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S.Berdiyeva\Desktop\Планирование 2018\ДПЗ\заявки ДПЗ 81\"/>
    </mc:Choice>
  </mc:AlternateContent>
  <bookViews>
    <workbookView xWindow="0" yWindow="0" windowWidth="28800" windowHeight="11835" activeTab="1"/>
  </bookViews>
  <sheets>
    <sheet name="№81 новая форма" sheetId="4" r:id="rId1"/>
    <sheet name="№81 старая форма" sheetId="5" r:id="rId2"/>
  </sheets>
  <externalReferences>
    <externalReference r:id="rId3"/>
    <externalReference r:id="rId4"/>
    <externalReference r:id="rId5"/>
    <externalReference r:id="rId6"/>
  </externalReferences>
  <definedNames>
    <definedName name="_xlnm._FilterDatabase" localSheetId="0" hidden="1">'№81 новая форма'!$A$7:$BT$36</definedName>
    <definedName name="_xlnm._FilterDatabase" localSheetId="1" hidden="1">'№81 старая форма'!$A$6:$HT$49</definedName>
    <definedName name="атр">'[1]Атрибуты товара'!$A$4:$A$535</definedName>
    <definedName name="атрибут" localSheetId="0">'[2]Атрибуты товар'!$A$3:$A$534</definedName>
    <definedName name="атрибут" localSheetId="1">#REF!</definedName>
    <definedName name="ЕИ" localSheetId="0">'[3]Справочник единиц измерения'!$B$3:$B$45</definedName>
    <definedName name="Инкотермс">'[3]Справочник Инкотермс'!$A$4:$A$14</definedName>
    <definedName name="НДС">'[4]Признак НДС'!$B$3:$B$4</definedName>
    <definedName name="_xlnm.Print_Area" localSheetId="0">'№81 новая форма'!$A$1:$BO$36</definedName>
    <definedName name="_xlnm.Print_Area" localSheetId="1">'№81 старая форма'!$A$1:$AX$49</definedName>
    <definedName name="осн">#REF!</definedName>
    <definedName name="Приоритет_закупок">#REF!</definedName>
    <definedName name="Способ_закупок">#REF!</definedName>
  </definedNames>
  <calcPr calcId="152511"/>
</workbook>
</file>

<file path=xl/calcChain.xml><?xml version="1.0" encoding="utf-8"?>
<calcChain xmlns="http://schemas.openxmlformats.org/spreadsheetml/2006/main">
  <c r="AE21" i="4" l="1"/>
  <c r="BB19" i="4"/>
  <c r="BA19" i="4"/>
  <c r="BB23" i="4"/>
  <c r="BA23" i="4"/>
  <c r="AS27" i="5"/>
  <c r="AT34" i="5"/>
  <c r="AS34" i="5"/>
  <c r="AT40" i="5"/>
  <c r="AS40" i="5"/>
  <c r="AS37" i="5"/>
  <c r="AT37" i="5" s="1"/>
  <c r="AT31" i="5"/>
  <c r="AS31" i="5"/>
  <c r="AD21" i="4"/>
  <c r="AE22" i="4"/>
  <c r="AX22" i="4"/>
  <c r="AY22" i="4" s="1"/>
  <c r="AT22" i="4"/>
  <c r="AU22" i="4" s="1"/>
  <c r="AP22" i="4"/>
  <c r="AQ22" i="4" s="1"/>
  <c r="AL22" i="4"/>
  <c r="AM22" i="4" s="1"/>
  <c r="AI22" i="4"/>
  <c r="AX17" i="4"/>
  <c r="AY17" i="4" s="1"/>
  <c r="AT17" i="4"/>
  <c r="AU17" i="4" s="1"/>
  <c r="AP17" i="4"/>
  <c r="AQ17" i="4" s="1"/>
  <c r="AL17" i="4"/>
  <c r="AM17" i="4" s="1"/>
  <c r="AI17" i="4"/>
  <c r="AE17" i="4"/>
  <c r="BA16" i="4"/>
  <c r="BB16" i="4" s="1"/>
  <c r="AE16" i="4"/>
  <c r="BA21" i="4" l="1"/>
  <c r="BB21" i="4" s="1"/>
  <c r="BA22" i="4"/>
  <c r="BB22" i="4" s="1"/>
  <c r="BA17" i="4"/>
  <c r="BB17" i="4" s="1"/>
  <c r="BB35" i="4"/>
  <c r="BB36" i="4"/>
  <c r="BB37" i="4"/>
  <c r="BB38" i="4"/>
  <c r="BB39" i="4"/>
  <c r="BA35" i="4"/>
  <c r="BA40" i="4" s="1"/>
  <c r="BA36" i="4"/>
  <c r="BA37" i="4"/>
  <c r="BA38" i="4"/>
  <c r="BA39" i="4"/>
  <c r="BA32" i="4"/>
  <c r="AE32" i="4"/>
  <c r="AF32" i="4"/>
  <c r="AG32" i="4"/>
  <c r="AH32" i="4"/>
  <c r="AI32" i="4"/>
  <c r="AJ32" i="4"/>
  <c r="AK32" i="4"/>
  <c r="AL32" i="4"/>
  <c r="AM32" i="4"/>
  <c r="AN32" i="4"/>
  <c r="AO32" i="4"/>
  <c r="AP32" i="4"/>
  <c r="AQ32" i="4"/>
  <c r="AR32" i="4"/>
  <c r="AS32" i="4"/>
  <c r="AT32" i="4"/>
  <c r="AU32" i="4"/>
  <c r="AV32" i="4"/>
  <c r="AW32" i="4"/>
  <c r="AX32" i="4"/>
  <c r="AY32" i="4"/>
  <c r="AZ32" i="4"/>
  <c r="BB32" i="4"/>
  <c r="AD32" i="4"/>
  <c r="AS36" i="5" l="1"/>
  <c r="AT36" i="5" s="1"/>
  <c r="AS30" i="5"/>
  <c r="AT30" i="5" s="1"/>
  <c r="AE39" i="4" l="1"/>
  <c r="AE38" i="4"/>
  <c r="BA34" i="4" l="1"/>
  <c r="BB34" i="4" s="1"/>
  <c r="AE35" i="4"/>
  <c r="AE34" i="4"/>
  <c r="AD37" i="4"/>
  <c r="AD36" i="4"/>
  <c r="BB40" i="4" l="1"/>
  <c r="AE37" i="4"/>
  <c r="AE36" i="4"/>
  <c r="AT27" i="5"/>
  <c r="AT17" i="5"/>
  <c r="AS17" i="5"/>
  <c r="AS25" i="5"/>
  <c r="AT25" i="5" s="1"/>
  <c r="AS24" i="5"/>
  <c r="AT24" i="5" s="1"/>
  <c r="AS23" i="5"/>
  <c r="AT23" i="5" s="1"/>
  <c r="AS22" i="5"/>
  <c r="AT22" i="5" s="1"/>
  <c r="AS21" i="5"/>
  <c r="AT21" i="5" s="1"/>
  <c r="AS20" i="5"/>
  <c r="AT20" i="5" s="1"/>
  <c r="AS19" i="5"/>
  <c r="AT19" i="5" s="1"/>
  <c r="AT15" i="5"/>
  <c r="AS15" i="5"/>
  <c r="AS14" i="5"/>
  <c r="AT14" i="5" s="1"/>
  <c r="AS13" i="5"/>
  <c r="AT13" i="5" s="1"/>
  <c r="AS12" i="5"/>
  <c r="AT12" i="5" s="1"/>
  <c r="AS11" i="5"/>
  <c r="AT11" i="5" s="1"/>
  <c r="AS10" i="5"/>
  <c r="AT10" i="5" s="1"/>
  <c r="AS9" i="5"/>
  <c r="AT9" i="5" s="1"/>
  <c r="AE40" i="4" l="1"/>
  <c r="AF40" i="4"/>
  <c r="AH40" i="4"/>
  <c r="AI40" i="4"/>
  <c r="AJ40" i="4"/>
  <c r="AL40" i="4"/>
  <c r="AM40" i="4"/>
  <c r="AN40" i="4"/>
  <c r="AP40" i="4"/>
  <c r="AR40" i="4"/>
  <c r="AS40" i="4"/>
  <c r="AT40" i="4"/>
  <c r="AU40" i="4"/>
  <c r="AV40" i="4"/>
  <c r="AW40" i="4"/>
  <c r="AX40" i="4"/>
  <c r="AY40" i="4"/>
  <c r="AZ40" i="4"/>
  <c r="AD40" i="4"/>
  <c r="AQ40" i="4"/>
  <c r="AF23" i="4" l="1"/>
  <c r="AG23" i="4"/>
  <c r="AH23" i="4"/>
  <c r="AD23" i="4"/>
  <c r="AI23" i="4"/>
  <c r="AE23" i="4"/>
  <c r="AT49" i="5" l="1"/>
  <c r="AS49" i="5"/>
  <c r="AT45" i="5"/>
  <c r="AS45" i="5"/>
  <c r="AC32" i="4" l="1"/>
  <c r="BB13" i="4" l="1"/>
  <c r="BA13" i="4"/>
  <c r="AU13" i="4"/>
  <c r="AT13" i="4"/>
  <c r="AQ13" i="4"/>
  <c r="AP13" i="4"/>
  <c r="AM13" i="4"/>
  <c r="AL13" i="4"/>
  <c r="AI13" i="4"/>
  <c r="AI19" i="4" s="1"/>
  <c r="AH13" i="4"/>
  <c r="AH19" i="4" s="1"/>
  <c r="AE13" i="4"/>
  <c r="AE19" i="4" s="1"/>
  <c r="AD13" i="4"/>
  <c r="AD19" i="4" s="1"/>
  <c r="AV10" i="4"/>
  <c r="BA10" i="4"/>
  <c r="BB10" i="4"/>
  <c r="AE10" i="4"/>
  <c r="AF10" i="4"/>
  <c r="AG10" i="4"/>
  <c r="AH10" i="4"/>
  <c r="AI10" i="4"/>
  <c r="AL10" i="4"/>
  <c r="AM10" i="4"/>
  <c r="AP10" i="4"/>
  <c r="AQ10" i="4"/>
  <c r="AR10" i="4"/>
  <c r="AS10" i="4"/>
  <c r="AT10" i="4"/>
  <c r="AU10" i="4"/>
  <c r="AD10" i="4"/>
</calcChain>
</file>

<file path=xl/sharedStrings.xml><?xml version="1.0" encoding="utf-8"?>
<sst xmlns="http://schemas.openxmlformats.org/spreadsheetml/2006/main" count="837" uniqueCount="343">
  <si>
    <t>ГЗ</t>
  </si>
  <si>
    <t>АБП</t>
  </si>
  <si>
    <t>№</t>
  </si>
  <si>
    <t>Наименование организации</t>
  </si>
  <si>
    <t>Код ТРУ</t>
  </si>
  <si>
    <t>SAP</t>
  </si>
  <si>
    <t>Наименование указанных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</si>
  <si>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</si>
  <si>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</si>
  <si>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</si>
  <si>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</si>
  <si>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Срок осуществления закупок (предполагаемая дата/месяц произведения)</t>
  </si>
  <si>
    <t>Регион, место поставки товара, выполнения работ, оказания услуг</t>
  </si>
  <si>
    <t>Условия поставки по ИНКОТЕРМС 2010</t>
  </si>
  <si>
    <t>Условия оплаты (размер авансового платежа), %</t>
  </si>
  <si>
    <t>Ед. измерения</t>
  </si>
  <si>
    <t>Кол-во, объем</t>
  </si>
  <si>
    <t>Маркетинговая цена за единицу, тенге без НДС</t>
  </si>
  <si>
    <t>Сумма, планируемая для закупок ТРУ без НДС, тенге</t>
  </si>
  <si>
    <t>Сумма, планируемая для закупок ТРУ с НДС, тенге</t>
  </si>
  <si>
    <t>Приоритет закупки</t>
  </si>
  <si>
    <t>Год закупки/год корректировки</t>
  </si>
  <si>
    <t>Примечание</t>
  </si>
  <si>
    <t>2012г.</t>
  </si>
  <si>
    <t>2013г.</t>
  </si>
  <si>
    <t>2014г.</t>
  </si>
  <si>
    <t>2015г.</t>
  </si>
  <si>
    <t>2016г.</t>
  </si>
  <si>
    <t>2017г.</t>
  </si>
  <si>
    <t>2018г.</t>
  </si>
  <si>
    <t>2019г.</t>
  </si>
  <si>
    <t>2020г.</t>
  </si>
  <si>
    <t>2021г.</t>
  </si>
  <si>
    <t>2022г.</t>
  </si>
  <si>
    <t>2023г.</t>
  </si>
  <si>
    <t>2024г.</t>
  </si>
  <si>
    <t>2025г.</t>
  </si>
  <si>
    <t>2026г.</t>
  </si>
  <si>
    <t>2027г.</t>
  </si>
  <si>
    <t>2028г.</t>
  </si>
  <si>
    <t>2029г.</t>
  </si>
  <si>
    <t>2030г.</t>
  </si>
  <si>
    <t>2031г.</t>
  </si>
  <si>
    <t>2032г.</t>
  </si>
  <si>
    <t>2033г.</t>
  </si>
  <si>
    <t>2034г.</t>
  </si>
  <si>
    <t>2035г.</t>
  </si>
  <si>
    <t>2036г.</t>
  </si>
  <si>
    <t>2037г.</t>
  </si>
  <si>
    <t>2038г.</t>
  </si>
  <si>
    <t>т</t>
  </si>
  <si>
    <t>2. Работы</t>
  </si>
  <si>
    <t>р</t>
  </si>
  <si>
    <t xml:space="preserve"> </t>
  </si>
  <si>
    <t>у</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</si>
  <si>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</si>
  <si>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</si>
  <si>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формируется с учетом фактических и нормативных остатков товарно-материальных ценностей на складах на начало и конец планируемого периода в разрезе товарной номенклатуры по каждому наименованию товара.</t>
  </si>
  <si>
    <t>Руководство по заполнению Формы плана долгосрочных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</si>
  <si>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</si>
  <si>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</si>
  <si>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</si>
  <si>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</si>
  <si>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</si>
  <si>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</si>
  <si>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</si>
  <si>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</si>
  <si>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16,17 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</si>
  <si>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</si>
  <si>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</si>
  <si>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</si>
  <si>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</si>
  <si>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</si>
  <si>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</si>
  <si>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ЕНС ТРУ. Указывается код товара, работы или услуги на уровне 30 символов. Пример: 26.20.21.300.002.00.0796.000000000000</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</si>
  <si>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</si>
  <si>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</si>
  <si>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</si>
  <si>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</si>
  <si>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Данная графа является обязательной к заполнению организацией-недропользователем. Указывается прогноз местного содержания в закупках товаров, работ или услуг. Не допускается указание прогноза в виде 0-100%.</t>
  </si>
  <si>
    <t>Срок осуществления закупок. При осуществлении закупок способом тендера, запроса ценовых предложений указывается месяц объявления закупки. Указывается месяц закупки (без указания конкретной даты); не допускается указание срока осуществления закупок в виде "январь - декабрь" или "в течение года", "1-4 кв", "1 декада января", "январь-февраль", "июнь-июль". Допускается указание "январь, март, июнь, сентябрь". При остальных способах закупок указывается планируемый срок заключения договора</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</si>
  <si>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</si>
  <si>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 xml:space="preserve">Условия поставки по ИНКОТЕРМС 2010. Пример: DDP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</si>
  <si>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</si>
  <si>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Единица измерения. Наименование единиц измерения товаров указывается согласно коду ЕНС ТРУ. По работам и услугам не заполняется</t>
  </si>
  <si>
    <t xml:space="preserve">Количество, объем. Указывается количество, объем закупаемых товаров, по годам поставки, в соответствии с единицей измерения, указанной в графе 13. По работам и услугам заполняется по суммам, выделенным для каждого года. Количество столбцов с указанием соответствующего года поставки определяется по усмотрению Заказчика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</si>
  <si>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</si>
  <si>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16, 17</t>
  </si>
  <si>
    <t>Сумма, планируемая для закупок ТРУ без НДС,  тенге. Сумма, планируемая для закупок ТРУ с НДС,  тенге. В данных графах отражается вся сумма на весь объем долгосрочных закупок, без НДС и с НДС, соответственно.</t>
  </si>
  <si>
    <t>Приоритет закупки. Указывается один из приоритетов, отдаваемый при проведении закупки категориям поставщиков, указанных в статьях 17, 38 Правил закупок. Для закупок среди товаропроизводителей закупаемого товара, состоящих в Реестре товаропроизводителей Холдинга указывается аббревиатура ТПХ, для организаций инвалидов - ОИН, для организаций, входящих в Холдинг - ОВХ</t>
  </si>
  <si>
    <t>Год закупки/год корректировки. Указывается фактический год проведения закупки. Пример - 2016. После проведения соответствующих корректировок  наряду с годом закупки дополнительно указывается год проведения корректировки. Пример 2019/2016, где 2019 - год закупки, 2016 - год корректировки</t>
  </si>
  <si>
    <t xml:space="preserve">Код по ЕНС ТРУ </t>
  </si>
  <si>
    <t xml:space="preserve">Наименование закупаемых товаров, работ и услуг </t>
  </si>
  <si>
    <t xml:space="preserve">Краткая характеристика (описание) </t>
  </si>
  <si>
    <t>Основание проведения закупок из одного источника</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</si>
  <si>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</si>
  <si>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</si>
  <si>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</si>
  <si>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</si>
  <si>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</si>
  <si>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</si>
  <si>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</si>
  <si>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</si>
  <si>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</si>
  <si>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</si>
  <si>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2018</t>
  </si>
  <si>
    <t>2019</t>
  </si>
  <si>
    <t>2020</t>
  </si>
  <si>
    <t>2021</t>
  </si>
  <si>
    <t>Общий объем</t>
  </si>
  <si>
    <t>БИН организатора</t>
  </si>
  <si>
    <t>Дополнительная характеристика работ и услуг</t>
  </si>
  <si>
    <t>Дополнительная характеристика товаров</t>
  </si>
  <si>
    <t xml:space="preserve">С даты подписания договора по  </t>
  </si>
  <si>
    <t>Определенный период</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</si>
  <si>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</si>
  <si>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</si>
  <si>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</si>
  <si>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</si>
  <si>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</si>
  <si>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</si>
  <si>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</si>
  <si>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</si>
  <si>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</si>
  <si>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</si>
  <si>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</si>
  <si>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</si>
  <si>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</si>
  <si>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</si>
  <si>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</si>
  <si>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</si>
  <si>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</si>
  <si>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</si>
  <si>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</si>
  <si>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</si>
  <si>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</si>
  <si>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</si>
  <si>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</si>
  <si>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</si>
  <si>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</si>
  <si>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</si>
  <si>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</si>
  <si>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</si>
  <si>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</si>
  <si>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</si>
  <si>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</si>
  <si>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</si>
  <si>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</si>
  <si>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</si>
  <si>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</si>
  <si>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</si>
  <si>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</si>
  <si>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</si>
  <si>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</si>
  <si>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</si>
  <si>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</si>
  <si>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</si>
  <si>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</si>
  <si>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</si>
  <si>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</si>
  <si>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</si>
  <si>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</si>
  <si>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</si>
  <si>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</si>
  <si>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</si>
  <si>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</si>
  <si>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</si>
  <si>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</si>
  <si>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</si>
  <si>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</si>
  <si>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</si>
  <si>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</si>
  <si>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</si>
  <si>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</si>
  <si>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</si>
  <si>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</si>
  <si>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</si>
  <si>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</si>
  <si>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</si>
  <si>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</si>
  <si>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3. Услуги</t>
  </si>
  <si>
    <t>1. Товары</t>
  </si>
  <si>
    <t>2022</t>
  </si>
  <si>
    <t>2023</t>
  </si>
  <si>
    <t>60</t>
  </si>
  <si>
    <t>исключить</t>
  </si>
  <si>
    <t>54</t>
  </si>
  <si>
    <t>51</t>
  </si>
  <si>
    <t>52</t>
  </si>
  <si>
    <t>53</t>
  </si>
  <si>
    <t>55</t>
  </si>
  <si>
    <t>56</t>
  </si>
  <si>
    <t>57</t>
  </si>
  <si>
    <t>58</t>
  </si>
  <si>
    <t>59</t>
  </si>
  <si>
    <t>61</t>
  </si>
  <si>
    <t>62</t>
  </si>
  <si>
    <t>63</t>
  </si>
  <si>
    <t>Тип действия</t>
  </si>
  <si>
    <t>Причина исключения</t>
  </si>
  <si>
    <t>64</t>
  </si>
  <si>
    <t>65</t>
  </si>
  <si>
    <t>66</t>
  </si>
  <si>
    <t>Приложение 1</t>
  </si>
  <si>
    <t>к приказу  АО Эмбамунайгаз №                              2018г.</t>
  </si>
  <si>
    <r>
      <t xml:space="preserve">Идентификатор из внешней системы                                     </t>
    </r>
    <r>
      <rPr>
        <i/>
        <sz val="10"/>
        <color indexed="8"/>
        <rFont val="Times New Roman"/>
        <family val="1"/>
        <charset val="204"/>
      </rPr>
      <t>(необязательное поле)</t>
    </r>
  </si>
  <si>
    <t>Итого по товарам исключить</t>
  </si>
  <si>
    <t>включить</t>
  </si>
  <si>
    <t>Итого по товарам включить</t>
  </si>
  <si>
    <t>Итого по работам исключить</t>
  </si>
  <si>
    <t>Итого по работам включить</t>
  </si>
  <si>
    <t>Итого по услугам исключить</t>
  </si>
  <si>
    <t>Итого по услугам включить</t>
  </si>
  <si>
    <t>Ф.И.О. и должность ответственного лица, заполнившего данную форму и контактный телефон.  Инженер отдела планирования закупок и местного содержания Тусипкалиева А.М. тел.8 7122 993232</t>
  </si>
  <si>
    <t>Примечание. Указывается графа, в которой произошли изменения по соответствующей строке плана закупок. Пример - 19.</t>
  </si>
  <si>
    <t>к приказу  АО Эмбамунайгаз №                         от           .2018г.</t>
  </si>
  <si>
    <t>KZ</t>
  </si>
  <si>
    <t>С НДС</t>
  </si>
  <si>
    <t>г.Атырау, ул.Валиханова, 1</t>
  </si>
  <si>
    <t>ОИ</t>
  </si>
  <si>
    <t>ОТ</t>
  </si>
  <si>
    <t>АО "Эмбамунайгаз"</t>
  </si>
  <si>
    <t>ЭОТ</t>
  </si>
  <si>
    <t>г.Атырау, ст.Тендык, УПТОиКО</t>
  </si>
  <si>
    <t>DDP</t>
  </si>
  <si>
    <t>30% предоплата; промежуточный платеж 100 % в течении 30 рабочих дней с пропорциональным удержанием</t>
  </si>
  <si>
    <t>ОТП</t>
  </si>
  <si>
    <t>июль, август, сентябрь</t>
  </si>
  <si>
    <t>81 изменения и дополнения в План долгосрочных закупок товаров, работ и услуг АО "Эмбамунайгаз"</t>
  </si>
  <si>
    <t>ДОТиПБ</t>
  </si>
  <si>
    <t>387-10 Т</t>
  </si>
  <si>
    <t>14.12.11.290.001.18.0839.000000000000</t>
  </si>
  <si>
    <t>Костюм (комплект)</t>
  </si>
  <si>
    <t>для защиты от искр и брызг расплавленного металла, мужской, из брезентовый ткани, состоит из куртки и полукомбинезона</t>
  </si>
  <si>
    <t>Костюм брезентовый сварщика,  размер 50</t>
  </si>
  <si>
    <t>комплект</t>
  </si>
  <si>
    <t>2014/2018</t>
  </si>
  <si>
    <t>14,15,16</t>
  </si>
  <si>
    <t>474-4 Т</t>
  </si>
  <si>
    <t>14.12.11.210.001.07.0839.000000000001</t>
  </si>
  <si>
    <t>для защиты от производственных загрязнений нефтепродуктами, мужской, из хлопчатобумажной ткани, состоит из куртки и брюк, утепленный, ГОСТ 12.4.111-82</t>
  </si>
  <si>
    <t xml:space="preserve">Костюм нефт. зимн.для ИТР . р. 36 </t>
  </si>
  <si>
    <t>август, сентябрь</t>
  </si>
  <si>
    <t>398-10 Т</t>
  </si>
  <si>
    <t>14.12.30.100.003.00.0796.000000000016</t>
  </si>
  <si>
    <t>Фартук</t>
  </si>
  <si>
    <t>мужской, для защиты от нефтепродуктов, из полиэфирновискозной ткани, тип А, ГОСТ 12.4.029-76</t>
  </si>
  <si>
    <t>Фартук кислозащитный специальный</t>
  </si>
  <si>
    <t>390-7 Т</t>
  </si>
  <si>
    <t>14.12.11.210.001.03.0839.000000000000</t>
  </si>
  <si>
    <t>для военизированной охраны, мужской, из хлопчатобумажной ткани, состоит из куртки и брюк, зимний, ГОСТ 19216-81</t>
  </si>
  <si>
    <t>Костюм зим.охран."СТРАЖ"ГОСТ 2757-87 Р48</t>
  </si>
  <si>
    <t>391-7 Т</t>
  </si>
  <si>
    <t>Костюм зим.охран."СТРАЖ"ГОСТ 2757-87 Р50</t>
  </si>
  <si>
    <t>392-7 Т</t>
  </si>
  <si>
    <t>Костюм зим.охран."СТРАЖ"ГОСТ 2757-87 Р52</t>
  </si>
  <si>
    <t>393-9 Т</t>
  </si>
  <si>
    <t>Костюм зим.охран."СТРАЖ"ГОСТ 2757-87 Р54</t>
  </si>
  <si>
    <t>ДТ</t>
  </si>
  <si>
    <t>150-2 У</t>
  </si>
  <si>
    <t>494119.900.000000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</si>
  <si>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</si>
  <si>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</si>
  <si>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02.2018</t>
  </si>
  <si>
    <t>230000000</t>
  </si>
  <si>
    <t>Атырауская область, Жылыойский район</t>
  </si>
  <si>
    <t>04.2018</t>
  </si>
  <si>
    <t>12.2020</t>
  </si>
  <si>
    <t>120240021112</t>
  </si>
  <si>
    <t>Оказание транспортных услуг по перевозке грузов технологическим автотранспортом для НГДУ "Жылыоймунайгаз" АО "Эмбамунайгаз"</t>
  </si>
  <si>
    <t>151-2 У</t>
  </si>
  <si>
    <t>494112.100.000000</t>
  </si>
  <si>
    <t>Услуги автомобильного транспорта по перевозкам нефтепродуктов автоцистернами или полуприцепами-автоцистернами</t>
  </si>
  <si>
    <t>Услуги по перевозке автоцистернами нефти и технологической жидкости для НГДУ "Жылыоймунайгаз" АО "Эмбамунайгаз"</t>
  </si>
  <si>
    <t>153-2 У</t>
  </si>
  <si>
    <t>773919.900.000035</t>
  </si>
  <si>
    <t>Услуги по аренде специальной техники с водителем</t>
  </si>
  <si>
    <t>Оказание транспортных услуг специальной техникой для НГДУ "Жылыоймунайгаз" АО "Эмбамунайгаз"</t>
  </si>
  <si>
    <t>154-2 У</t>
  </si>
  <si>
    <t>773919.900.000004</t>
  </si>
  <si>
    <t>Услуги по аренде самоходных машин</t>
  </si>
  <si>
    <t>Оказание транспортных услуг самоходными машинами для НГДУ "Жылыоймунайгаз" АО "Эмбамунайгаз"</t>
  </si>
  <si>
    <t>148-2 У</t>
  </si>
  <si>
    <t>493934.000.000000</t>
  </si>
  <si>
    <t>Услуги автобусов по перевозкам пассажиров не по расписанию</t>
  </si>
  <si>
    <t>Атырауская область, Исатайский район</t>
  </si>
  <si>
    <t>Оказание транспортных услуг по перевозке пассажиров автобусами для НГДУ "Жайыкмунайгаз" АО "Эмбамунайгаз"</t>
  </si>
  <si>
    <t>160-2 У</t>
  </si>
  <si>
    <t xml:space="preserve">Атырауская область, Макатский район </t>
  </si>
  <si>
    <t>Услуги по перевозке автоцистернами нефти и технологической жидкости для НГДУ "Доссормунайгаз" АО "Эмбамунайгаз"</t>
  </si>
  <si>
    <t>29,30</t>
  </si>
  <si>
    <t>ДАПИТ</t>
  </si>
  <si>
    <t>20-3 Р</t>
  </si>
  <si>
    <t>33.20.60.000.000.00.0999.000000000000</t>
  </si>
  <si>
    <t>Работы по монтажу/внедрению автоматизированных систем управления/контроля/мониторинга/учета/диспетчеризации и аналогичного оборудования</t>
  </si>
  <si>
    <t>Работы по дооснащению интеллектуальной станции управления скважиной в АО "Эмбамунайгаз"</t>
  </si>
  <si>
    <t>октябрь, декабрь 2015 г.</t>
  </si>
  <si>
    <t>Атырауская область, г.Атырау</t>
  </si>
  <si>
    <t>Авансовый платеж - 0%, оставшаяся часть в течение 30 р.д. с момента подписания акта приема-передачи</t>
  </si>
  <si>
    <t>*</t>
  </si>
  <si>
    <t>2017/2018</t>
  </si>
  <si>
    <t>доп.сумма 35 000 000,00 тг.без НДС</t>
  </si>
  <si>
    <t>ДБРиКРС</t>
  </si>
  <si>
    <t>39-1 Р</t>
  </si>
  <si>
    <t>091011.500.000000</t>
  </si>
  <si>
    <t>Работы по ремонту/реконструкции скважин</t>
  </si>
  <si>
    <t>80</t>
  </si>
  <si>
    <t>10.2017</t>
  </si>
  <si>
    <t>01.2018</t>
  </si>
  <si>
    <t>12.2019</t>
  </si>
  <si>
    <t>"Работы по капитальному ремонту скважин на месторождениях НГДУ ""Кайнармунайгаз""</t>
  </si>
  <si>
    <t>13 Р</t>
  </si>
  <si>
    <t>091012.900.000027</t>
  </si>
  <si>
    <t>Работы по подготовке/сопровождению/контролю/осветлению/утилизации раствора</t>
  </si>
  <si>
    <t>06.2018</t>
  </si>
  <si>
    <t>08.2018</t>
  </si>
  <si>
    <t>09.2019</t>
  </si>
  <si>
    <t>Работы по приготовлению, сопровождению и контролю за буровым раствором при строительстве поисково-разведочных скважин  на месторождениях НГДУ "Жылыоймунайгаз"</t>
  </si>
  <si>
    <t>27-3 Р</t>
  </si>
  <si>
    <t>43.13.10.335.000.00.0999.000000000000</t>
  </si>
  <si>
    <t>Работы по разведочному/пробному бурению</t>
  </si>
  <si>
    <t>Работы по строительству поисково-разведочных скважин на месторождениях НГДУ "Жылыоймунайгаз"</t>
  </si>
  <si>
    <t>февраль, март</t>
  </si>
  <si>
    <t>Атырауская область</t>
  </si>
  <si>
    <t>30% предоплата; промежуточный платеж 95 % в течении 30 рабочих дней с пропорциональным удержанием; 5% окончательный расчет</t>
  </si>
  <si>
    <t>доп.сумма 114 965 236,35 без НДС</t>
  </si>
  <si>
    <t>39-2 Р</t>
  </si>
  <si>
    <t>13-1 Р</t>
  </si>
  <si>
    <t>150-3 У</t>
  </si>
  <si>
    <t>151-3 У</t>
  </si>
  <si>
    <t>153-3 У</t>
  </si>
  <si>
    <t>154-3 У</t>
  </si>
  <si>
    <t>148-3 У</t>
  </si>
  <si>
    <t>160-3 У</t>
  </si>
  <si>
    <t>387-11 Т</t>
  </si>
  <si>
    <t>474-5 Т</t>
  </si>
  <si>
    <t>398-11 Т</t>
  </si>
  <si>
    <t>390-8 Т</t>
  </si>
  <si>
    <t>391-8 Т</t>
  </si>
  <si>
    <t>392-8 Т</t>
  </si>
  <si>
    <t>393-10 Т</t>
  </si>
  <si>
    <t>20-4 Р</t>
  </si>
  <si>
    <t>27-4 Р</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</si>
</sst>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0.00\ _р_._-;\-* #,##0.00\ _р_._-;_-* &quot;-&quot;??\ _р_._-;_-@_-"/>
    <numFmt numFmtId="165" formatCode="_(* #,##0.00_);_(* \(#,##0.00\);_(* &quot;-&quot;??_);_(@_)"/>
    <numFmt numFmtId="166" formatCode="_-* #,##0.00_р_._-;\-* #,##0.00_р_._-;_-* &quot;-&quot;??_р_._-;_-@_-"/>
    <numFmt numFmtId="167" formatCode="#,##0.00;[Red]#,##0.00"/>
    <numFmt numFmtId="168" formatCode="#,##0.00\ _₽"/>
    <numFmt numFmtId="169" formatCode="0.0"/>
    <numFmt numFmtId="170" formatCode="0.000"/>
    <numFmt numFmtId="171" formatCode="#,##0.000"/>
    <numFmt numFmtId="172" formatCode="#,##0.00_р_."/>
    <numFmt numFmtId="173" formatCode="_-* #,##0\ _р_._-;\-* #,##0\ _р_._-;_-* &quot;-&quot;??\ _р_._-;_-@_-"/>
  </numFmts>
  <fonts count="39" x14ac:knownFonts="1">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name val="Arial"/>
      <family val="2"/>
      <charset val="204"/>
    </font>
    <font>
      <b/>
      <sz val="10"/>
      <name val="Times New Roman"/>
      <family val="1"/>
      <charset val="204"/>
    </font>
    <font>
      <sz val="10"/>
      <name val="Helv"/>
    </font>
    <font>
      <sz val="11"/>
      <color indexed="8"/>
      <name val="Calibri"/>
      <family val="2"/>
      <scheme val="minor"/>
    </font>
    <font>
      <sz val="11"/>
      <color indexed="8"/>
      <name val="Calibri"/>
      <family val="2"/>
      <charset val="204"/>
    </font>
    <font>
      <sz val="11"/>
      <color theme="1"/>
      <name val="Calibri"/>
      <family val="2"/>
      <scheme val="minor"/>
    </font>
    <font>
      <sz val="11"/>
      <name val="Times New Roman"/>
      <family val="1"/>
      <charset val="204"/>
    </font>
    <font>
      <sz val="10"/>
      <color theme="1"/>
      <name val="Times New Roman"/>
      <family val="1"/>
      <charset val="204"/>
    </font>
    <font>
      <sz val="12"/>
      <color theme="1"/>
      <name val="Calibri"/>
      <family val="2"/>
      <charset val="204"/>
      <scheme val="minor"/>
    </font>
    <font>
      <b/>
      <sz val="10"/>
      <color theme="1"/>
      <name val="Times New Roman"/>
      <family val="1"/>
      <charset val="204"/>
    </font>
    <font>
      <i/>
      <sz val="10"/>
      <name val="Times New Roman"/>
      <family val="1"/>
      <charset val="204"/>
    </font>
    <font>
      <b/>
      <sz val="11"/>
      <name val="Times New Roman"/>
      <family val="1"/>
      <charset val="204"/>
    </font>
    <font>
      <i/>
      <sz val="10"/>
      <color indexed="8"/>
      <name val="Times New Roman"/>
      <family val="1"/>
      <charset val="204"/>
    </font>
    <font>
      <b/>
      <sz val="11"/>
      <color theme="1"/>
      <name val="Times New Roman"/>
      <family val="1"/>
      <charset val="204"/>
    </font>
    <font>
      <b/>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Times New Roman"/>
      <family val="1"/>
      <charset val="204"/>
    </font>
    <font>
      <sz val="11"/>
      <name val="Calibri"/>
      <family val="2"/>
      <charset val="204"/>
    </font>
    <font>
      <sz val="11"/>
      <name val="Calibri"/>
      <family val="2"/>
      <scheme val="minor"/>
    </font>
    <font>
      <sz val="12"/>
      <name val="Times New Roman"/>
      <family val="1"/>
      <charset val="204"/>
    </font>
    <font>
      <sz val="10"/>
      <color indexed="8"/>
      <name val="Arial"/>
      <family val="2"/>
      <charset val="204"/>
    </font>
  </fonts>
  <fills count="19">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8" tint="0.59999389629810485"/>
        <bgColor indexed="64"/>
      </patternFill>
    </fill>
    <fill>
      <patternFill patternType="solid">
        <fgColor theme="8" tint="0.39997558519241921"/>
        <bgColor indexed="64"/>
      </patternFill>
    </fill>
    <fill>
      <patternFill patternType="solid">
        <fgColor theme="5" tint="0.79998168889431442"/>
        <bgColor indexed="64"/>
      </patternFill>
    </fill>
  </fills>
  <borders count="3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theme="1"/>
      </left>
      <right/>
      <top style="thin">
        <color theme="1"/>
      </top>
      <bottom style="thin">
        <color theme="1"/>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s>
  <cellStyleXfs count="46">
    <xf numFmtId="0" fontId="0" fillId="0" borderId="0"/>
    <xf numFmtId="164" fontId="1" fillId="0" borderId="0" applyFont="0" applyFill="0" applyBorder="0" applyAlignment="0" applyProtection="0"/>
    <xf numFmtId="0" fontId="2" fillId="0" borderId="0"/>
    <xf numFmtId="0" fontId="7" fillId="0" borderId="0"/>
    <xf numFmtId="0" fontId="4" fillId="0" borderId="0"/>
    <xf numFmtId="0" fontId="6" fillId="0" borderId="0"/>
    <xf numFmtId="0" fontId="4" fillId="0" borderId="0"/>
    <xf numFmtId="0" fontId="8" fillId="0" borderId="0"/>
    <xf numFmtId="0" fontId="9" fillId="0" borderId="0"/>
    <xf numFmtId="0" fontId="4" fillId="0" borderId="0"/>
    <xf numFmtId="0" fontId="4" fillId="0" borderId="0"/>
    <xf numFmtId="166" fontId="2" fillId="0" borderId="0" applyFont="0" applyFill="0" applyBorder="0" applyAlignment="0" applyProtection="0"/>
    <xf numFmtId="0" fontId="6" fillId="0" borderId="0"/>
    <xf numFmtId="0" fontId="12" fillId="0" borderId="0"/>
    <xf numFmtId="0" fontId="2" fillId="0" borderId="0"/>
    <xf numFmtId="0" fontId="2" fillId="0" borderId="0"/>
    <xf numFmtId="0" fontId="2" fillId="0" borderId="0"/>
    <xf numFmtId="165" fontId="4" fillId="0" borderId="0" applyFont="0" applyFill="0" applyBorder="0" applyAlignment="0" applyProtection="0"/>
    <xf numFmtId="0" fontId="4" fillId="0" borderId="0"/>
    <xf numFmtId="0" fontId="7" fillId="0" borderId="0"/>
    <xf numFmtId="0" fontId="18" fillId="0" borderId="0" applyNumberFormat="0" applyFill="0" applyBorder="0" applyAlignment="0" applyProtection="0"/>
    <xf numFmtId="0" fontId="19" fillId="0" borderId="18" applyNumberFormat="0" applyFill="0" applyAlignment="0" applyProtection="0"/>
    <xf numFmtId="0" fontId="20" fillId="0" borderId="19" applyNumberFormat="0" applyFill="0" applyAlignment="0" applyProtection="0"/>
    <xf numFmtId="0" fontId="21" fillId="0" borderId="20" applyNumberFormat="0" applyFill="0" applyAlignment="0" applyProtection="0"/>
    <xf numFmtId="0" fontId="21" fillId="0" borderId="0" applyNumberFormat="0" applyFill="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21" applyNumberFormat="0" applyAlignment="0" applyProtection="0"/>
    <xf numFmtId="0" fontId="26" fillId="7" borderId="22" applyNumberFormat="0" applyAlignment="0" applyProtection="0"/>
    <xf numFmtId="0" fontId="27" fillId="7" borderId="21" applyNumberFormat="0" applyAlignment="0" applyProtection="0"/>
    <xf numFmtId="0" fontId="28" fillId="0" borderId="23" applyNumberFormat="0" applyFill="0" applyAlignment="0" applyProtection="0"/>
    <xf numFmtId="0" fontId="29" fillId="8" borderId="24" applyNumberFormat="0" applyAlignment="0" applyProtection="0"/>
    <xf numFmtId="0" fontId="30" fillId="0" borderId="0" applyNumberFormat="0" applyFill="0" applyBorder="0" applyAlignment="0" applyProtection="0"/>
    <xf numFmtId="0" fontId="1" fillId="9" borderId="25" applyNumberFormat="0" applyFont="0" applyAlignment="0" applyProtection="0"/>
    <xf numFmtId="0" fontId="31" fillId="0" borderId="0" applyNumberFormat="0" applyFill="0" applyBorder="0" applyAlignment="0" applyProtection="0"/>
    <xf numFmtId="0" fontId="32" fillId="0" borderId="26" applyNumberFormat="0" applyFill="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4" fillId="0" borderId="0"/>
    <xf numFmtId="0" fontId="6" fillId="0" borderId="0"/>
    <xf numFmtId="0" fontId="38" fillId="0" borderId="0"/>
  </cellStyleXfs>
  <cellXfs count="281">
    <xf numFmtId="0" fontId="0" fillId="0" borderId="0" xfId="0"/>
    <xf numFmtId="49" fontId="3" fillId="0" borderId="2" xfId="0" applyNumberFormat="1" applyFont="1" applyFill="1" applyBorder="1" applyAlignment="1">
      <alignment horizontal="left" vertical="center"/>
    </xf>
    <xf numFmtId="49" fontId="10" fillId="0" borderId="0" xfId="0" applyNumberFormat="1" applyFont="1" applyFill="1" applyAlignment="1">
      <alignment horizontal="left"/>
    </xf>
    <xf numFmtId="49" fontId="15" fillId="0" borderId="0" xfId="0" applyNumberFormat="1" applyFont="1" applyFill="1" applyAlignment="1">
      <alignment horizontal="left"/>
    </xf>
    <xf numFmtId="49" fontId="15" fillId="0" borderId="0" xfId="0" applyNumberFormat="1" applyFont="1" applyFill="1" applyAlignment="1">
      <alignment horizontal="center"/>
    </xf>
    <xf numFmtId="49" fontId="10" fillId="0" borderId="0" xfId="0" applyNumberFormat="1" applyFont="1" applyFill="1" applyBorder="1" applyAlignment="1">
      <alignment horizontal="left"/>
    </xf>
    <xf numFmtId="167" fontId="15" fillId="0" borderId="0" xfId="2" applyNumberFormat="1" applyFont="1" applyFill="1" applyAlignment="1">
      <alignment horizontal="left" vertical="center"/>
    </xf>
    <xf numFmtId="49" fontId="15" fillId="0" borderId="0" xfId="0" applyNumberFormat="1" applyFont="1" applyFill="1" applyAlignment="1">
      <alignment horizontal="left" wrapText="1"/>
    </xf>
    <xf numFmtId="49" fontId="10" fillId="0" borderId="12" xfId="0" applyNumberFormat="1" applyFont="1" applyFill="1" applyBorder="1" applyAlignment="1">
      <alignment horizontal="left"/>
    </xf>
    <xf numFmtId="49" fontId="10" fillId="0" borderId="12" xfId="0" applyNumberFormat="1" applyFont="1" applyFill="1" applyBorder="1" applyAlignment="1">
      <alignment horizontal="left" wrapText="1"/>
    </xf>
    <xf numFmtId="49" fontId="10" fillId="0" borderId="12" xfId="0" applyNumberFormat="1" applyFont="1" applyFill="1" applyBorder="1" applyAlignment="1">
      <alignment horizontal="center"/>
    </xf>
    <xf numFmtId="49" fontId="15" fillId="0" borderId="0" xfId="0" applyNumberFormat="1" applyFont="1" applyFill="1" applyBorder="1" applyAlignment="1">
      <alignment horizontal="left"/>
    </xf>
    <xf numFmtId="49" fontId="10" fillId="0" borderId="0" xfId="0" applyNumberFormat="1" applyFont="1" applyFill="1" applyBorder="1" applyAlignment="1">
      <alignment horizontal="left" wrapText="1"/>
    </xf>
    <xf numFmtId="49" fontId="10" fillId="0" borderId="0" xfId="0" applyNumberFormat="1" applyFont="1" applyFill="1" applyBorder="1" applyAlignment="1">
      <alignment horizontal="center"/>
    </xf>
    <xf numFmtId="49" fontId="15" fillId="0" borderId="2" xfId="0" applyNumberFormat="1" applyFont="1" applyFill="1" applyBorder="1" applyAlignment="1">
      <alignment horizontal="left" wrapText="1"/>
    </xf>
    <xf numFmtId="49" fontId="10" fillId="0" borderId="0" xfId="12" applyNumberFormat="1" applyFont="1" applyFill="1" applyBorder="1" applyAlignment="1">
      <alignment vertical="center"/>
    </xf>
    <xf numFmtId="49" fontId="5" fillId="0" borderId="2" xfId="0" applyNumberFormat="1" applyFont="1" applyFill="1" applyBorder="1" applyAlignment="1">
      <alignment horizontal="left" vertical="center"/>
    </xf>
    <xf numFmtId="49" fontId="5" fillId="0" borderId="7" xfId="0" applyNumberFormat="1" applyFont="1" applyFill="1" applyBorder="1" applyAlignment="1">
      <alignment horizontal="left" vertical="center"/>
    </xf>
    <xf numFmtId="49" fontId="5" fillId="0" borderId="14" xfId="0" applyNumberFormat="1" applyFont="1" applyFill="1" applyBorder="1" applyAlignment="1">
      <alignment horizontal="left" vertical="center"/>
    </xf>
    <xf numFmtId="49" fontId="5" fillId="0" borderId="8" xfId="0" applyNumberFormat="1" applyFont="1" applyFill="1" applyBorder="1" applyAlignment="1">
      <alignment horizontal="center"/>
    </xf>
    <xf numFmtId="49" fontId="5" fillId="0" borderId="10" xfId="0" applyNumberFormat="1" applyFont="1" applyFill="1" applyBorder="1" applyAlignment="1">
      <alignment horizontal="center"/>
    </xf>
    <xf numFmtId="49" fontId="5" fillId="0" borderId="9" xfId="0" applyNumberFormat="1" applyFont="1" applyFill="1" applyBorder="1" applyAlignment="1">
      <alignment horizontal="center" vertical="center"/>
    </xf>
    <xf numFmtId="49" fontId="5" fillId="0" borderId="9" xfId="0" applyNumberFormat="1" applyFont="1" applyFill="1" applyBorder="1" applyAlignment="1">
      <alignment horizontal="center"/>
    </xf>
    <xf numFmtId="49" fontId="10" fillId="0" borderId="2" xfId="0" applyNumberFormat="1" applyFont="1" applyFill="1" applyBorder="1" applyAlignment="1">
      <alignment horizontal="left"/>
    </xf>
    <xf numFmtId="49" fontId="10" fillId="0" borderId="2" xfId="0" applyNumberFormat="1" applyFont="1" applyFill="1" applyBorder="1" applyAlignment="1">
      <alignment horizontal="left" wrapText="1"/>
    </xf>
    <xf numFmtId="49" fontId="10" fillId="0" borderId="2" xfId="0" applyNumberFormat="1" applyFont="1" applyFill="1" applyBorder="1" applyAlignment="1">
      <alignment horizontal="center"/>
    </xf>
    <xf numFmtId="4" fontId="15" fillId="0" borderId="2" xfId="0" applyNumberFormat="1" applyFont="1" applyFill="1" applyBorder="1" applyAlignment="1">
      <alignment horizontal="left" vertical="center"/>
    </xf>
    <xf numFmtId="49" fontId="15" fillId="0" borderId="2" xfId="0" applyNumberFormat="1" applyFont="1" applyFill="1" applyBorder="1" applyAlignment="1">
      <alignment horizontal="left"/>
    </xf>
    <xf numFmtId="49" fontId="15" fillId="0" borderId="2" xfId="0" applyNumberFormat="1" applyFont="1" applyFill="1" applyBorder="1" applyAlignment="1">
      <alignment horizontal="center"/>
    </xf>
    <xf numFmtId="0" fontId="5" fillId="0" borderId="2" xfId="2" applyFont="1" applyFill="1" applyBorder="1" applyAlignment="1">
      <alignment horizontal="left" vertical="center"/>
    </xf>
    <xf numFmtId="164" fontId="3" fillId="0" borderId="2" xfId="1" applyFont="1" applyFill="1" applyBorder="1" applyAlignment="1">
      <alignment horizontal="left"/>
    </xf>
    <xf numFmtId="164" fontId="11" fillId="0" borderId="2" xfId="1" applyFont="1" applyFill="1" applyBorder="1" applyAlignment="1">
      <alignment horizontal="left"/>
    </xf>
    <xf numFmtId="49" fontId="3" fillId="0" borderId="2" xfId="0" applyNumberFormat="1" applyFont="1" applyFill="1" applyBorder="1" applyAlignment="1">
      <alignment horizontal="center" vertical="center"/>
    </xf>
    <xf numFmtId="164" fontId="5" fillId="0" borderId="2" xfId="1" applyFont="1" applyFill="1" applyBorder="1" applyAlignment="1">
      <alignment horizontal="left"/>
    </xf>
    <xf numFmtId="164" fontId="13" fillId="0" borderId="2" xfId="1" applyFont="1" applyFill="1" applyBorder="1" applyAlignment="1">
      <alignment horizontal="left"/>
    </xf>
    <xf numFmtId="168" fontId="15" fillId="0" borderId="2" xfId="0" applyNumberFormat="1" applyFont="1" applyFill="1" applyBorder="1" applyAlignment="1">
      <alignment horizontal="left"/>
    </xf>
    <xf numFmtId="0" fontId="11" fillId="0" borderId="0" xfId="2" applyFont="1" applyFill="1" applyAlignment="1">
      <alignment horizontal="center" vertical="center"/>
    </xf>
    <xf numFmtId="0" fontId="11" fillId="0" borderId="0" xfId="0" applyFont="1" applyFill="1" applyAlignment="1">
      <alignment horizontal="left"/>
    </xf>
    <xf numFmtId="0" fontId="11" fillId="0" borderId="0" xfId="19" applyFont="1" applyFill="1" applyAlignment="1">
      <alignment horizontal="left"/>
    </xf>
    <xf numFmtId="0" fontId="11" fillId="0" borderId="0" xfId="19" applyFont="1" applyFill="1" applyAlignment="1">
      <alignment horizontal="left" vertical="center"/>
    </xf>
    <xf numFmtId="0" fontId="11" fillId="0" borderId="0" xfId="19" applyFont="1" applyFill="1" applyAlignment="1"/>
    <xf numFmtId="0" fontId="11" fillId="0" borderId="0" xfId="0" applyFont="1" applyFill="1" applyAlignment="1"/>
    <xf numFmtId="167" fontId="13" fillId="0" borderId="0" xfId="2" applyNumberFormat="1" applyFont="1" applyFill="1" applyAlignment="1">
      <alignment vertical="center"/>
    </xf>
    <xf numFmtId="0" fontId="11" fillId="0" borderId="0" xfId="0" applyFont="1" applyFill="1" applyAlignment="1">
      <alignment horizontal="center"/>
    </xf>
    <xf numFmtId="0" fontId="11" fillId="0" borderId="0" xfId="2" applyFont="1" applyFill="1" applyAlignment="1">
      <alignment horizontal="right" vertical="center"/>
    </xf>
    <xf numFmtId="4" fontId="11" fillId="0" borderId="0" xfId="2" applyNumberFormat="1" applyFont="1" applyFill="1" applyAlignment="1">
      <alignment horizontal="right" vertical="center"/>
    </xf>
    <xf numFmtId="0" fontId="11" fillId="0" borderId="0" xfId="2" applyFont="1" applyFill="1" applyAlignment="1">
      <alignment horizontal="left" vertical="center"/>
    </xf>
    <xf numFmtId="0" fontId="13" fillId="0" borderId="0" xfId="2" applyFont="1" applyFill="1" applyAlignment="1">
      <alignment horizontal="left" vertical="center"/>
    </xf>
    <xf numFmtId="167" fontId="17" fillId="0" borderId="0" xfId="2" applyNumberFormat="1" applyFont="1" applyFill="1" applyAlignment="1">
      <alignment horizontal="left" vertical="center"/>
    </xf>
    <xf numFmtId="4" fontId="11" fillId="0" borderId="0" xfId="2" applyNumberFormat="1" applyFont="1" applyFill="1" applyAlignment="1">
      <alignment horizontal="left" vertical="center" wrapText="1"/>
    </xf>
    <xf numFmtId="0" fontId="11" fillId="0" borderId="0" xfId="2" applyFont="1" applyFill="1" applyAlignment="1">
      <alignment horizontal="left" vertical="center" wrapText="1"/>
    </xf>
    <xf numFmtId="0" fontId="11" fillId="0" borderId="0" xfId="2" applyFont="1" applyFill="1" applyBorder="1" applyAlignment="1">
      <alignment horizontal="left" vertical="center"/>
    </xf>
    <xf numFmtId="4" fontId="11" fillId="0" borderId="0" xfId="2" applyNumberFormat="1" applyFont="1" applyFill="1" applyAlignment="1">
      <alignment vertical="center" wrapText="1"/>
    </xf>
    <xf numFmtId="4" fontId="11" fillId="0" borderId="0" xfId="2" applyNumberFormat="1" applyFont="1" applyFill="1" applyAlignment="1">
      <alignment horizontal="center" vertical="center" wrapText="1"/>
    </xf>
    <xf numFmtId="0" fontId="11" fillId="0" borderId="0" xfId="2" applyFont="1" applyFill="1" applyAlignment="1">
      <alignment horizontal="center" vertical="center" wrapText="1"/>
    </xf>
    <xf numFmtId="0" fontId="11" fillId="0" borderId="0" xfId="2" applyFont="1" applyFill="1" applyAlignment="1">
      <alignment vertical="center" wrapText="1"/>
    </xf>
    <xf numFmtId="0" fontId="11" fillId="0" borderId="0" xfId="2" applyFont="1" applyFill="1" applyAlignment="1">
      <alignment horizontal="right" vertical="center" wrapText="1"/>
    </xf>
    <xf numFmtId="4" fontId="11" fillId="0" borderId="0" xfId="2" applyNumberFormat="1" applyFont="1" applyFill="1" applyAlignment="1">
      <alignment horizontal="right" vertical="center" wrapText="1"/>
    </xf>
    <xf numFmtId="0" fontId="13" fillId="0" borderId="0" xfId="2" applyFont="1" applyFill="1" applyAlignment="1">
      <alignment horizontal="center" vertical="center" wrapText="1"/>
    </xf>
    <xf numFmtId="0" fontId="13" fillId="0" borderId="2" xfId="2" applyFont="1" applyFill="1" applyBorder="1" applyAlignment="1">
      <alignment horizontal="center" vertical="center" wrapText="1"/>
    </xf>
    <xf numFmtId="0" fontId="11" fillId="0" borderId="2" xfId="2" applyFont="1" applyFill="1" applyBorder="1" applyAlignment="1">
      <alignment horizontal="left" vertical="center"/>
    </xf>
    <xf numFmtId="0" fontId="11" fillId="0" borderId="2" xfId="2" applyFont="1" applyFill="1" applyBorder="1" applyAlignment="1">
      <alignment horizontal="center" vertical="center"/>
    </xf>
    <xf numFmtId="4" fontId="11" fillId="0" borderId="2" xfId="0" applyNumberFormat="1" applyFont="1" applyFill="1" applyBorder="1" applyAlignment="1">
      <alignment horizontal="left" vertical="center"/>
    </xf>
    <xf numFmtId="0" fontId="11" fillId="0" borderId="2" xfId="0" applyFont="1" applyFill="1" applyBorder="1" applyAlignment="1">
      <alignment horizontal="left"/>
    </xf>
    <xf numFmtId="4" fontId="11" fillId="0" borderId="2" xfId="2" applyNumberFormat="1" applyFont="1" applyFill="1" applyBorder="1" applyAlignment="1">
      <alignment horizontal="left" vertical="center"/>
    </xf>
    <xf numFmtId="0" fontId="13" fillId="0" borderId="0" xfId="2" applyFont="1" applyFill="1" applyAlignment="1">
      <alignment horizontal="center" vertical="center"/>
    </xf>
    <xf numFmtId="0" fontId="11" fillId="0" borderId="2" xfId="0" applyFont="1" applyFill="1" applyBorder="1" applyAlignment="1">
      <alignment horizontal="left" vertical="center"/>
    </xf>
    <xf numFmtId="4" fontId="11" fillId="0" borderId="2" xfId="2" applyNumberFormat="1" applyFont="1" applyFill="1" applyBorder="1" applyAlignment="1">
      <alignment vertical="center"/>
    </xf>
    <xf numFmtId="4" fontId="11" fillId="0" borderId="0" xfId="2" applyNumberFormat="1" applyFont="1" applyFill="1" applyAlignment="1">
      <alignment horizontal="left" vertical="center"/>
    </xf>
    <xf numFmtId="4" fontId="11" fillId="0" borderId="2" xfId="0" applyNumberFormat="1" applyFont="1" applyFill="1" applyBorder="1" applyAlignment="1">
      <alignment vertical="center"/>
    </xf>
    <xf numFmtId="0" fontId="11" fillId="0" borderId="0" xfId="2" applyFont="1" applyFill="1" applyBorder="1" applyAlignment="1">
      <alignment horizontal="center" vertical="center"/>
    </xf>
    <xf numFmtId="4" fontId="11" fillId="0" borderId="0" xfId="0" applyNumberFormat="1" applyFont="1" applyFill="1" applyBorder="1" applyAlignment="1">
      <alignment horizontal="left" vertical="center"/>
    </xf>
    <xf numFmtId="0" fontId="13" fillId="0" borderId="0" xfId="2" applyFont="1" applyFill="1" applyBorder="1" applyAlignment="1">
      <alignment horizontal="left" vertical="center"/>
    </xf>
    <xf numFmtId="0" fontId="11" fillId="0" borderId="0" xfId="0" applyFont="1" applyFill="1" applyBorder="1" applyAlignment="1">
      <alignment horizontal="left"/>
    </xf>
    <xf numFmtId="0" fontId="11" fillId="0" borderId="0" xfId="0" applyFont="1" applyFill="1" applyBorder="1" applyAlignment="1">
      <alignment horizontal="left" vertical="center"/>
    </xf>
    <xf numFmtId="4" fontId="11" fillId="0" borderId="0" xfId="2" applyNumberFormat="1" applyFont="1" applyFill="1" applyBorder="1" applyAlignment="1">
      <alignment horizontal="left" vertical="center"/>
    </xf>
    <xf numFmtId="4" fontId="11" fillId="0" borderId="0" xfId="13" applyNumberFormat="1" applyFont="1" applyFill="1" applyBorder="1" applyAlignment="1">
      <alignment vertical="center"/>
    </xf>
    <xf numFmtId="4" fontId="13" fillId="0" borderId="0" xfId="2" applyNumberFormat="1" applyFont="1" applyFill="1" applyBorder="1" applyAlignment="1">
      <alignment vertical="center"/>
    </xf>
    <xf numFmtId="4" fontId="11" fillId="0" borderId="0" xfId="2" applyNumberFormat="1" applyFont="1" applyFill="1" applyBorder="1" applyAlignment="1">
      <alignment vertical="center"/>
    </xf>
    <xf numFmtId="4" fontId="11" fillId="0" borderId="0" xfId="0" applyNumberFormat="1" applyFont="1" applyFill="1" applyBorder="1" applyAlignment="1">
      <alignment vertical="center"/>
    </xf>
    <xf numFmtId="4" fontId="13" fillId="0" borderId="0" xfId="2" applyNumberFormat="1" applyFont="1" applyFill="1" applyBorder="1" applyAlignment="1">
      <alignment horizontal="center" vertical="center"/>
    </xf>
    <xf numFmtId="3" fontId="11" fillId="0" borderId="0" xfId="2" applyNumberFormat="1"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NumberFormat="1" applyFont="1" applyFill="1" applyBorder="1" applyAlignment="1">
      <alignment horizontal="left"/>
    </xf>
    <xf numFmtId="0" fontId="11" fillId="0" borderId="0" xfId="0" applyNumberFormat="1" applyFont="1" applyFill="1" applyBorder="1" applyAlignment="1">
      <alignment horizontal="center"/>
    </xf>
    <xf numFmtId="0" fontId="11" fillId="0" borderId="0" xfId="0" applyFont="1" applyFill="1" applyAlignment="1">
      <alignment horizontal="right"/>
    </xf>
    <xf numFmtId="4" fontId="11" fillId="0" borderId="0" xfId="0" applyNumberFormat="1" applyFont="1" applyFill="1" applyAlignment="1">
      <alignment horizontal="right"/>
    </xf>
    <xf numFmtId="4" fontId="11" fillId="0" borderId="0" xfId="2" applyNumberFormat="1" applyFont="1" applyFill="1" applyAlignment="1">
      <alignment horizontal="center" vertical="center"/>
    </xf>
    <xf numFmtId="0" fontId="11" fillId="0" borderId="0" xfId="0" applyFont="1" applyFill="1" applyBorder="1"/>
    <xf numFmtId="0" fontId="11" fillId="0" borderId="0" xfId="0" applyFont="1" applyFill="1" applyBorder="1" applyAlignment="1">
      <alignment horizontal="center"/>
    </xf>
    <xf numFmtId="0" fontId="11" fillId="0" borderId="0" xfId="0" applyFont="1" applyFill="1" applyBorder="1" applyAlignment="1">
      <alignment horizontal="right"/>
    </xf>
    <xf numFmtId="4" fontId="11" fillId="0" borderId="0" xfId="0" applyNumberFormat="1" applyFont="1" applyFill="1" applyBorder="1" applyAlignment="1">
      <alignment horizontal="right"/>
    </xf>
    <xf numFmtId="4" fontId="11" fillId="0" borderId="0" xfId="2" applyNumberFormat="1" applyFont="1" applyFill="1" applyAlignment="1">
      <alignment vertical="center"/>
    </xf>
    <xf numFmtId="0" fontId="11" fillId="0" borderId="0" xfId="2" applyFont="1" applyFill="1" applyAlignment="1">
      <alignment horizontal="center"/>
    </xf>
    <xf numFmtId="0" fontId="11" fillId="0" borderId="0" xfId="2" applyFont="1" applyFill="1" applyAlignment="1">
      <alignment vertical="center"/>
    </xf>
    <xf numFmtId="4" fontId="13" fillId="0" borderId="2" xfId="2" applyNumberFormat="1" applyFont="1" applyFill="1" applyBorder="1" applyAlignment="1">
      <alignment horizontal="center" vertical="center" wrapText="1"/>
    </xf>
    <xf numFmtId="0" fontId="13" fillId="0" borderId="2" xfId="2" applyFont="1" applyFill="1" applyBorder="1" applyAlignment="1">
      <alignment horizontal="left" vertical="center" wrapText="1"/>
    </xf>
    <xf numFmtId="0" fontId="13" fillId="0" borderId="2" xfId="2" applyFont="1" applyFill="1" applyBorder="1" applyAlignment="1">
      <alignment horizontal="center" wrapText="1"/>
    </xf>
    <xf numFmtId="49" fontId="13" fillId="0" borderId="2" xfId="0" applyNumberFormat="1" applyFont="1" applyFill="1" applyBorder="1" applyAlignment="1">
      <alignment horizontal="left" vertical="center"/>
    </xf>
    <xf numFmtId="4" fontId="13" fillId="0" borderId="2" xfId="2" applyNumberFormat="1" applyFont="1" applyFill="1" applyBorder="1" applyAlignment="1">
      <alignment horizontal="center" vertical="center"/>
    </xf>
    <xf numFmtId="0" fontId="13" fillId="0" borderId="2" xfId="2" applyFont="1" applyFill="1" applyBorder="1" applyAlignment="1">
      <alignment horizontal="left" vertical="center"/>
    </xf>
    <xf numFmtId="4" fontId="13" fillId="0" borderId="2" xfId="2" applyNumberFormat="1" applyFont="1" applyFill="1" applyBorder="1" applyAlignment="1">
      <alignment vertical="center"/>
    </xf>
    <xf numFmtId="3" fontId="13" fillId="0" borderId="2" xfId="2" applyNumberFormat="1" applyFont="1" applyFill="1" applyBorder="1" applyAlignment="1">
      <alignment horizontal="center" vertical="center"/>
    </xf>
    <xf numFmtId="0" fontId="13" fillId="0" borderId="2" xfId="2" applyFont="1" applyFill="1" applyBorder="1" applyAlignment="1">
      <alignment horizontal="center" vertical="center"/>
    </xf>
    <xf numFmtId="4" fontId="13" fillId="0" borderId="2" xfId="2" applyNumberFormat="1" applyFont="1" applyFill="1" applyBorder="1" applyAlignment="1">
      <alignment horizontal="left" vertical="center"/>
    </xf>
    <xf numFmtId="4" fontId="11" fillId="0" borderId="2" xfId="13" applyNumberFormat="1" applyFont="1" applyFill="1" applyBorder="1" applyAlignment="1">
      <alignment horizontal="left" vertical="center"/>
    </xf>
    <xf numFmtId="4" fontId="11" fillId="0" borderId="2" xfId="13" applyNumberFormat="1" applyFont="1" applyFill="1" applyBorder="1" applyAlignment="1">
      <alignment vertical="center"/>
    </xf>
    <xf numFmtId="3" fontId="11" fillId="0" borderId="2" xfId="2" applyNumberFormat="1" applyFont="1" applyFill="1" applyBorder="1" applyAlignment="1">
      <alignment horizontal="center" vertical="center"/>
    </xf>
    <xf numFmtId="0" fontId="11" fillId="0" borderId="2" xfId="0" applyFont="1" applyFill="1" applyBorder="1" applyAlignment="1">
      <alignment horizontal="center" vertical="center"/>
    </xf>
    <xf numFmtId="0" fontId="11" fillId="0" borderId="2" xfId="2" applyFont="1" applyFill="1" applyBorder="1" applyAlignment="1">
      <alignment horizontal="center" vertical="center" wrapText="1"/>
    </xf>
    <xf numFmtId="0" fontId="13" fillId="0" borderId="2" xfId="2" applyFont="1" applyFill="1" applyBorder="1" applyAlignment="1">
      <alignment horizontal="center" vertical="center" wrapText="1"/>
    </xf>
    <xf numFmtId="0" fontId="11" fillId="0" borderId="0" xfId="2" applyFont="1" applyFill="1" applyBorder="1" applyAlignment="1">
      <alignment horizontal="right" vertical="center"/>
    </xf>
    <xf numFmtId="4" fontId="11" fillId="0" borderId="0" xfId="2" applyNumberFormat="1" applyFont="1" applyFill="1" applyBorder="1" applyAlignment="1">
      <alignment horizontal="right" vertical="center"/>
    </xf>
    <xf numFmtId="0" fontId="13" fillId="0" borderId="0" xfId="2" applyFont="1" applyFill="1" applyBorder="1" applyAlignment="1">
      <alignment horizontal="center" vertical="center"/>
    </xf>
    <xf numFmtId="4" fontId="3" fillId="0" borderId="2" xfId="2" applyNumberFormat="1" applyFont="1" applyFill="1" applyBorder="1" applyAlignment="1">
      <alignment horizontal="left" vertical="center"/>
    </xf>
    <xf numFmtId="0" fontId="3" fillId="0" borderId="2" xfId="2" applyFont="1" applyFill="1" applyBorder="1" applyAlignment="1">
      <alignment horizontal="left" vertical="center"/>
    </xf>
    <xf numFmtId="49" fontId="15" fillId="0" borderId="0" xfId="0" applyNumberFormat="1" applyFont="1" applyFill="1" applyBorder="1" applyAlignment="1">
      <alignment horizontal="left" wrapText="1"/>
    </xf>
    <xf numFmtId="4" fontId="13" fillId="0" borderId="2" xfId="0" applyNumberFormat="1" applyFont="1" applyFill="1" applyBorder="1" applyAlignment="1">
      <alignment vertical="center"/>
    </xf>
    <xf numFmtId="0" fontId="3" fillId="0" borderId="0" xfId="2" applyFont="1" applyFill="1" applyAlignment="1">
      <alignment horizontal="left" vertical="center"/>
    </xf>
    <xf numFmtId="0" fontId="13" fillId="0" borderId="2" xfId="2" applyFont="1" applyFill="1" applyBorder="1" applyAlignment="1">
      <alignment horizontal="center" vertical="center" wrapText="1"/>
    </xf>
    <xf numFmtId="0" fontId="3" fillId="0" borderId="2" xfId="0" applyNumberFormat="1" applyFont="1" applyFill="1" applyBorder="1" applyAlignment="1">
      <alignment horizontal="center" vertical="center"/>
    </xf>
    <xf numFmtId="0" fontId="3" fillId="0" borderId="2" xfId="0" applyFont="1" applyFill="1" applyBorder="1" applyAlignment="1">
      <alignment horizontal="left" vertical="center"/>
    </xf>
    <xf numFmtId="49" fontId="3" fillId="0" borderId="2" xfId="0" applyNumberFormat="1" applyFont="1" applyFill="1" applyBorder="1" applyAlignment="1">
      <alignment horizontal="left"/>
    </xf>
    <xf numFmtId="49" fontId="3" fillId="0" borderId="2" xfId="0" applyNumberFormat="1" applyFont="1" applyFill="1" applyBorder="1" applyAlignment="1">
      <alignment horizontal="left" vertical="top"/>
    </xf>
    <xf numFmtId="168" fontId="3" fillId="0" borderId="2" xfId="0" applyNumberFormat="1" applyFont="1" applyFill="1" applyBorder="1" applyAlignment="1">
      <alignment horizontal="left"/>
    </xf>
    <xf numFmtId="1" fontId="3" fillId="0" borderId="2" xfId="0" applyNumberFormat="1" applyFont="1" applyFill="1" applyBorder="1" applyAlignment="1">
      <alignment horizontal="left"/>
    </xf>
    <xf numFmtId="0" fontId="3" fillId="0" borderId="2" xfId="5" applyFont="1" applyFill="1" applyBorder="1" applyAlignment="1">
      <alignment horizontal="left" vertical="center"/>
    </xf>
    <xf numFmtId="49" fontId="3" fillId="0" borderId="2" xfId="12" applyNumberFormat="1" applyFont="1" applyFill="1" applyBorder="1" applyAlignment="1">
      <alignment horizontal="left" vertical="center"/>
    </xf>
    <xf numFmtId="49" fontId="5" fillId="0" borderId="27" xfId="0" applyNumberFormat="1" applyFont="1" applyFill="1" applyBorder="1" applyAlignment="1">
      <alignment horizontal="center" vertical="center"/>
    </xf>
    <xf numFmtId="49" fontId="5" fillId="0" borderId="27" xfId="0" applyNumberFormat="1" applyFont="1" applyFill="1" applyBorder="1" applyAlignment="1">
      <alignment horizontal="center"/>
    </xf>
    <xf numFmtId="49" fontId="5" fillId="0" borderId="28" xfId="0" applyNumberFormat="1" applyFont="1" applyFill="1" applyBorder="1" applyAlignment="1">
      <alignment horizontal="center"/>
    </xf>
    <xf numFmtId="49" fontId="5" fillId="0" borderId="29" xfId="0" applyNumberFormat="1" applyFont="1" applyFill="1" applyBorder="1" applyAlignment="1">
      <alignment horizontal="center" vertical="center"/>
    </xf>
    <xf numFmtId="49" fontId="3" fillId="0" borderId="0" xfId="0" applyNumberFormat="1" applyFont="1" applyFill="1" applyBorder="1" applyAlignment="1">
      <alignment horizontal="left"/>
    </xf>
    <xf numFmtId="169" fontId="3" fillId="0" borderId="0" xfId="2" applyNumberFormat="1" applyFont="1" applyFill="1" applyAlignment="1">
      <alignment horizontal="left" vertical="center"/>
    </xf>
    <xf numFmtId="4" fontId="3" fillId="0" borderId="2" xfId="0" applyNumberFormat="1" applyFont="1" applyFill="1" applyBorder="1" applyAlignment="1">
      <alignment horizontal="left" vertical="center"/>
    </xf>
    <xf numFmtId="1" fontId="3" fillId="0" borderId="2" xfId="2" applyNumberFormat="1" applyFont="1" applyFill="1" applyBorder="1" applyAlignment="1">
      <alignment horizontal="left" vertical="center"/>
    </xf>
    <xf numFmtId="0" fontId="3" fillId="0" borderId="0" xfId="0" applyNumberFormat="1" applyFont="1" applyFill="1" applyBorder="1" applyAlignment="1">
      <alignment horizontal="left"/>
    </xf>
    <xf numFmtId="0" fontId="3" fillId="0" borderId="0" xfId="0" applyFont="1" applyFill="1" applyAlignment="1">
      <alignment horizontal="left"/>
    </xf>
    <xf numFmtId="4" fontId="13" fillId="0" borderId="2" xfId="2" applyNumberFormat="1" applyFont="1" applyFill="1" applyBorder="1" applyAlignment="1">
      <alignment horizontal="center" vertical="center" wrapText="1"/>
    </xf>
    <xf numFmtId="0" fontId="13" fillId="0" borderId="2" xfId="2" applyFont="1" applyFill="1" applyBorder="1" applyAlignment="1">
      <alignment horizontal="center" vertical="center" wrapText="1"/>
    </xf>
    <xf numFmtId="0" fontId="13" fillId="0" borderId="2" xfId="2" applyFont="1" applyFill="1" applyBorder="1" applyAlignment="1">
      <alignment horizontal="center" wrapText="1"/>
    </xf>
    <xf numFmtId="0" fontId="13" fillId="0" borderId="2" xfId="2" applyFont="1" applyFill="1" applyBorder="1" applyAlignment="1">
      <alignment horizontal="center" vertical="center" wrapText="1"/>
    </xf>
    <xf numFmtId="0" fontId="11" fillId="0" borderId="2" xfId="0" applyFont="1" applyFill="1" applyBorder="1" applyAlignment="1">
      <alignment horizontal="center"/>
    </xf>
    <xf numFmtId="0" fontId="5" fillId="0" borderId="0" xfId="2" applyFont="1" applyFill="1" applyAlignment="1">
      <alignment horizontal="left" vertical="center"/>
    </xf>
    <xf numFmtId="0" fontId="3" fillId="0" borderId="2" xfId="2" applyFont="1" applyFill="1" applyBorder="1" applyAlignment="1">
      <alignment horizontal="center" vertical="center"/>
    </xf>
    <xf numFmtId="0" fontId="3" fillId="0" borderId="2" xfId="2" applyFont="1" applyFill="1" applyBorder="1" applyAlignment="1">
      <alignment horizontal="right" vertical="center" wrapText="1"/>
    </xf>
    <xf numFmtId="0" fontId="3" fillId="0" borderId="2" xfId="5" applyNumberFormat="1" applyFont="1" applyFill="1" applyBorder="1" applyAlignment="1">
      <alignment horizontal="left" vertical="center"/>
    </xf>
    <xf numFmtId="4" fontId="3" fillId="0" borderId="2" xfId="13" applyNumberFormat="1" applyFont="1" applyFill="1" applyBorder="1" applyAlignment="1">
      <alignment horizontal="left" vertical="center"/>
    </xf>
    <xf numFmtId="4" fontId="5" fillId="0" borderId="2" xfId="2" applyNumberFormat="1" applyFont="1" applyFill="1" applyBorder="1" applyAlignment="1">
      <alignment horizontal="left" vertical="center"/>
    </xf>
    <xf numFmtId="4" fontId="3" fillId="0" borderId="2" xfId="2" applyNumberFormat="1" applyFont="1" applyFill="1" applyBorder="1" applyAlignment="1">
      <alignment horizontal="left" vertical="center" wrapText="1"/>
    </xf>
    <xf numFmtId="3" fontId="3" fillId="0" borderId="2" xfId="2" applyNumberFormat="1" applyFont="1" applyFill="1" applyBorder="1" applyAlignment="1">
      <alignment horizontal="left" vertical="center"/>
    </xf>
    <xf numFmtId="164" fontId="3" fillId="0" borderId="2" xfId="1" applyFont="1" applyFill="1" applyBorder="1" applyAlignment="1">
      <alignment horizontal="left" vertical="center"/>
    </xf>
    <xf numFmtId="1" fontId="3" fillId="0" borderId="2" xfId="0" applyNumberFormat="1" applyFont="1" applyFill="1" applyBorder="1" applyAlignment="1">
      <alignment horizontal="center" vertical="center"/>
    </xf>
    <xf numFmtId="0" fontId="3" fillId="0" borderId="2" xfId="0" applyFont="1" applyFill="1" applyBorder="1" applyAlignment="1">
      <alignment horizontal="left"/>
    </xf>
    <xf numFmtId="4" fontId="3" fillId="2" borderId="2" xfId="0" applyNumberFormat="1" applyFont="1" applyFill="1" applyBorder="1" applyAlignment="1">
      <alignment horizontal="left" vertical="center"/>
    </xf>
    <xf numFmtId="49" fontId="11" fillId="0" borderId="2" xfId="0" applyNumberFormat="1" applyFont="1" applyFill="1" applyBorder="1" applyAlignment="1">
      <alignment horizontal="center" vertical="center"/>
    </xf>
    <xf numFmtId="49" fontId="11" fillId="0" borderId="2" xfId="0" applyNumberFormat="1" applyFont="1" applyFill="1" applyBorder="1" applyAlignment="1">
      <alignment horizontal="center" vertical="center" wrapText="1"/>
    </xf>
    <xf numFmtId="1" fontId="11" fillId="0" borderId="2" xfId="0" applyNumberFormat="1" applyFont="1" applyFill="1" applyBorder="1" applyAlignment="1">
      <alignment horizontal="center" vertical="center"/>
    </xf>
    <xf numFmtId="170" fontId="11" fillId="0" borderId="2" xfId="0" applyNumberFormat="1" applyFont="1" applyFill="1" applyBorder="1" applyAlignment="1">
      <alignment horizontal="center" vertical="center"/>
    </xf>
    <xf numFmtId="49" fontId="3" fillId="0" borderId="2" xfId="0" applyNumberFormat="1" applyFont="1" applyFill="1" applyBorder="1" applyAlignment="1">
      <alignment vertical="center"/>
    </xf>
    <xf numFmtId="49" fontId="3" fillId="0" borderId="2" xfId="0" applyNumberFormat="1" applyFont="1" applyFill="1" applyBorder="1" applyAlignment="1">
      <alignment vertical="center" wrapText="1"/>
    </xf>
    <xf numFmtId="49" fontId="10" fillId="0" borderId="2" xfId="0" applyNumberFormat="1" applyFont="1" applyFill="1" applyBorder="1" applyAlignment="1"/>
    <xf numFmtId="49" fontId="5" fillId="0" borderId="2" xfId="0" applyNumberFormat="1" applyFont="1" applyFill="1" applyBorder="1" applyAlignment="1">
      <alignment horizontal="center" vertical="center"/>
    </xf>
    <xf numFmtId="49" fontId="5" fillId="0" borderId="0" xfId="0" applyNumberFormat="1" applyFont="1" applyFill="1" applyAlignment="1">
      <alignment horizontal="center" vertical="center"/>
    </xf>
    <xf numFmtId="1" fontId="3" fillId="0" borderId="2" xfId="0" applyNumberFormat="1" applyFont="1" applyFill="1" applyBorder="1" applyAlignment="1">
      <alignment horizontal="left" vertical="center"/>
    </xf>
    <xf numFmtId="0" fontId="3" fillId="0" borderId="2" xfId="2" applyFont="1" applyFill="1" applyBorder="1" applyAlignment="1">
      <alignment horizontal="left" vertical="center" wrapText="1"/>
    </xf>
    <xf numFmtId="49" fontId="3" fillId="0" borderId="2" xfId="0" applyNumberFormat="1" applyFont="1" applyFill="1" applyBorder="1" applyAlignment="1">
      <alignment horizontal="right" vertical="center"/>
    </xf>
    <xf numFmtId="49" fontId="11" fillId="0" borderId="2" xfId="0" applyNumberFormat="1" applyFont="1" applyBorder="1" applyAlignment="1">
      <alignment horizontal="center" vertical="center" wrapText="1"/>
    </xf>
    <xf numFmtId="0" fontId="3" fillId="0" borderId="2" xfId="5" applyFont="1" applyFill="1" applyBorder="1" applyAlignment="1">
      <alignment horizontal="left" vertical="center" wrapText="1"/>
    </xf>
    <xf numFmtId="0" fontId="34" fillId="0" borderId="2" xfId="0" applyFont="1" applyFill="1" applyBorder="1" applyAlignment="1">
      <alignment horizontal="left" vertical="center"/>
    </xf>
    <xf numFmtId="49" fontId="15" fillId="0" borderId="0" xfId="0" applyNumberFormat="1" applyFont="1" applyFill="1" applyAlignment="1">
      <alignment horizontal="right"/>
    </xf>
    <xf numFmtId="49" fontId="10" fillId="0" borderId="12" xfId="0" applyNumberFormat="1" applyFont="1" applyFill="1" applyBorder="1" applyAlignment="1">
      <alignment horizontal="right"/>
    </xf>
    <xf numFmtId="49" fontId="10" fillId="0" borderId="2" xfId="0" applyNumberFormat="1" applyFont="1" applyFill="1" applyBorder="1" applyAlignment="1">
      <alignment horizontal="right"/>
    </xf>
    <xf numFmtId="168" fontId="10" fillId="0" borderId="2" xfId="0" applyNumberFormat="1" applyFont="1" applyFill="1" applyBorder="1" applyAlignment="1">
      <alignment horizontal="right"/>
    </xf>
    <xf numFmtId="168" fontId="15" fillId="0" borderId="2" xfId="0" applyNumberFormat="1" applyFont="1" applyFill="1" applyBorder="1" applyAlignment="1">
      <alignment horizontal="right"/>
    </xf>
    <xf numFmtId="164" fontId="3" fillId="0" borderId="2" xfId="1" applyFont="1" applyFill="1" applyBorder="1" applyAlignment="1">
      <alignment horizontal="right"/>
    </xf>
    <xf numFmtId="164" fontId="11" fillId="0" borderId="2" xfId="1" applyFont="1" applyFill="1" applyBorder="1" applyAlignment="1">
      <alignment horizontal="right"/>
    </xf>
    <xf numFmtId="4" fontId="11" fillId="0" borderId="2" xfId="0" applyNumberFormat="1" applyFont="1" applyFill="1" applyBorder="1" applyAlignment="1">
      <alignment horizontal="right" vertical="center"/>
    </xf>
    <xf numFmtId="49" fontId="10" fillId="0" borderId="0" xfId="0" applyNumberFormat="1" applyFont="1" applyFill="1" applyBorder="1" applyAlignment="1">
      <alignment horizontal="right"/>
    </xf>
    <xf numFmtId="164" fontId="10" fillId="0" borderId="0" xfId="0" applyNumberFormat="1" applyFont="1" applyFill="1" applyBorder="1" applyAlignment="1">
      <alignment horizontal="right"/>
    </xf>
    <xf numFmtId="49" fontId="15" fillId="0" borderId="2" xfId="0" applyNumberFormat="1" applyFont="1" applyFill="1" applyBorder="1" applyAlignment="1">
      <alignment horizontal="right"/>
    </xf>
    <xf numFmtId="170" fontId="11" fillId="0" borderId="2" xfId="0" applyNumberFormat="1" applyFont="1" applyFill="1" applyBorder="1" applyAlignment="1">
      <alignment horizontal="right" vertical="center"/>
    </xf>
    <xf numFmtId="2" fontId="11" fillId="0" borderId="2" xfId="0" applyNumberFormat="1" applyFont="1" applyFill="1" applyBorder="1" applyAlignment="1">
      <alignment horizontal="right" vertical="center"/>
    </xf>
    <xf numFmtId="49" fontId="15" fillId="0" borderId="2" xfId="0" applyNumberFormat="1" applyFont="1" applyFill="1" applyBorder="1" applyAlignment="1">
      <alignment horizontal="right" wrapText="1"/>
    </xf>
    <xf numFmtId="4" fontId="10" fillId="0" borderId="2" xfId="0" applyNumberFormat="1" applyFont="1" applyFill="1" applyBorder="1" applyAlignment="1">
      <alignment horizontal="right" vertical="center"/>
    </xf>
    <xf numFmtId="4" fontId="3" fillId="0" borderId="11" xfId="0" applyNumberFormat="1" applyFont="1" applyFill="1" applyBorder="1" applyAlignment="1">
      <alignment horizontal="right" vertical="top"/>
    </xf>
    <xf numFmtId="4" fontId="3" fillId="0" borderId="2" xfId="0" applyNumberFormat="1" applyFont="1" applyFill="1" applyBorder="1" applyAlignment="1">
      <alignment horizontal="right" vertical="top"/>
    </xf>
    <xf numFmtId="0" fontId="3" fillId="0" borderId="2" xfId="44" applyFont="1" applyFill="1" applyBorder="1" applyAlignment="1">
      <alignment horizontal="left" vertical="center"/>
    </xf>
    <xf numFmtId="0" fontId="3" fillId="0" borderId="0" xfId="2" applyFont="1" applyFill="1" applyBorder="1" applyAlignment="1">
      <alignment horizontal="left" vertical="center"/>
    </xf>
    <xf numFmtId="171" fontId="3" fillId="0" borderId="2" xfId="0" applyNumberFormat="1" applyFont="1" applyFill="1" applyBorder="1"/>
    <xf numFmtId="172" fontId="3" fillId="0" borderId="2" xfId="0" applyNumberFormat="1" applyFont="1" applyFill="1" applyBorder="1"/>
    <xf numFmtId="0" fontId="3" fillId="0" borderId="2" xfId="0" applyFont="1" applyFill="1" applyBorder="1" applyAlignment="1">
      <alignment wrapText="1"/>
    </xf>
    <xf numFmtId="0" fontId="3" fillId="0" borderId="2" xfId="0" applyNumberFormat="1" applyFont="1" applyFill="1" applyBorder="1" applyAlignment="1">
      <alignment wrapText="1"/>
    </xf>
    <xf numFmtId="49" fontId="3" fillId="0" borderId="2" xfId="0" applyNumberFormat="1" applyFont="1" applyFill="1" applyBorder="1" applyAlignment="1">
      <alignment wrapText="1"/>
    </xf>
    <xf numFmtId="49" fontId="3" fillId="0" borderId="2" xfId="0" applyNumberFormat="1" applyFont="1" applyFill="1" applyBorder="1" applyAlignment="1">
      <alignment horizontal="center" wrapText="1"/>
    </xf>
    <xf numFmtId="49" fontId="34" fillId="0" borderId="2" xfId="0" applyNumberFormat="1" applyFont="1" applyFill="1" applyBorder="1" applyAlignment="1">
      <alignment horizontal="center" vertical="center" wrapText="1"/>
    </xf>
    <xf numFmtId="0" fontId="3" fillId="0" borderId="2" xfId="0" applyFont="1" applyFill="1" applyBorder="1" applyAlignment="1">
      <alignment vertical="top" wrapText="1"/>
    </xf>
    <xf numFmtId="2" fontId="3" fillId="0" borderId="2" xfId="0" applyNumberFormat="1" applyFont="1" applyFill="1" applyBorder="1" applyAlignment="1">
      <alignment wrapText="1"/>
    </xf>
    <xf numFmtId="49" fontId="3" fillId="0" borderId="2" xfId="0" applyNumberFormat="1" applyFont="1" applyFill="1" applyBorder="1"/>
    <xf numFmtId="0" fontId="3" fillId="0" borderId="2" xfId="0" applyFont="1" applyFill="1" applyBorder="1" applyAlignment="1">
      <alignment horizontal="left" vertical="top" wrapText="1"/>
    </xf>
    <xf numFmtId="0" fontId="3" fillId="0" borderId="2" xfId="3" applyNumberFormat="1" applyFont="1" applyFill="1" applyBorder="1" applyAlignment="1" applyProtection="1">
      <alignment horizontal="left" vertical="center"/>
      <protection hidden="1"/>
    </xf>
    <xf numFmtId="0" fontId="3" fillId="0" borderId="2" xfId="0" applyFont="1" applyFill="1" applyBorder="1" applyAlignment="1">
      <alignment horizontal="center" vertical="top" wrapText="1"/>
    </xf>
    <xf numFmtId="171" fontId="3" fillId="0" borderId="2" xfId="0" applyNumberFormat="1" applyFont="1" applyFill="1" applyBorder="1" applyAlignment="1">
      <alignment horizontal="right" vertical="top" wrapText="1"/>
    </xf>
    <xf numFmtId="168" fontId="3" fillId="0" borderId="2" xfId="1" applyNumberFormat="1" applyFont="1" applyFill="1" applyBorder="1" applyAlignment="1">
      <alignment horizontal="left"/>
    </xf>
    <xf numFmtId="0" fontId="35" fillId="0" borderId="30" xfId="0" applyFont="1" applyFill="1" applyBorder="1" applyAlignment="1">
      <alignment horizontal="left" vertical="top" wrapText="1"/>
    </xf>
    <xf numFmtId="49" fontId="34" fillId="0" borderId="31" xfId="0" applyNumberFormat="1" applyFont="1" applyFill="1" applyBorder="1" applyAlignment="1">
      <alignment horizontal="center" vertical="center" wrapText="1"/>
    </xf>
    <xf numFmtId="49" fontId="11" fillId="0" borderId="2" xfId="0" applyNumberFormat="1" applyFont="1" applyFill="1" applyBorder="1" applyAlignment="1">
      <alignment horizontal="left" vertical="center" wrapText="1"/>
    </xf>
    <xf numFmtId="4" fontId="13" fillId="0" borderId="2" xfId="2" applyNumberFormat="1" applyFont="1" applyFill="1" applyBorder="1" applyAlignment="1">
      <alignment horizontal="center" vertical="center" wrapText="1"/>
    </xf>
    <xf numFmtId="4" fontId="3" fillId="2" borderId="2" xfId="2" applyNumberFormat="1" applyFont="1" applyFill="1" applyBorder="1" applyAlignment="1">
      <alignment horizontal="left" vertical="center"/>
    </xf>
    <xf numFmtId="0" fontId="11" fillId="0" borderId="2" xfId="5" applyNumberFormat="1" applyFont="1" applyFill="1" applyBorder="1" applyAlignment="1">
      <alignment horizontal="left" vertical="center"/>
    </xf>
    <xf numFmtId="4" fontId="11" fillId="0" borderId="2" xfId="16" applyNumberFormat="1" applyFont="1" applyFill="1" applyBorder="1" applyAlignment="1">
      <alignment horizontal="left" vertical="center"/>
    </xf>
    <xf numFmtId="49" fontId="11" fillId="0" borderId="2" xfId="2" applyNumberFormat="1" applyFont="1" applyFill="1" applyBorder="1" applyAlignment="1">
      <alignment horizontal="left" vertical="center"/>
    </xf>
    <xf numFmtId="164" fontId="11" fillId="0" borderId="2" xfId="1" applyFont="1" applyFill="1" applyBorder="1" applyAlignment="1">
      <alignment horizontal="left" vertical="center"/>
    </xf>
    <xf numFmtId="173" fontId="11" fillId="0" borderId="2" xfId="1" applyNumberFormat="1" applyFont="1" applyFill="1" applyBorder="1" applyAlignment="1">
      <alignment horizontal="left" vertical="center"/>
    </xf>
    <xf numFmtId="4" fontId="3" fillId="0" borderId="0" xfId="0" applyNumberFormat="1" applyFont="1" applyFill="1" applyBorder="1" applyAlignment="1">
      <alignment horizontal="right" vertical="top"/>
    </xf>
    <xf numFmtId="168" fontId="3" fillId="0" borderId="2" xfId="0" applyNumberFormat="1" applyFont="1" applyFill="1" applyBorder="1" applyAlignment="1">
      <alignment horizontal="left" vertical="center"/>
    </xf>
    <xf numFmtId="4" fontId="11" fillId="0" borderId="2" xfId="0" applyNumberFormat="1" applyFont="1" applyFill="1" applyBorder="1" applyAlignment="1">
      <alignment horizontal="center" vertical="center"/>
    </xf>
    <xf numFmtId="49" fontId="3" fillId="0" borderId="2" xfId="2" applyNumberFormat="1" applyFont="1" applyFill="1" applyBorder="1" applyAlignment="1">
      <alignment horizontal="left" vertical="center"/>
    </xf>
    <xf numFmtId="164" fontId="36" fillId="0" borderId="2" xfId="1" applyFont="1" applyFill="1" applyBorder="1"/>
    <xf numFmtId="4" fontId="13" fillId="0" borderId="2" xfId="2" applyNumberFormat="1" applyFont="1" applyFill="1" applyBorder="1" applyAlignment="1">
      <alignment horizontal="center" vertical="center" wrapText="1"/>
    </xf>
    <xf numFmtId="4" fontId="5" fillId="0" borderId="0" xfId="2" applyNumberFormat="1" applyFont="1" applyFill="1" applyAlignment="1">
      <alignment horizontal="left" vertical="center"/>
    </xf>
    <xf numFmtId="4" fontId="11" fillId="2" borderId="2" xfId="0" applyNumberFormat="1" applyFont="1" applyFill="1" applyBorder="1" applyAlignment="1">
      <alignment horizontal="left" vertical="center"/>
    </xf>
    <xf numFmtId="0" fontId="3" fillId="16" borderId="2" xfId="2" applyFont="1" applyFill="1" applyBorder="1" applyAlignment="1">
      <alignment horizontal="center" vertical="center"/>
    </xf>
    <xf numFmtId="4" fontId="11" fillId="17" borderId="2" xfId="0" applyNumberFormat="1" applyFont="1" applyFill="1" applyBorder="1" applyAlignment="1">
      <alignment horizontal="left" vertical="center"/>
    </xf>
    <xf numFmtId="0" fontId="3" fillId="17" borderId="2" xfId="2" applyFont="1" applyFill="1" applyBorder="1" applyAlignment="1">
      <alignment horizontal="center" vertical="center"/>
    </xf>
    <xf numFmtId="168" fontId="3" fillId="2" borderId="2" xfId="0" applyNumberFormat="1" applyFont="1" applyFill="1" applyBorder="1" applyAlignment="1">
      <alignment horizontal="left"/>
    </xf>
    <xf numFmtId="0" fontId="3" fillId="0" borderId="2" xfId="0" applyNumberFormat="1" applyFont="1" applyFill="1" applyBorder="1" applyAlignment="1">
      <alignment horizontal="left"/>
    </xf>
    <xf numFmtId="49" fontId="3" fillId="0" borderId="2" xfId="0" applyNumberFormat="1" applyFont="1" applyFill="1" applyBorder="1" applyAlignment="1">
      <alignment horizontal="left" vertical="center" wrapText="1"/>
    </xf>
    <xf numFmtId="4" fontId="37" fillId="2" borderId="2" xfId="2" applyNumberFormat="1" applyFont="1" applyFill="1" applyBorder="1" applyAlignment="1">
      <alignment horizontal="center" vertical="center" wrapText="1"/>
    </xf>
    <xf numFmtId="0" fontId="3" fillId="0" borderId="2" xfId="2" applyFont="1" applyFill="1" applyBorder="1" applyAlignment="1" applyProtection="1">
      <alignment horizontal="left" vertical="center"/>
    </xf>
    <xf numFmtId="4" fontId="3" fillId="0" borderId="2" xfId="16" applyNumberFormat="1" applyFont="1" applyFill="1" applyBorder="1" applyAlignment="1">
      <alignment horizontal="left" vertical="center"/>
    </xf>
    <xf numFmtId="173" fontId="3" fillId="0" borderId="2" xfId="1" applyNumberFormat="1" applyFont="1" applyFill="1" applyBorder="1" applyAlignment="1">
      <alignment horizontal="left" vertical="center"/>
    </xf>
    <xf numFmtId="4" fontId="13" fillId="0" borderId="2" xfId="2" applyNumberFormat="1" applyFont="1" applyFill="1" applyBorder="1" applyAlignment="1">
      <alignment horizontal="center" vertical="center" wrapText="1"/>
    </xf>
    <xf numFmtId="49" fontId="15" fillId="18" borderId="0" xfId="0" applyNumberFormat="1" applyFont="1" applyFill="1" applyAlignment="1">
      <alignment horizontal="right"/>
    </xf>
    <xf numFmtId="49" fontId="10" fillId="18" borderId="0" xfId="0" applyNumberFormat="1" applyFont="1" applyFill="1" applyBorder="1" applyAlignment="1">
      <alignment horizontal="right"/>
    </xf>
    <xf numFmtId="49" fontId="5" fillId="18" borderId="9" xfId="0" applyNumberFormat="1" applyFont="1" applyFill="1" applyBorder="1" applyAlignment="1">
      <alignment horizontal="center" vertical="center"/>
    </xf>
    <xf numFmtId="4" fontId="10" fillId="18" borderId="2" xfId="0" applyNumberFormat="1" applyFont="1" applyFill="1" applyBorder="1" applyAlignment="1">
      <alignment horizontal="right" vertical="center"/>
    </xf>
    <xf numFmtId="168" fontId="10" fillId="18" borderId="2" xfId="0" applyNumberFormat="1" applyFont="1" applyFill="1" applyBorder="1" applyAlignment="1">
      <alignment horizontal="right"/>
    </xf>
    <xf numFmtId="172" fontId="3" fillId="18" borderId="2" xfId="0" applyNumberFormat="1" applyFont="1" applyFill="1" applyBorder="1"/>
    <xf numFmtId="168" fontId="3" fillId="18" borderId="2" xfId="0" applyNumberFormat="1" applyFont="1" applyFill="1" applyBorder="1" applyAlignment="1">
      <alignment horizontal="left"/>
    </xf>
    <xf numFmtId="168" fontId="15" fillId="18" borderId="2" xfId="0" applyNumberFormat="1" applyFont="1" applyFill="1" applyBorder="1" applyAlignment="1">
      <alignment horizontal="right"/>
    </xf>
    <xf numFmtId="164" fontId="3" fillId="18" borderId="2" xfId="1" applyFont="1" applyFill="1" applyBorder="1" applyAlignment="1">
      <alignment horizontal="right"/>
    </xf>
    <xf numFmtId="4" fontId="3" fillId="18" borderId="11" xfId="0" applyNumberFormat="1" applyFont="1" applyFill="1" applyBorder="1" applyAlignment="1">
      <alignment horizontal="right" vertical="top"/>
    </xf>
    <xf numFmtId="0" fontId="3" fillId="0" borderId="1" xfId="0" applyFont="1" applyFill="1" applyBorder="1" applyAlignment="1">
      <alignment horizontal="left" vertical="top" wrapText="1"/>
    </xf>
    <xf numFmtId="4" fontId="3" fillId="0" borderId="2" xfId="0" applyNumberFormat="1" applyFont="1" applyFill="1" applyBorder="1" applyAlignment="1">
      <alignment horizontal="center" vertical="center"/>
    </xf>
    <xf numFmtId="4" fontId="3" fillId="0" borderId="2" xfId="2" applyNumberFormat="1" applyFont="1" applyFill="1" applyBorder="1" applyAlignment="1">
      <alignment horizontal="center" vertical="center"/>
    </xf>
    <xf numFmtId="0" fontId="0" fillId="0" borderId="2" xfId="0" applyFill="1" applyBorder="1" applyAlignment="1">
      <alignment horizontal="right"/>
    </xf>
    <xf numFmtId="0" fontId="3" fillId="0" borderId="2" xfId="0" applyFont="1" applyFill="1" applyBorder="1" applyAlignment="1">
      <alignment horizontal="center" vertical="center"/>
    </xf>
    <xf numFmtId="2" fontId="11" fillId="0" borderId="2" xfId="0" applyNumberFormat="1" applyFont="1" applyFill="1" applyBorder="1" applyAlignment="1">
      <alignment horizontal="center" vertical="center"/>
    </xf>
    <xf numFmtId="4" fontId="11" fillId="0" borderId="2" xfId="0" applyNumberFormat="1" applyFont="1" applyFill="1" applyBorder="1" applyAlignment="1">
      <alignment horizontal="left"/>
    </xf>
    <xf numFmtId="4" fontId="11" fillId="2" borderId="2" xfId="0" applyNumberFormat="1" applyFont="1" applyFill="1" applyBorder="1" applyAlignment="1">
      <alignment horizontal="center" vertical="center"/>
    </xf>
    <xf numFmtId="4" fontId="3" fillId="2" borderId="2" xfId="0" applyNumberFormat="1" applyFont="1" applyFill="1" applyBorder="1" applyAlignment="1">
      <alignment horizontal="center" vertical="center"/>
    </xf>
    <xf numFmtId="0" fontId="3" fillId="0" borderId="2" xfId="45" applyFont="1" applyFill="1" applyBorder="1" applyAlignment="1">
      <alignment horizontal="left" vertical="center"/>
    </xf>
    <xf numFmtId="4" fontId="3" fillId="0" borderId="2" xfId="0" applyNumberFormat="1" applyFont="1" applyFill="1" applyBorder="1" applyAlignment="1">
      <alignment vertical="center"/>
    </xf>
    <xf numFmtId="4" fontId="3" fillId="0" borderId="2" xfId="2" applyNumberFormat="1" applyFont="1" applyFill="1" applyBorder="1" applyAlignment="1">
      <alignment vertical="center"/>
    </xf>
    <xf numFmtId="0" fontId="3" fillId="0" borderId="2" xfId="0" applyFont="1" applyFill="1" applyBorder="1" applyAlignment="1">
      <alignment horizontal="center"/>
    </xf>
    <xf numFmtId="49" fontId="5" fillId="0" borderId="2" xfId="0" applyNumberFormat="1" applyFont="1" applyFill="1" applyBorder="1" applyAlignment="1">
      <alignment horizontal="left" vertical="center"/>
    </xf>
    <xf numFmtId="49" fontId="5" fillId="0" borderId="7" xfId="0" applyNumberFormat="1" applyFont="1" applyFill="1" applyBorder="1" applyAlignment="1">
      <alignment horizontal="left" vertical="center"/>
    </xf>
    <xf numFmtId="49" fontId="5" fillId="0" borderId="15" xfId="0" applyNumberFormat="1" applyFont="1" applyFill="1" applyBorder="1" applyAlignment="1">
      <alignment horizontal="left" vertical="center"/>
    </xf>
    <xf numFmtId="49" fontId="5" fillId="0" borderId="16" xfId="0" applyNumberFormat="1" applyFont="1" applyFill="1" applyBorder="1" applyAlignment="1">
      <alignment horizontal="left" vertical="center"/>
    </xf>
    <xf numFmtId="49" fontId="5" fillId="0" borderId="17" xfId="0" applyNumberFormat="1" applyFont="1" applyFill="1" applyBorder="1" applyAlignment="1">
      <alignment horizontal="left" vertical="center"/>
    </xf>
    <xf numFmtId="49" fontId="5" fillId="0" borderId="4" xfId="0" applyNumberFormat="1" applyFont="1" applyFill="1" applyBorder="1" applyAlignment="1">
      <alignment horizontal="center" vertical="center"/>
    </xf>
    <xf numFmtId="49" fontId="5" fillId="0" borderId="2" xfId="0" applyNumberFormat="1" applyFont="1" applyFill="1" applyBorder="1" applyAlignment="1">
      <alignment horizontal="right" vertical="center"/>
    </xf>
    <xf numFmtId="49" fontId="5" fillId="0" borderId="7" xfId="0" applyNumberFormat="1" applyFont="1" applyFill="1" applyBorder="1" applyAlignment="1">
      <alignment horizontal="right" vertical="center"/>
    </xf>
    <xf numFmtId="49" fontId="5" fillId="0" borderId="4" xfId="0" applyNumberFormat="1" applyFont="1" applyFill="1" applyBorder="1" applyAlignment="1">
      <alignment horizontal="left" vertical="center"/>
    </xf>
    <xf numFmtId="49" fontId="5" fillId="0" borderId="13" xfId="0" applyNumberFormat="1" applyFont="1" applyFill="1" applyBorder="1" applyAlignment="1">
      <alignment horizontal="left" vertical="center"/>
    </xf>
    <xf numFmtId="49" fontId="5" fillId="0" borderId="1" xfId="0" applyNumberFormat="1" applyFont="1" applyFill="1" applyBorder="1" applyAlignment="1">
      <alignment horizontal="left" vertical="center"/>
    </xf>
    <xf numFmtId="49" fontId="5" fillId="18" borderId="2" xfId="0" applyNumberFormat="1" applyFont="1" applyFill="1" applyBorder="1" applyAlignment="1">
      <alignment horizontal="right" vertical="center"/>
    </xf>
    <xf numFmtId="49" fontId="5" fillId="18" borderId="7" xfId="0" applyNumberFormat="1" applyFont="1" applyFill="1" applyBorder="1" applyAlignment="1">
      <alignment horizontal="right" vertical="center"/>
    </xf>
    <xf numFmtId="49" fontId="5" fillId="0" borderId="4" xfId="0" applyNumberFormat="1" applyFont="1" applyFill="1" applyBorder="1" applyAlignment="1">
      <alignment horizontal="center"/>
    </xf>
    <xf numFmtId="49" fontId="3" fillId="0" borderId="4" xfId="0" applyNumberFormat="1" applyFont="1" applyFill="1" applyBorder="1" applyAlignment="1">
      <alignment horizontal="center"/>
    </xf>
    <xf numFmtId="49" fontId="5" fillId="0" borderId="3" xfId="0" applyNumberFormat="1" applyFont="1" applyFill="1" applyBorder="1" applyAlignment="1">
      <alignment horizontal="left" vertical="center"/>
    </xf>
    <xf numFmtId="49" fontId="5" fillId="0" borderId="5" xfId="0" applyNumberFormat="1" applyFont="1" applyFill="1" applyBorder="1" applyAlignment="1">
      <alignment horizontal="left" vertical="center"/>
    </xf>
    <xf numFmtId="49" fontId="5" fillId="0" borderId="6" xfId="0" applyNumberFormat="1" applyFont="1" applyFill="1" applyBorder="1" applyAlignment="1">
      <alignment horizontal="left" vertical="center"/>
    </xf>
    <xf numFmtId="0" fontId="11" fillId="0" borderId="0" xfId="2" applyFont="1" applyFill="1" applyAlignment="1">
      <alignment horizontal="left" vertical="center" wrapText="1"/>
    </xf>
    <xf numFmtId="4" fontId="13" fillId="0" borderId="2" xfId="2" applyNumberFormat="1" applyFont="1" applyFill="1" applyBorder="1" applyAlignment="1">
      <alignment horizontal="center" vertical="center" wrapText="1"/>
    </xf>
    <xf numFmtId="0" fontId="13" fillId="0" borderId="2" xfId="2" applyFont="1" applyFill="1" applyBorder="1" applyAlignment="1">
      <alignment horizontal="center" vertical="center" wrapText="1"/>
    </xf>
    <xf numFmtId="0" fontId="13" fillId="0" borderId="2" xfId="2" applyFont="1" applyFill="1" applyBorder="1" applyAlignment="1">
      <alignment horizontal="center" wrapText="1"/>
    </xf>
    <xf numFmtId="0" fontId="13" fillId="0" borderId="2" xfId="2" applyFont="1" applyFill="1" applyBorder="1" applyAlignment="1">
      <alignment horizontal="left" vertical="center" wrapText="1"/>
    </xf>
    <xf numFmtId="4" fontId="13" fillId="0" borderId="2" xfId="2" applyNumberFormat="1" applyFont="1" applyFill="1" applyBorder="1" applyAlignment="1">
      <alignment horizontal="left" vertical="center" wrapText="1"/>
    </xf>
    <xf numFmtId="0" fontId="13" fillId="0" borderId="2" xfId="0" applyFont="1" applyFill="1" applyBorder="1" applyAlignment="1">
      <alignment horizontal="left" vertical="center" wrapText="1"/>
    </xf>
  </cellXfs>
  <cellStyles count="46">
    <cellStyle name="Normal 2 3 2 2 2" xfId="4"/>
    <cellStyle name="Normal 3" xfId="14"/>
    <cellStyle name="Акцент1" xfId="37" builtinId="29" customBuiltin="1"/>
    <cellStyle name="Акцент2" xfId="38" builtinId="33" customBuiltin="1"/>
    <cellStyle name="Акцент3" xfId="39" builtinId="37" customBuiltin="1"/>
    <cellStyle name="Акцент4" xfId="40" builtinId="41" customBuiltin="1"/>
    <cellStyle name="Акцент5" xfId="41" builtinId="45" customBuiltin="1"/>
    <cellStyle name="Акцент6" xfId="42" builtinId="49" customBuiltin="1"/>
    <cellStyle name="Ввод " xfId="28" builtinId="20" customBuiltin="1"/>
    <cellStyle name="Вывод" xfId="29" builtinId="21" customBuiltin="1"/>
    <cellStyle name="Вычисление" xfId="30" builtinId="22" customBuiltin="1"/>
    <cellStyle name="Заголовок 1" xfId="21" builtinId="16" customBuiltin="1"/>
    <cellStyle name="Заголовок 2" xfId="22" builtinId="17" customBuiltin="1"/>
    <cellStyle name="Заголовок 3" xfId="23" builtinId="18" customBuiltin="1"/>
    <cellStyle name="Заголовок 4" xfId="24" builtinId="19" customBuiltin="1"/>
    <cellStyle name="Итог" xfId="36" builtinId="25" customBuiltin="1"/>
    <cellStyle name="Контрольная ячейка" xfId="32" builtinId="23" customBuiltin="1"/>
    <cellStyle name="Название" xfId="20" builtinId="15" customBuiltin="1"/>
    <cellStyle name="Нейтральный" xfId="27" builtinId="28" customBuiltin="1"/>
    <cellStyle name="Обычный" xfId="0" builtinId="0"/>
    <cellStyle name="Обычный 10 2 2" xfId="6"/>
    <cellStyle name="Обычный 11" xfId="8"/>
    <cellStyle name="Обычный 14" xfId="19"/>
    <cellStyle name="Обычный 142" xfId="18"/>
    <cellStyle name="Обычный 15 2" xfId="9"/>
    <cellStyle name="Обычный 16" xfId="13"/>
    <cellStyle name="Обычный 2 2" xfId="2"/>
    <cellStyle name="Обычный 2 2 2 2" xfId="16"/>
    <cellStyle name="Обычный 2_План ГЗ на 2011г  первочередные " xfId="15"/>
    <cellStyle name="Обычный 3 2" xfId="7"/>
    <cellStyle name="Обычный 4 2" xfId="10"/>
    <cellStyle name="Обычный 4 2 2" xfId="3"/>
    <cellStyle name="Обычный 5" xfId="43"/>
    <cellStyle name="Обычный_Лист1" xfId="12"/>
    <cellStyle name="Обычный_Лист3" xfId="45"/>
    <cellStyle name="Обычный_Производственная программа на 2006 год ДОТиОС АО РД КМГ" xfId="44"/>
    <cellStyle name="Плохой" xfId="26" builtinId="27" customBuiltin="1"/>
    <cellStyle name="Пояснение" xfId="35" builtinId="53" customBuiltin="1"/>
    <cellStyle name="Примечание" xfId="34" builtinId="10" customBuiltin="1"/>
    <cellStyle name="Связанная ячейка" xfId="31" builtinId="24" customBuiltin="1"/>
    <cellStyle name="Стиль 1" xfId="5"/>
    <cellStyle name="Текст предупреждения" xfId="33" builtinId="11" customBuiltin="1"/>
    <cellStyle name="Финансовый" xfId="1" builtinId="3"/>
    <cellStyle name="Финансовый 10" xfId="17"/>
    <cellStyle name="Финансовый 2" xfId="11"/>
    <cellStyle name="Хороший" xfId="25" builtinId="26" customBuiltin="1"/>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FF"/>
      <color rgb="FFFF66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Berdiyeva/Desktop/&#1087;&#1077;&#1088;&#1074;&#1086;&#1086;&#1095;&#1077;&#1088;&#1077;&#1076;&#1085;&#1099;&#1077;%20&#1079;&#1072;&#1082;&#1091;&#1087;&#1082;&#1080;/2%20&#1087;&#1077;&#1088;&#1074;&#1086;&#1086;&#1095;&#1077;&#1088;&#1077;&#1076;&#1082;&#1072;%20&#1085;&#1072;%202019%20&#1075;&#1086;&#1076;/&#1079;&#1072;&#1103;&#1074;&#1082;&#1072;%20&#1085;&#1072;%20&#1080;&#1079;&#1084;&#1077;&#1085;&#1077;&#1085;&#1080;&#1077;%20&#1087;&#1077;&#1088;&#1074;&#1086;&#1086;&#1095;&#1077;&#1088;&#1077;&#1076;&#1085;&#1099;&#1093;%20&#1043;&#1055;&#1047;%20&#1085;&#1072;%202019&#1075;.%20&#1044;&#1040;&#1055;&#1080;&#1048;&#105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8;&#1057;&#1069;&#1047;%202%20&#1044;&#1055;&#1047;%20&#1044;&#1040;&#1055;&#1048;&#1058;%2010.11.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Zh.Zholamanov/AppData/Local/Microsoft/Windows/Temporary%20Internet%20Files/Content.Outlook/D2CMA6LH/&#1044;&#1040;&#1055;&#1048;&#1058;%20&#1040;&#1085;&#1086;&#1096;&#1082;&#1080;&#1085;&#1072;%20&#1083;&#1086;&#1090;&#1091;&#1089;%2015.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0_2017"/>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3">
          <cell r="A3" t="str">
            <v>1 Доля %</v>
          </cell>
        </row>
        <row r="4">
          <cell r="A4" t="str">
            <v>2 cегмент</v>
          </cell>
        </row>
        <row r="5">
          <cell r="A5" t="str">
            <v>3 Max</v>
          </cell>
        </row>
        <row r="6">
          <cell r="A6" t="str">
            <v>4 Min</v>
          </cell>
        </row>
        <row r="7">
          <cell r="A7" t="str">
            <v>5 N конденсатоотводчик</v>
          </cell>
        </row>
        <row r="8">
          <cell r="A8" t="str">
            <v>6 SDR</v>
          </cell>
        </row>
        <row r="9">
          <cell r="A9" t="str">
            <v>7 Абразив</v>
          </cell>
        </row>
        <row r="10">
          <cell r="A10" t="str">
            <v>8 Авиаконверт</v>
          </cell>
        </row>
        <row r="11">
          <cell r="A11" t="str">
            <v>9 Авто выключение</v>
          </cell>
        </row>
        <row r="12">
          <cell r="A12" t="str">
            <v>10 Автоответчик</v>
          </cell>
        </row>
        <row r="13">
          <cell r="A13" t="str">
            <v>11 Автор</v>
          </cell>
        </row>
        <row r="14">
          <cell r="A14" t="str">
            <v>12 Адресная зона</v>
          </cell>
        </row>
        <row r="15">
          <cell r="A15" t="str">
            <v>13 Активная нагрузка</v>
          </cell>
        </row>
        <row r="16">
          <cell r="A16" t="str">
            <v>14 Акустический тип</v>
          </cell>
        </row>
        <row r="17">
          <cell r="A17" t="str">
            <v>15 амплитуда</v>
          </cell>
        </row>
        <row r="18">
          <cell r="A18" t="str">
            <v>16 Аналоговый выход</v>
          </cell>
        </row>
        <row r="19">
          <cell r="A19" t="str">
            <v>17 Антенна</v>
          </cell>
        </row>
        <row r="20">
          <cell r="A20" t="str">
            <v>18 Конструкция</v>
          </cell>
        </row>
        <row r="21">
          <cell r="A21" t="str">
            <v>19 Антресоль</v>
          </cell>
        </row>
        <row r="22">
          <cell r="A22" t="str">
            <v>20 Апертура</v>
          </cell>
        </row>
        <row r="23">
          <cell r="A23" t="str">
            <v>21 Артикул</v>
          </cell>
        </row>
        <row r="24">
          <cell r="A24" t="str">
            <v>22 Ассортимент</v>
          </cell>
        </row>
        <row r="25">
          <cell r="A25" t="str">
            <v>23 Белизна</v>
          </cell>
        </row>
        <row r="26">
          <cell r="A26" t="str">
            <v>24 Белизна бумаги</v>
          </cell>
        </row>
        <row r="27">
          <cell r="A27" t="str">
            <v>25 Вес</v>
          </cell>
        </row>
        <row r="28">
          <cell r="A28" t="str">
            <v>26 Буква модификации транзистора</v>
          </cell>
        </row>
        <row r="29">
          <cell r="A29" t="str">
            <v>27 Бумага</v>
          </cell>
        </row>
        <row r="30">
          <cell r="A30" t="str">
            <v>28 Комплект</v>
          </cell>
        </row>
        <row r="31">
          <cell r="A31" t="str">
            <v>29 В сборе с</v>
          </cell>
        </row>
        <row r="32">
          <cell r="A32" t="str">
            <v>30 Вакуум</v>
          </cell>
        </row>
        <row r="33">
          <cell r="A33" t="str">
            <v>31 Вариант</v>
          </cell>
        </row>
        <row r="34">
          <cell r="A34" t="str">
            <v>32 Ведомость</v>
          </cell>
        </row>
        <row r="35">
          <cell r="A35" t="str">
            <v>33 число</v>
          </cell>
        </row>
        <row r="36">
          <cell r="A36" t="str">
            <v>34 ток</v>
          </cell>
        </row>
        <row r="37">
          <cell r="A37" t="str">
            <v>35 величина</v>
          </cell>
        </row>
        <row r="38">
          <cell r="A38" t="str">
            <v>36 Диаметр</v>
          </cell>
        </row>
        <row r="39">
          <cell r="A39" t="str">
            <v>37 частоты</v>
          </cell>
        </row>
        <row r="40">
          <cell r="A40" t="str">
            <v>38 Вид</v>
          </cell>
        </row>
        <row r="41">
          <cell r="A41" t="str">
            <v>39 Масса</v>
          </cell>
        </row>
        <row r="42">
          <cell r="A42" t="str">
            <v>40 Винтовой замок</v>
          </cell>
        </row>
        <row r="43">
          <cell r="A43" t="str">
            <v>41 Включение</v>
          </cell>
        </row>
        <row r="44">
          <cell r="A44" t="str">
            <v>42 Вкус</v>
          </cell>
        </row>
        <row r="45">
          <cell r="A45" t="str">
            <v>43 Влага</v>
          </cell>
        </row>
        <row r="46">
          <cell r="A46" t="str">
            <v>44 Влажность</v>
          </cell>
        </row>
        <row r="47">
          <cell r="A47" t="str">
            <v>45 Вместимость</v>
          </cell>
        </row>
        <row r="48">
          <cell r="A48" t="str">
            <v>46 размер</v>
          </cell>
        </row>
        <row r="49">
          <cell r="A49" t="str">
            <v>47 Водность</v>
          </cell>
        </row>
        <row r="50">
          <cell r="A50" t="str">
            <v>48 водозащищенное исполнение</v>
          </cell>
        </row>
        <row r="51">
          <cell r="A51" t="str">
            <v>49 Водоизмещение</v>
          </cell>
        </row>
        <row r="52">
          <cell r="A52" t="str">
            <v>50 Водопоглощение</v>
          </cell>
        </row>
        <row r="53">
          <cell r="A53" t="str">
            <v>51 Водостойкость</v>
          </cell>
        </row>
        <row r="54">
          <cell r="A54" t="str">
            <v>52 Воздухообмен</v>
          </cell>
        </row>
        <row r="55">
          <cell r="A55" t="str">
            <v>53 Воздушное с принудительной циркуляцией воздуха</v>
          </cell>
        </row>
        <row r="56">
          <cell r="A56" t="str">
            <v>54 Возраст</v>
          </cell>
        </row>
        <row r="57">
          <cell r="A57" t="str">
            <v>55 сопротивление</v>
          </cell>
        </row>
        <row r="58">
          <cell r="A58" t="str">
            <v>56 Волокна</v>
          </cell>
        </row>
        <row r="59">
          <cell r="A59" t="str">
            <v>57 Ворс</v>
          </cell>
        </row>
        <row r="60">
          <cell r="A60" t="str">
            <v>58 Впитываемость</v>
          </cell>
        </row>
        <row r="61">
          <cell r="A61" t="str">
            <v>59 время</v>
          </cell>
        </row>
        <row r="62">
          <cell r="A62" t="str">
            <v>60 Вставка</v>
          </cell>
        </row>
        <row r="63">
          <cell r="A63" t="str">
            <v>61 Втулка внутренняя</v>
          </cell>
        </row>
        <row r="64">
          <cell r="A64" t="str">
            <v>62 мощность</v>
          </cell>
        </row>
        <row r="65">
          <cell r="A65" t="str">
            <v>63 давление</v>
          </cell>
        </row>
        <row r="66">
          <cell r="A66" t="str">
            <v>64 напряжение</v>
          </cell>
        </row>
        <row r="67">
          <cell r="A67" t="str">
            <v>65 Входной сигнал</v>
          </cell>
        </row>
        <row r="68">
          <cell r="A68" t="str">
            <v>66 Выброс снега</v>
          </cell>
        </row>
        <row r="69">
          <cell r="A69" t="str">
            <v>67 Вывод</v>
          </cell>
        </row>
        <row r="70">
          <cell r="A70" t="str">
            <v>68 Выделка</v>
          </cell>
        </row>
        <row r="71">
          <cell r="A71" t="str">
            <v>69 Выпуск в систему канализации</v>
          </cell>
        </row>
        <row r="72">
          <cell r="A72" t="str">
            <v>70 Выравнивание основания, мм</v>
          </cell>
        </row>
        <row r="73">
          <cell r="A73" t="str">
            <v>71 температура</v>
          </cell>
        </row>
        <row r="74">
          <cell r="A74" t="str">
            <v>72 Высота</v>
          </cell>
        </row>
        <row r="75">
          <cell r="A75" t="str">
            <v>73 Выступание теплового корпуса</v>
          </cell>
        </row>
        <row r="76">
          <cell r="A76" t="str">
            <v>74 Выход шибера</v>
          </cell>
        </row>
        <row r="77">
          <cell r="A77" t="str">
            <v>75 Выходной сигнал</v>
          </cell>
        </row>
        <row r="78">
          <cell r="A78" t="str">
            <v>76 Вязкость</v>
          </cell>
        </row>
        <row r="79">
          <cell r="A79" t="str">
            <v>77 Габариты</v>
          </cell>
        </row>
        <row r="80">
          <cell r="A80" t="str">
            <v>78 год</v>
          </cell>
        </row>
        <row r="81">
          <cell r="A81" t="str">
            <v>79 ГОСТ</v>
          </cell>
        </row>
        <row r="82">
          <cell r="A82" t="str">
            <v>80 Глубина</v>
          </cell>
        </row>
        <row r="83">
          <cell r="A83" t="str">
            <v>81 Генератор</v>
          </cell>
        </row>
        <row r="84">
          <cell r="A84" t="str">
            <v>82 герметичное исполнение</v>
          </cell>
        </row>
        <row r="85">
          <cell r="A85" t="str">
            <v>83 Головка (для строительных, тарных, проволочных)</v>
          </cell>
        </row>
        <row r="86">
          <cell r="A86" t="str">
            <v>84 норма</v>
          </cell>
        </row>
        <row r="87">
          <cell r="A87" t="str">
            <v>85 угол</v>
          </cell>
        </row>
        <row r="88">
          <cell r="A88" t="str">
            <v>86 Громкость</v>
          </cell>
        </row>
        <row r="89">
          <cell r="A89" t="str">
            <v>87 Грузоподъемность</v>
          </cell>
        </row>
        <row r="90">
          <cell r="A90" t="str">
            <v>88 Грузоприёмное устройство</v>
          </cell>
        </row>
        <row r="91">
          <cell r="A91" t="str">
            <v>89 Группа</v>
          </cell>
        </row>
        <row r="92">
          <cell r="A92" t="str">
            <v>90 Группы</v>
          </cell>
        </row>
        <row r="93">
          <cell r="A93" t="str">
            <v>91 Дальность</v>
          </cell>
        </row>
        <row r="94">
          <cell r="A94" t="str">
            <v>92 Дверная фурнитура</v>
          </cell>
        </row>
        <row r="95">
          <cell r="A95" t="str">
            <v>93 Двигатель</v>
          </cell>
        </row>
        <row r="96">
          <cell r="A96" t="str">
            <v>94 Дедвейт</v>
          </cell>
        </row>
        <row r="97">
          <cell r="A97" t="str">
            <v>95 Деления</v>
          </cell>
        </row>
        <row r="98">
          <cell r="A98" t="str">
            <v>96 Деталь устройства</v>
          </cell>
        </row>
        <row r="99">
          <cell r="A99" t="str">
            <v>97 Детекция</v>
          </cell>
        </row>
        <row r="100">
          <cell r="A100" t="str">
            <v>98 Дефектоскопический комплекс</v>
          </cell>
        </row>
        <row r="101">
          <cell r="A101" t="str">
            <v>99 Диагональ</v>
          </cell>
        </row>
        <row r="102">
          <cell r="A102" t="str">
            <v>100 Диаграмма направленности</v>
          </cell>
        </row>
        <row r="103">
          <cell r="A103" t="str">
            <v>101 Диапазон</v>
          </cell>
        </row>
        <row r="104">
          <cell r="A104" t="str">
            <v>102 плотность</v>
          </cell>
        </row>
        <row r="105">
          <cell r="A105" t="str">
            <v>103 объем</v>
          </cell>
        </row>
        <row r="106">
          <cell r="A106" t="str">
            <v>104 Толщина</v>
          </cell>
        </row>
        <row r="107">
          <cell r="A107" t="str">
            <v>105 Диафрагма</v>
          </cell>
        </row>
        <row r="108">
          <cell r="A108" t="str">
            <v>106 Дизайн</v>
          </cell>
        </row>
        <row r="109">
          <cell r="A109" t="str">
            <v>107 Система</v>
          </cell>
        </row>
        <row r="110">
          <cell r="A110" t="str">
            <v>108 Дискретность</v>
          </cell>
        </row>
        <row r="111">
          <cell r="A111" t="str">
            <v>109 Дисплей</v>
          </cell>
        </row>
        <row r="112">
          <cell r="A112" t="str">
            <v>110 Длина</v>
          </cell>
        </row>
        <row r="113">
          <cell r="A113" t="str">
            <v>111 Для бензиновых двигателей</v>
          </cell>
        </row>
        <row r="114">
          <cell r="A114" t="str">
            <v>112 Для дизельных двигателей</v>
          </cell>
        </row>
        <row r="115">
          <cell r="A115" t="str">
            <v>113 Добавление примесей</v>
          </cell>
        </row>
        <row r="116">
          <cell r="A116" t="str">
            <v>114 Допускаемая</v>
          </cell>
        </row>
        <row r="117">
          <cell r="A117" t="str">
            <v>115 Дорожный рисунок</v>
          </cell>
        </row>
        <row r="118">
          <cell r="A118" t="str">
            <v>116 Дробление</v>
          </cell>
        </row>
        <row r="119">
          <cell r="A119" t="str">
            <v>117 Ёмкость</v>
          </cell>
        </row>
        <row r="120">
          <cell r="A120" t="str">
            <v xml:space="preserve">118 циркуляция </v>
          </cell>
        </row>
        <row r="121">
          <cell r="A121" t="str">
            <v>119 Естественное</v>
          </cell>
        </row>
        <row r="122">
          <cell r="A122" t="str">
            <v>120 Жесткость</v>
          </cell>
        </row>
        <row r="123">
          <cell r="A123" t="str">
            <v>121 Жирность</v>
          </cell>
        </row>
        <row r="124">
          <cell r="A124" t="str">
            <v>122 Загрузка белья</v>
          </cell>
        </row>
        <row r="125">
          <cell r="A125" t="str">
            <v>123 Загрузочное ПЗУ</v>
          </cell>
        </row>
        <row r="126">
          <cell r="A126" t="str">
            <v>124 Заземление</v>
          </cell>
        </row>
        <row r="127">
          <cell r="A127" t="str">
            <v>125 Заземляющий контакт</v>
          </cell>
        </row>
        <row r="128">
          <cell r="A128" t="str">
            <v>126 Замок</v>
          </cell>
        </row>
        <row r="129">
          <cell r="A129" t="str">
            <v>127 Запас кабеля</v>
          </cell>
        </row>
        <row r="130">
          <cell r="A130" t="str">
            <v>128 Заполнение створок</v>
          </cell>
        </row>
        <row r="131">
          <cell r="A131" t="str">
            <v>129 Запоминающий осциллограф</v>
          </cell>
        </row>
        <row r="132">
          <cell r="A132" t="str">
            <v>130 Защитная оболочка капилляра</v>
          </cell>
        </row>
        <row r="133">
          <cell r="A133" t="str">
            <v>131 Защитная отделка</v>
          </cell>
        </row>
        <row r="134">
          <cell r="A134" t="str">
            <v>132 Защитное покрытие</v>
          </cell>
        </row>
        <row r="135">
          <cell r="A135" t="str">
            <v>133 защищенное исполнение</v>
          </cell>
        </row>
        <row r="136">
          <cell r="A136" t="str">
            <v>134 Зернистость</v>
          </cell>
        </row>
        <row r="137">
          <cell r="A137" t="str">
            <v>135 Зерно</v>
          </cell>
        </row>
        <row r="138">
          <cell r="A138" t="str">
            <v>136 Зимнее использование</v>
          </cell>
        </row>
        <row r="139">
          <cell r="A139" t="str">
            <v>137 Значение</v>
          </cell>
        </row>
        <row r="140">
          <cell r="A140" t="str">
            <v>138 Параметр</v>
          </cell>
        </row>
        <row r="141">
          <cell r="A141" t="str">
            <v>139 Зола</v>
          </cell>
        </row>
        <row r="142">
          <cell r="A142" t="str">
            <v>140 Зольность</v>
          </cell>
        </row>
        <row r="143">
          <cell r="A143" t="str">
            <v>141 Зона струны</v>
          </cell>
        </row>
        <row r="144">
          <cell r="A144" t="str">
            <v xml:space="preserve">142 Идентификация </v>
          </cell>
        </row>
        <row r="145">
          <cell r="A145" t="str">
            <v xml:space="preserve">143 Изгиб </v>
          </cell>
        </row>
        <row r="146">
          <cell r="A146" t="str">
            <v>144 Изделие</v>
          </cell>
        </row>
        <row r="147">
          <cell r="A147" t="str">
            <v>145 Измерение</v>
          </cell>
        </row>
        <row r="148">
          <cell r="A148" t="str">
            <v>146 Усилие</v>
          </cell>
        </row>
        <row r="149">
          <cell r="A149" t="str">
            <v>147 Изображение</v>
          </cell>
        </row>
        <row r="150">
          <cell r="A150" t="str">
            <v>148 Изоляция</v>
          </cell>
        </row>
        <row r="151">
          <cell r="A151" t="str">
            <v>149 Индекс нагрузки</v>
          </cell>
        </row>
        <row r="152">
          <cell r="A152" t="str">
            <v>150 скорость</v>
          </cell>
        </row>
        <row r="153">
          <cell r="A153" t="str">
            <v>151 Индуктивность</v>
          </cell>
        </row>
        <row r="154">
          <cell r="A154" t="str">
            <v>152 Интерфейс</v>
          </cell>
        </row>
        <row r="155">
          <cell r="A155" t="str">
            <v>153 Инфракрасный спектр</v>
          </cell>
        </row>
        <row r="156">
          <cell r="A156" t="str">
            <v>154 Исполнение</v>
          </cell>
        </row>
        <row r="157">
          <cell r="A157" t="str">
            <v>155 Исполнения</v>
          </cell>
        </row>
        <row r="158">
          <cell r="A158" t="str">
            <v>156 Использование</v>
          </cell>
        </row>
        <row r="159">
          <cell r="A159" t="str">
            <v>157 Источник</v>
          </cell>
        </row>
        <row r="160">
          <cell r="A160" t="str">
            <v>158 Калибр</v>
          </cell>
        </row>
        <row r="161">
          <cell r="A161" t="str">
            <v>159 Камера</v>
          </cell>
        </row>
        <row r="162">
          <cell r="A162" t="str">
            <v>160 Камерность</v>
          </cell>
        </row>
        <row r="163">
          <cell r="A163" t="str">
            <v>161 Количество</v>
          </cell>
        </row>
        <row r="164">
          <cell r="A164" t="str">
            <v>162 Канальность</v>
          </cell>
        </row>
        <row r="165">
          <cell r="A165" t="str">
            <v>163 Номер</v>
          </cell>
        </row>
        <row r="166">
          <cell r="A166" t="str">
            <v>164 Категория</v>
          </cell>
        </row>
        <row r="167">
          <cell r="A167" t="str">
            <v>165 Качество</v>
          </cell>
        </row>
        <row r="168">
          <cell r="A168" t="str">
            <v>166 Кислотность</v>
          </cell>
        </row>
        <row r="169">
          <cell r="A169" t="str">
            <v>167 Клавиатура</v>
          </cell>
        </row>
        <row r="170">
          <cell r="A170" t="str">
            <v>168 Класс</v>
          </cell>
        </row>
        <row r="171">
          <cell r="A171" t="str">
            <v>169 Климат</v>
          </cell>
        </row>
        <row r="172">
          <cell r="A172" t="str">
            <v>170 Ключ с присоединительным квадратом</v>
          </cell>
        </row>
        <row r="173">
          <cell r="A173" t="str">
            <v>171 Код</v>
          </cell>
        </row>
        <row r="174">
          <cell r="A174" t="str">
            <v>172 Колба</v>
          </cell>
        </row>
        <row r="175">
          <cell r="A175" t="str">
            <v>173 Колесная</v>
          </cell>
        </row>
        <row r="176">
          <cell r="A176" t="str">
            <v>174 кондиционер</v>
          </cell>
        </row>
        <row r="177">
          <cell r="A177" t="str">
            <v>175 Конечное значение шкалы</v>
          </cell>
        </row>
        <row r="178">
          <cell r="A178" t="str">
            <v>176 Конструктив</v>
          </cell>
        </row>
        <row r="179">
          <cell r="A179" t="str">
            <v>177 Контакт</v>
          </cell>
        </row>
        <row r="180">
          <cell r="A180" t="str">
            <v>178 Контрастность</v>
          </cell>
        </row>
        <row r="181">
          <cell r="A181" t="str">
            <v>179 Контролируемый фактор пожара</v>
          </cell>
        </row>
        <row r="182">
          <cell r="A182" t="str">
            <v>180 Контроллер портов</v>
          </cell>
        </row>
        <row r="183">
          <cell r="A183" t="str">
            <v>181 Конус</v>
          </cell>
        </row>
        <row r="184">
          <cell r="A184" t="str">
            <v>182 Конфигурация</v>
          </cell>
        </row>
        <row r="185">
          <cell r="A185" t="str">
            <v>183 Коробка передач</v>
          </cell>
        </row>
        <row r="186">
          <cell r="A186" t="str">
            <v>184 Корпус</v>
          </cell>
        </row>
        <row r="187">
          <cell r="A187" t="str">
            <v>185 Коэффицент</v>
          </cell>
        </row>
        <row r="188">
          <cell r="A188" t="str">
            <v>186 Кран</v>
          </cell>
        </row>
        <row r="189">
          <cell r="A189" t="str">
            <v>187 Кратность</v>
          </cell>
        </row>
        <row r="190">
          <cell r="A190" t="str">
            <v>188 Крепление</v>
          </cell>
        </row>
        <row r="191">
          <cell r="A191" t="str">
            <v>189 Крепость</v>
          </cell>
        </row>
        <row r="192">
          <cell r="A192" t="str">
            <v>190 Кромка</v>
          </cell>
        </row>
        <row r="193">
          <cell r="A193" t="str">
            <v>191 Крупность</v>
          </cell>
        </row>
        <row r="194">
          <cell r="A194" t="str">
            <v>192 крутящий момент</v>
          </cell>
        </row>
        <row r="195">
          <cell r="A195" t="str">
            <v>193 Кручение</v>
          </cell>
        </row>
        <row r="196">
          <cell r="A196" t="str">
            <v>194 Кузов</v>
          </cell>
        </row>
        <row r="197">
          <cell r="A197" t="str">
            <v>195 Лазерный  целеуказатель</v>
          </cell>
        </row>
        <row r="198">
          <cell r="A198" t="str">
            <v>196 Лампа</v>
          </cell>
        </row>
        <row r="199">
          <cell r="A199" t="str">
            <v>197 Легкогрузовая шина</v>
          </cell>
        </row>
        <row r="200">
          <cell r="A200" t="str">
            <v>198 Лекарственная форма</v>
          </cell>
        </row>
        <row r="201">
          <cell r="A201" t="str">
            <v>199 Линейность</v>
          </cell>
        </row>
        <row r="202">
          <cell r="A202" t="str">
            <v>200 Линовка</v>
          </cell>
        </row>
        <row r="203">
          <cell r="A203" t="str">
            <v>201 лист</v>
          </cell>
        </row>
        <row r="204">
          <cell r="A204" t="str">
            <v>202 Логотип</v>
          </cell>
        </row>
        <row r="205">
          <cell r="A205" t="str">
            <v>203 Локализация оптической части</v>
          </cell>
        </row>
        <row r="206">
          <cell r="A206" t="str">
            <v>204 Локальная сеть</v>
          </cell>
        </row>
        <row r="207">
          <cell r="A207" t="str">
            <v>205 макроклиматический район использования и категория размещения</v>
          </cell>
        </row>
        <row r="208">
          <cell r="A208" t="str">
            <v>206 папка</v>
          </cell>
        </row>
        <row r="209">
          <cell r="A209" t="str">
            <v>207 Маркеры по типу чернил</v>
          </cell>
        </row>
        <row r="210">
          <cell r="A210" t="str">
            <v>208 Маркировка</v>
          </cell>
        </row>
        <row r="211">
          <cell r="A211" t="str">
            <v>209 Маслоприемник</v>
          </cell>
        </row>
        <row r="212">
          <cell r="A212" t="str">
            <v>210 Массовая доля</v>
          </cell>
        </row>
        <row r="213">
          <cell r="A213" t="str">
            <v>211 Материал</v>
          </cell>
        </row>
        <row r="214">
          <cell r="A214" t="str">
            <v>212 Межосевое расстояние</v>
          </cell>
        </row>
        <row r="215">
          <cell r="A215" t="str">
            <v>213 Мелодия</v>
          </cell>
        </row>
        <row r="216">
          <cell r="A216" t="str">
            <v>214 Мерность</v>
          </cell>
        </row>
        <row r="217">
          <cell r="A217" t="str">
            <v>215 Месяц выпуска</v>
          </cell>
        </row>
        <row r="218">
          <cell r="A218" t="str">
            <v>216 Металлы и сплавы</v>
          </cell>
        </row>
        <row r="219">
          <cell r="A219" t="str">
            <v>217 Метод</v>
          </cell>
        </row>
        <row r="220">
          <cell r="A220" t="str">
            <v>218 Механизм</v>
          </cell>
        </row>
        <row r="221">
          <cell r="A221" t="str">
            <v>219 Механическая разрушающая нагрузка</v>
          </cell>
        </row>
        <row r="222">
          <cell r="A222" t="str">
            <v>220 Сила</v>
          </cell>
        </row>
        <row r="223">
          <cell r="A223" t="str">
            <v>221 Механическое свойство марки</v>
          </cell>
        </row>
        <row r="224">
          <cell r="A224" t="str">
            <v>222 Меховая подкладка</v>
          </cell>
        </row>
        <row r="225">
          <cell r="A225" t="str">
            <v>223 Микротвердость</v>
          </cell>
        </row>
        <row r="226">
          <cell r="A226" t="str">
            <v>224 Модельные особенности</v>
          </cell>
        </row>
        <row r="227">
          <cell r="A227" t="str">
            <v>225 Модификации</v>
          </cell>
        </row>
        <row r="228">
          <cell r="A228" t="str">
            <v>226 Модуль</v>
          </cell>
        </row>
        <row r="229">
          <cell r="A229" t="str">
            <v>227 Монитор</v>
          </cell>
        </row>
        <row r="230">
          <cell r="A230" t="str">
            <v>228 Монтаж</v>
          </cell>
        </row>
        <row r="231">
          <cell r="A231" t="str">
            <v>229 Морозостойкость</v>
          </cell>
        </row>
        <row r="232">
          <cell r="A232" t="str">
            <v>230 Набор</v>
          </cell>
        </row>
        <row r="233">
          <cell r="A233" t="str">
            <v>231 Наборность</v>
          </cell>
        </row>
        <row r="234">
          <cell r="A234" t="str">
            <v>232 Нагрев</v>
          </cell>
        </row>
        <row r="235">
          <cell r="A235" t="str">
            <v>233 Нагревостойкость</v>
          </cell>
        </row>
        <row r="236">
          <cell r="A236" t="str">
            <v>234 Нагрузка</v>
          </cell>
        </row>
        <row r="237">
          <cell r="A237" t="str">
            <v>235 Наименование</v>
          </cell>
        </row>
        <row r="238">
          <cell r="A238" t="str">
            <v>236 назначение</v>
          </cell>
        </row>
        <row r="239">
          <cell r="A239" t="str">
            <v>237 Наличие</v>
          </cell>
        </row>
        <row r="240">
          <cell r="A240" t="str">
            <v>238 Наполнение</v>
          </cell>
        </row>
        <row r="241">
          <cell r="A241" t="str">
            <v>239 Наполнитель</v>
          </cell>
        </row>
        <row r="242">
          <cell r="A242" t="str">
            <v>240 Напор</v>
          </cell>
        </row>
        <row r="243">
          <cell r="A243" t="str">
            <v>241 Направление</v>
          </cell>
        </row>
        <row r="244">
          <cell r="A244" t="str">
            <v>242 Напряжения</v>
          </cell>
        </row>
        <row r="245">
          <cell r="A245" t="str">
            <v>243 Наружная резьба</v>
          </cell>
        </row>
        <row r="246">
          <cell r="A246" t="str">
            <v>244 Насадки</v>
          </cell>
        </row>
        <row r="247">
          <cell r="A247" t="str">
            <v>245 Настройка</v>
          </cell>
        </row>
        <row r="248">
          <cell r="A248" t="str">
            <v>246 Начальное значение шкалы</v>
          </cell>
        </row>
        <row r="249">
          <cell r="A249" t="str">
            <v>247 Начинка</v>
          </cell>
        </row>
        <row r="250">
          <cell r="A250" t="str">
            <v>248 Непрозрачность</v>
          </cell>
        </row>
        <row r="251">
          <cell r="A251" t="str">
            <v>249 Номенклатурный шаг</v>
          </cell>
        </row>
        <row r="252">
          <cell r="A252" t="str">
            <v>250 Номинал</v>
          </cell>
        </row>
        <row r="253">
          <cell r="A253" t="str">
            <v>251 Ширина</v>
          </cell>
        </row>
        <row r="254">
          <cell r="A254" t="str">
            <v>252 Обводненность</v>
          </cell>
        </row>
        <row r="255">
          <cell r="A255" t="str">
            <v>253 Область</v>
          </cell>
        </row>
        <row r="256">
          <cell r="A256" t="str">
            <v>254 Обложка</v>
          </cell>
        </row>
        <row r="257">
          <cell r="A257" t="str">
            <v>255 Обозначение</v>
          </cell>
        </row>
        <row r="258">
          <cell r="A258" t="str">
            <v>256 Оболочка</v>
          </cell>
        </row>
        <row r="259">
          <cell r="A259" t="str">
            <v>257 Оборот/мин</v>
          </cell>
        </row>
        <row r="260">
          <cell r="A260" t="str">
            <v>258 Обороты</v>
          </cell>
        </row>
        <row r="261">
          <cell r="A261" t="str">
            <v>259 Обработка</v>
          </cell>
        </row>
        <row r="262">
          <cell r="A262" t="str">
            <v>260 Обслуживаемость</v>
          </cell>
        </row>
        <row r="263">
          <cell r="A263" t="str">
            <v>261 Общая рабочая поверхность</v>
          </cell>
        </row>
        <row r="264">
          <cell r="A264" t="str">
            <v>262 Общие характеристики</v>
          </cell>
        </row>
        <row r="265">
          <cell r="A265" t="str">
            <v>263 Огнеупорность</v>
          </cell>
        </row>
        <row r="266">
          <cell r="A266" t="str">
            <v>264 Окно</v>
          </cell>
        </row>
        <row r="267">
          <cell r="A267" t="str">
            <v>265 Окраска обуви</v>
          </cell>
        </row>
        <row r="268">
          <cell r="A268" t="str">
            <v>266 Окружность</v>
          </cell>
        </row>
        <row r="269">
          <cell r="A269" t="str">
            <v>267 Оперативная память</v>
          </cell>
        </row>
        <row r="270">
          <cell r="A270" t="str">
            <v>268 Описание</v>
          </cell>
        </row>
        <row r="271">
          <cell r="A271" t="str">
            <v>269 Опорная поверхность</v>
          </cell>
        </row>
        <row r="272">
          <cell r="A272" t="str">
            <v>270 Оптически зум</v>
          </cell>
        </row>
        <row r="273">
          <cell r="A273" t="str">
            <v>271 Ориентир страницы</v>
          </cell>
        </row>
        <row r="274">
          <cell r="A274" t="str">
            <v>272 Освещенность, люкс, Вт</v>
          </cell>
        </row>
        <row r="275">
          <cell r="A275" t="str">
            <v>273 Основа</v>
          </cell>
        </row>
        <row r="276">
          <cell r="A276" t="str">
            <v>274 Основной источник света</v>
          </cell>
        </row>
        <row r="277">
          <cell r="A277" t="str">
            <v>275 Основные</v>
          </cell>
        </row>
        <row r="278">
          <cell r="A278" t="str">
            <v>276 Особенность (при наличии)</v>
          </cell>
        </row>
        <row r="279">
          <cell r="A279" t="str">
            <v>277 Особые условия</v>
          </cell>
        </row>
        <row r="280">
          <cell r="A280" t="str">
            <v>278 Отделка</v>
          </cell>
        </row>
        <row r="281">
          <cell r="A281" t="str">
            <v>279 Относительное отверстие</v>
          </cell>
        </row>
        <row r="282">
          <cell r="A282" t="str">
            <v>280 Оттенок</v>
          </cell>
        </row>
        <row r="283">
          <cell r="A283" t="str">
            <v>281 Оттиск клейма</v>
          </cell>
        </row>
        <row r="284">
          <cell r="A284" t="str">
            <v>282 Оформление</v>
          </cell>
        </row>
        <row r="285">
          <cell r="A285" t="str">
            <v>283 Охлаждение</v>
          </cell>
        </row>
        <row r="286">
          <cell r="A286" t="str">
            <v>284 Очистка</v>
          </cell>
        </row>
        <row r="287">
          <cell r="A287" t="str">
            <v>285 Память</v>
          </cell>
        </row>
        <row r="288">
          <cell r="A288" t="str">
            <v>286 Паропроизводительность</v>
          </cell>
        </row>
        <row r="289">
          <cell r="A289" t="str">
            <v>287 Паропроницаемость, г/(м2.сутки)</v>
          </cell>
        </row>
        <row r="290">
          <cell r="A290" t="str">
            <v>288 Передача</v>
          </cell>
        </row>
        <row r="291">
          <cell r="A291" t="str">
            <v>289 Перезаряжаемость</v>
          </cell>
        </row>
        <row r="292">
          <cell r="A292" t="str">
            <v>290 Переплет</v>
          </cell>
        </row>
        <row r="293">
          <cell r="A293" t="str">
            <v>291 Переплетения</v>
          </cell>
        </row>
        <row r="294">
          <cell r="A294" t="str">
            <v>292 Переходник</v>
          </cell>
        </row>
        <row r="295">
          <cell r="A295" t="str">
            <v>293 Периодичность</v>
          </cell>
        </row>
        <row r="296">
          <cell r="A296" t="str">
            <v>294 Периодичность применения</v>
          </cell>
        </row>
        <row r="297">
          <cell r="A297" t="str">
            <v>295 Печать</v>
          </cell>
        </row>
        <row r="298">
          <cell r="A298" t="str">
            <v>296 Питание</v>
          </cell>
        </row>
        <row r="299">
          <cell r="A299" t="str">
            <v>297 Питание прибора</v>
          </cell>
        </row>
        <row r="300">
          <cell r="A300" t="str">
            <v>298 Площадь</v>
          </cell>
        </row>
        <row r="301">
          <cell r="A301" t="str">
            <v>299 По мощности</v>
          </cell>
        </row>
        <row r="302">
          <cell r="A302" t="str">
            <v>300 По пропитке</v>
          </cell>
        </row>
        <row r="303">
          <cell r="A303" t="str">
            <v>301 Состав</v>
          </cell>
        </row>
        <row r="304">
          <cell r="A304" t="str">
            <v>302 По способу</v>
          </cell>
        </row>
        <row r="305">
          <cell r="A305" t="str">
            <v>303 По типу привода</v>
          </cell>
        </row>
        <row r="306">
          <cell r="A306" t="str">
            <v>304 По форме</v>
          </cell>
        </row>
        <row r="307">
          <cell r="A307" t="str">
            <v>305 Поверхность</v>
          </cell>
        </row>
        <row r="308">
          <cell r="A308" t="str">
            <v>306 Поворотный механизм</v>
          </cell>
        </row>
        <row r="309">
          <cell r="A309" t="str">
            <v>307 Повторяемость показаний, °С</v>
          </cell>
        </row>
        <row r="310">
          <cell r="A310" t="str">
            <v>308 Подача</v>
          </cell>
        </row>
        <row r="311">
          <cell r="A311" t="str">
            <v>309 Подвод</v>
          </cell>
        </row>
        <row r="312">
          <cell r="A312" t="str">
            <v>310 Подвод воды</v>
          </cell>
        </row>
        <row r="313">
          <cell r="A313" t="str">
            <v>311 Поддерживаемые</v>
          </cell>
        </row>
        <row r="314">
          <cell r="A314" t="str">
            <v>312 Подключение</v>
          </cell>
        </row>
        <row r="315">
          <cell r="A315" t="str">
            <v>313 Подраздел</v>
          </cell>
        </row>
        <row r="316">
          <cell r="A316" t="str">
            <v>314 Подтип</v>
          </cell>
        </row>
        <row r="317">
          <cell r="A317" t="str">
            <v>315 подушки безопасности</v>
          </cell>
        </row>
        <row r="318">
          <cell r="A318" t="str">
            <v>316 Показатель визирования</v>
          </cell>
        </row>
        <row r="319">
          <cell r="A319" t="str">
            <v>317 Показатель огнеупорности</v>
          </cell>
        </row>
        <row r="320">
          <cell r="A320" t="str">
            <v>318 Прокладка</v>
          </cell>
        </row>
        <row r="321">
          <cell r="A321" t="str">
            <v>319 Покрытие</v>
          </cell>
        </row>
        <row r="322">
          <cell r="A322" t="str">
            <v>320 Покрытия ключа</v>
          </cell>
        </row>
        <row r="323">
          <cell r="A323" t="str">
            <v>321 Покрытия рамки</v>
          </cell>
        </row>
        <row r="324">
          <cell r="A324" t="str">
            <v>322 Пол</v>
          </cell>
        </row>
        <row r="325">
          <cell r="A325" t="str">
            <v>323 Поле зрения</v>
          </cell>
        </row>
        <row r="326">
          <cell r="A326" t="str">
            <v>324 Полоса канала</v>
          </cell>
        </row>
        <row r="327">
          <cell r="A327" t="str">
            <v>325 Помол</v>
          </cell>
        </row>
        <row r="328">
          <cell r="A328" t="str">
            <v>326 Сорт</v>
          </cell>
        </row>
        <row r="329">
          <cell r="A329" t="str">
            <v>327 Поперечное сечение противоугона</v>
          </cell>
        </row>
        <row r="330">
          <cell r="A330" t="str">
            <v>328 Пористость</v>
          </cell>
        </row>
        <row r="331">
          <cell r="A331" t="str">
            <v>329 Порог отображения результата</v>
          </cell>
        </row>
        <row r="332">
          <cell r="A332" t="str">
            <v>330 Порода</v>
          </cell>
        </row>
        <row r="333">
          <cell r="A333" t="str">
            <v>331 Порт</v>
          </cell>
        </row>
        <row r="334">
          <cell r="A334" t="str">
            <v>332 Поршень</v>
          </cell>
        </row>
        <row r="335">
          <cell r="A335" t="str">
            <v>333 Посадочное отверствие</v>
          </cell>
        </row>
        <row r="336">
          <cell r="A336" t="str">
            <v>334 Потребление воздуха</v>
          </cell>
        </row>
        <row r="337">
          <cell r="A337" t="str">
            <v>335 Потребляемость</v>
          </cell>
        </row>
        <row r="338">
          <cell r="A338" t="str">
            <v>336 Предел</v>
          </cell>
        </row>
        <row r="339">
          <cell r="A339" t="str">
            <v>337 Преобразователь</v>
          </cell>
        </row>
        <row r="340">
          <cell r="A340" t="str">
            <v>338 При вязкости</v>
          </cell>
        </row>
        <row r="341">
          <cell r="A341" t="str">
            <v>339 Привод</v>
          </cell>
        </row>
        <row r="342">
          <cell r="A342" t="str">
            <v>340 Признак</v>
          </cell>
        </row>
        <row r="343">
          <cell r="A343" t="str">
            <v>341 Применение</v>
          </cell>
        </row>
        <row r="344">
          <cell r="A344" t="str">
            <v>342 Применяемость</v>
          </cell>
        </row>
        <row r="345">
          <cell r="A345" t="str">
            <v>343 Примеси</v>
          </cell>
        </row>
        <row r="346">
          <cell r="A346" t="str">
            <v>344 Принадлежность</v>
          </cell>
        </row>
        <row r="347">
          <cell r="A347" t="str">
            <v>345 Принцип</v>
          </cell>
        </row>
        <row r="348">
          <cell r="A348" t="str">
            <v>346 Присоединение</v>
          </cell>
        </row>
        <row r="349">
          <cell r="A349" t="str">
            <v>347 Присоединительный квадрат</v>
          </cell>
        </row>
        <row r="350">
          <cell r="A350" t="str">
            <v>348 Продукт</v>
          </cell>
        </row>
        <row r="351">
          <cell r="A351" t="str">
            <v>349 Проецируемое расстояние</v>
          </cell>
        </row>
        <row r="352">
          <cell r="A352" t="str">
            <v>350 Прозрачность</v>
          </cell>
        </row>
        <row r="353">
          <cell r="A353" t="str">
            <v>351 Производительность</v>
          </cell>
        </row>
        <row r="354">
          <cell r="A354" t="str">
            <v>352 Пролет</v>
          </cell>
        </row>
        <row r="355">
          <cell r="A355" t="str">
            <v>353 Пропитка</v>
          </cell>
        </row>
        <row r="356">
          <cell r="A356" t="str">
            <v>354 Пропускная способность</v>
          </cell>
        </row>
        <row r="357">
          <cell r="A357" t="str">
            <v>355 Протокол связи</v>
          </cell>
        </row>
        <row r="358">
          <cell r="A358" t="str">
            <v>356 Протяженность</v>
          </cell>
        </row>
        <row r="359">
          <cell r="A359" t="str">
            <v>357 Профиль</v>
          </cell>
        </row>
        <row r="360">
          <cell r="A360" t="str">
            <v>358 Проход</v>
          </cell>
        </row>
        <row r="361">
          <cell r="A361" t="str">
            <v>359 Процессор</v>
          </cell>
        </row>
        <row r="362">
          <cell r="A362" t="str">
            <v>360 Прочие характеристики</v>
          </cell>
        </row>
        <row r="363">
          <cell r="A363" t="str">
            <v>361 Прочность</v>
          </cell>
        </row>
        <row r="364">
          <cell r="A364" t="str">
            <v>362 Работоспособность в районах</v>
          </cell>
        </row>
        <row r="365">
          <cell r="A365" t="str">
            <v>363 Рабочая нагрузка</v>
          </cell>
        </row>
        <row r="366">
          <cell r="A366" t="str">
            <v>364 Рабочая память</v>
          </cell>
        </row>
        <row r="367">
          <cell r="A367" t="str">
            <v>365 Рабочая среда</v>
          </cell>
        </row>
        <row r="368">
          <cell r="A368" t="str">
            <v>366 Рабочий газ</v>
          </cell>
        </row>
        <row r="369">
          <cell r="A369" t="str">
            <v>367 Рабочий ход</v>
          </cell>
        </row>
        <row r="370">
          <cell r="A370" t="str">
            <v>368 Радиус</v>
          </cell>
        </row>
        <row r="371">
          <cell r="A371" t="str">
            <v>369 Раздел</v>
          </cell>
        </row>
        <row r="372">
          <cell r="A372" t="str">
            <v>370 Разделка</v>
          </cell>
        </row>
        <row r="373">
          <cell r="A373" t="str">
            <v>371 Разлиновка</v>
          </cell>
        </row>
        <row r="374">
          <cell r="A374" t="str">
            <v>372 Разрешение</v>
          </cell>
        </row>
        <row r="375">
          <cell r="A375" t="str">
            <v>373 разряд</v>
          </cell>
        </row>
        <row r="376">
          <cell r="A376" t="str">
            <v>374 Разрядность</v>
          </cell>
        </row>
        <row r="377">
          <cell r="A377" t="str">
            <v>375 Разъемы</v>
          </cell>
        </row>
        <row r="378">
          <cell r="A378" t="str">
            <v>376 Расположение</v>
          </cell>
        </row>
        <row r="379">
          <cell r="A379" t="str">
            <v>377 Расстояние</v>
          </cell>
        </row>
        <row r="380">
          <cell r="A380" t="str">
            <v>378 Раствор</v>
          </cell>
        </row>
        <row r="381">
          <cell r="A381" t="str">
            <v>379 Расход</v>
          </cell>
        </row>
        <row r="382">
          <cell r="A382" t="str">
            <v>380 Цвет</v>
          </cell>
        </row>
        <row r="383">
          <cell r="A383" t="str">
            <v>381 Регулируемое время</v>
          </cell>
        </row>
        <row r="384">
          <cell r="A384" t="str">
            <v>382 Режим</v>
          </cell>
        </row>
        <row r="385">
          <cell r="A385" t="str">
            <v>383 Рез</v>
          </cell>
        </row>
        <row r="386">
          <cell r="A386" t="str">
            <v>384 Резка</v>
          </cell>
        </row>
        <row r="387">
          <cell r="A387" t="str">
            <v>385 Резьба</v>
          </cell>
        </row>
        <row r="388">
          <cell r="A388" t="str">
            <v>386 Ресурс модуля</v>
          </cell>
        </row>
        <row r="389">
          <cell r="A389" t="str">
            <v>387 Рисунок</v>
          </cell>
        </row>
        <row r="390">
          <cell r="A390" t="str">
            <v>388 Род установки</v>
          </cell>
        </row>
        <row r="391">
          <cell r="A391" t="str">
            <v>389 Рост</v>
          </cell>
        </row>
        <row r="392">
          <cell r="A392" t="str">
            <v>390 Рукоятки</v>
          </cell>
        </row>
        <row r="393">
          <cell r="A393" t="str">
            <v>391 Рулон</v>
          </cell>
        </row>
        <row r="394">
          <cell r="A394" t="str">
            <v>392 Ручка</v>
          </cell>
        </row>
        <row r="395">
          <cell r="A395" t="str">
            <v>393 Ручки ножей</v>
          </cell>
        </row>
        <row r="396">
          <cell r="A396" t="str">
            <v>394 ряд</v>
          </cell>
        </row>
        <row r="397">
          <cell r="A397" t="str">
            <v>395 Ряд остекления</v>
          </cell>
        </row>
        <row r="398">
          <cell r="A398" t="str">
            <v>396 Рядность</v>
          </cell>
        </row>
        <row r="399">
          <cell r="A399" t="str">
            <v>397 Свежесть</v>
          </cell>
        </row>
        <row r="400">
          <cell r="A400" t="str">
            <v>398 Световой поток</v>
          </cell>
        </row>
        <row r="401">
          <cell r="A401" t="str">
            <v>399 Свойства</v>
          </cell>
        </row>
        <row r="402">
          <cell r="A402" t="str">
            <v>400 Сегмент</v>
          </cell>
        </row>
        <row r="403">
          <cell r="A403" t="str">
            <v>401 Сезон</v>
          </cell>
        </row>
        <row r="404">
          <cell r="A404" t="str">
            <v>402 Секретность</v>
          </cell>
        </row>
        <row r="405">
          <cell r="A405" t="str">
            <v>403 Семейство</v>
          </cell>
        </row>
        <row r="406">
          <cell r="A406" t="str">
            <v>404 Серия</v>
          </cell>
        </row>
        <row r="407">
          <cell r="A407" t="str">
            <v>405 Сетевой интерфейс</v>
          </cell>
        </row>
        <row r="408">
          <cell r="A408" t="str">
            <v>406 Сетевые функции</v>
          </cell>
        </row>
        <row r="409">
          <cell r="A409" t="str">
            <v>407 Сечение</v>
          </cell>
        </row>
        <row r="410">
          <cell r="A410" t="str">
            <v>408 Сигнал</v>
          </cell>
        </row>
        <row r="411">
          <cell r="A411" t="str">
            <v>409 Системная плавка на фазу</v>
          </cell>
        </row>
        <row r="412">
          <cell r="A412" t="str">
            <v>410 Скрепление</v>
          </cell>
        </row>
        <row r="413">
          <cell r="A413" t="str">
            <v>411 сложения</v>
          </cell>
        </row>
        <row r="414">
          <cell r="A414" t="str">
            <v>412 Слой</v>
          </cell>
        </row>
        <row r="415">
          <cell r="A415" t="str">
            <v>413 Слойность</v>
          </cell>
        </row>
        <row r="416">
          <cell r="A416" t="str">
            <v>414 Смыв</v>
          </cell>
        </row>
        <row r="417">
          <cell r="A417" t="str">
            <v>415 Смысловое значение</v>
          </cell>
        </row>
        <row r="418">
          <cell r="A418" t="str">
            <v>416 со стороны однолапчатой проушины</v>
          </cell>
        </row>
        <row r="419">
          <cell r="A419" t="str">
            <v>417 Соединение</v>
          </cell>
        </row>
        <row r="420">
          <cell r="A420" t="str">
            <v>418 Соединитель</v>
          </cell>
        </row>
        <row r="421">
          <cell r="A421" t="str">
            <v>419 Сокет процессора</v>
          </cell>
        </row>
        <row r="422">
          <cell r="A422" t="str">
            <v>420 Сорбент</v>
          </cell>
        </row>
        <row r="423">
          <cell r="A423" t="str">
            <v>421 Состояние</v>
          </cell>
        </row>
        <row r="424">
          <cell r="A424" t="str">
            <v>422 Специальное исполнение (при его наличии)</v>
          </cell>
        </row>
        <row r="425">
          <cell r="A425" t="str">
            <v>423 Специфика</v>
          </cell>
        </row>
        <row r="426">
          <cell r="A426" t="str">
            <v>424 Сплав</v>
          </cell>
        </row>
        <row r="427">
          <cell r="A427" t="str">
            <v>425 Способ</v>
          </cell>
        </row>
        <row r="428">
          <cell r="A428" t="str">
            <v>426 Среда обитания</v>
          </cell>
        </row>
        <row r="429">
          <cell r="A429" t="str">
            <v>427 Среднее сечение провода (троса)</v>
          </cell>
        </row>
        <row r="430">
          <cell r="A430" t="str">
            <v>428 Среднее усиление подъёма</v>
          </cell>
        </row>
        <row r="431">
          <cell r="A431" t="str">
            <v>429 Средний наружный диметр (номинальный)</v>
          </cell>
        </row>
        <row r="432">
          <cell r="A432" t="str">
            <v>430 Средний срок службы</v>
          </cell>
        </row>
        <row r="433">
          <cell r="A433" t="str">
            <v>431 Стандарт</v>
          </cell>
        </row>
        <row r="434">
          <cell r="A434" t="str">
            <v>432 Стеклопакет</v>
          </cell>
        </row>
        <row r="435">
          <cell r="A435" t="str">
            <v>433 Степень</v>
          </cell>
        </row>
        <row r="436">
          <cell r="A436" t="str">
            <v>434 Стержень</v>
          </cell>
        </row>
        <row r="437">
          <cell r="A437" t="str">
            <v>435 Стойкость</v>
          </cell>
        </row>
        <row r="438">
          <cell r="A438" t="str">
            <v>436 Сторона</v>
          </cell>
        </row>
        <row r="439">
          <cell r="A439" t="str">
            <v>437 Строение</v>
          </cell>
        </row>
        <row r="440">
          <cell r="A440" t="str">
            <v>438 Структура</v>
          </cell>
        </row>
        <row r="441">
          <cell r="A441" t="str">
            <v>439 Ступень</v>
          </cell>
        </row>
        <row r="442">
          <cell r="A442" t="str">
            <v>440 Стыковочные узлы</v>
          </cell>
        </row>
        <row r="443">
          <cell r="A443" t="str">
            <v>441 Схемы включения</v>
          </cell>
        </row>
        <row r="444">
          <cell r="A444" t="str">
            <v>442 Сырье</v>
          </cell>
        </row>
        <row r="445">
          <cell r="A445" t="str">
            <v>443 Тара</v>
          </cell>
        </row>
        <row r="446">
          <cell r="A446" t="str">
            <v>444 Тариф</v>
          </cell>
        </row>
        <row r="447">
          <cell r="A447" t="str">
            <v>445 Тарность</v>
          </cell>
        </row>
        <row r="448">
          <cell r="A448" t="str">
            <v>446 Твердость</v>
          </cell>
        </row>
        <row r="449">
          <cell r="A449" t="str">
            <v>447 Текучесть</v>
          </cell>
        </row>
        <row r="450">
          <cell r="A450" t="str">
            <v>448 Теплоотдача</v>
          </cell>
        </row>
        <row r="451">
          <cell r="A451" t="str">
            <v>449 Теплопроводность</v>
          </cell>
        </row>
        <row r="452">
          <cell r="A452" t="str">
            <v>450 Теплопроизводительность</v>
          </cell>
        </row>
        <row r="453">
          <cell r="A453" t="str">
            <v>451 Теплостойкость</v>
          </cell>
        </row>
        <row r="454">
          <cell r="A454" t="str">
            <v>452 Теплота</v>
          </cell>
        </row>
        <row r="455">
          <cell r="A455" t="str">
            <v>453 Термическое состояние</v>
          </cell>
        </row>
        <row r="456">
          <cell r="A456" t="str">
            <v>454 Территория хождения</v>
          </cell>
        </row>
        <row r="457">
          <cell r="A457" t="str">
            <v>455 Техника, в которой выполнен портрет</v>
          </cell>
        </row>
        <row r="458">
          <cell r="A458" t="str">
            <v>456 Технические требования</v>
          </cell>
        </row>
        <row r="459">
          <cell r="A459" t="str">
            <v>457 Технические характеристики</v>
          </cell>
        </row>
        <row r="460">
          <cell r="A460" t="str">
            <v>458 Техническое исполнение</v>
          </cell>
        </row>
        <row r="461">
          <cell r="A461" t="str">
            <v>459 Технология</v>
          </cell>
        </row>
        <row r="462">
          <cell r="A462" t="str">
            <v>460 Технология доски интерактивной</v>
          </cell>
        </row>
        <row r="463">
          <cell r="A463" t="str">
            <v>461 Технология производства</v>
          </cell>
        </row>
        <row r="464">
          <cell r="A464" t="str">
            <v>462 Тип</v>
          </cell>
        </row>
        <row r="465">
          <cell r="A465" t="str">
            <v>463 Ткань</v>
          </cell>
        </row>
        <row r="466">
          <cell r="A466" t="str">
            <v>464 тонкость фильтрации</v>
          </cell>
        </row>
        <row r="467">
          <cell r="A467" t="str">
            <v>465 Топливо</v>
          </cell>
        </row>
        <row r="468">
          <cell r="A468" t="str">
            <v>466 Точность</v>
          </cell>
        </row>
        <row r="469">
          <cell r="A469" t="str">
            <v>467 Трансмиссия</v>
          </cell>
        </row>
        <row r="470">
          <cell r="A470" t="str">
            <v>468 ТУ</v>
          </cell>
        </row>
        <row r="471">
          <cell r="A471" t="str">
            <v>469 Тумба</v>
          </cell>
        </row>
        <row r="472">
          <cell r="A472" t="str">
            <v>470 Тяговое усиление</v>
          </cell>
        </row>
        <row r="473">
          <cell r="A473" t="str">
            <v>471 Увеличение</v>
          </cell>
        </row>
        <row r="474">
          <cell r="A474" t="str">
            <v>472 Увеличение зрительной трубы</v>
          </cell>
        </row>
        <row r="475">
          <cell r="A475" t="str">
            <v>473 Углерод</v>
          </cell>
        </row>
        <row r="476">
          <cell r="A476" t="str">
            <v>474 Угломер</v>
          </cell>
        </row>
        <row r="477">
          <cell r="A477" t="str">
            <v>475 Удерживающий момент</v>
          </cell>
        </row>
        <row r="478">
          <cell r="A478" t="str">
            <v>476 Узел герметизации</v>
          </cell>
        </row>
        <row r="479">
          <cell r="A479" t="str">
            <v>477 Украшение</v>
          </cell>
        </row>
        <row r="480">
          <cell r="A480" t="str">
            <v>478 Упаковка</v>
          </cell>
        </row>
        <row r="481">
          <cell r="A481" t="str">
            <v>479 Уплотнение</v>
          </cell>
        </row>
        <row r="482">
          <cell r="A482" t="str">
            <v>480 Управление</v>
          </cell>
        </row>
        <row r="483">
          <cell r="A483" t="str">
            <v>481 Уровень</v>
          </cell>
        </row>
        <row r="484">
          <cell r="A484" t="str">
            <v>482 Усилитель руля</v>
          </cell>
        </row>
        <row r="485">
          <cell r="A485" t="str">
            <v>483 Условия</v>
          </cell>
        </row>
        <row r="486">
          <cell r="A486" t="str">
            <v>484 Условный проход</v>
          </cell>
        </row>
        <row r="487">
          <cell r="A487" t="str">
            <v>485 Условный проход, мм</v>
          </cell>
        </row>
        <row r="488">
          <cell r="A488" t="str">
            <v>486 Устойчивость</v>
          </cell>
        </row>
        <row r="489">
          <cell r="A489" t="str">
            <v>487 Утеплитель</v>
          </cell>
        </row>
        <row r="490">
          <cell r="A490" t="str">
            <v>488 Учет</v>
          </cell>
        </row>
        <row r="491">
          <cell r="A491" t="str">
            <v>489 Фазы</v>
          </cell>
        </row>
        <row r="492">
          <cell r="A492" t="str">
            <v>490 Фактура</v>
          </cell>
        </row>
        <row r="493">
          <cell r="A493" t="str">
            <v>491 Фасовка</v>
          </cell>
        </row>
        <row r="494">
          <cell r="A494" t="str">
            <v>492 Фиксация</v>
          </cell>
        </row>
        <row r="495">
          <cell r="A495" t="str">
            <v>493 Фильтрация</v>
          </cell>
        </row>
        <row r="496">
          <cell r="A496" t="str">
            <v>494 Фильтрующая способность</v>
          </cell>
        </row>
        <row r="497">
          <cell r="A497" t="str">
            <v>495 Фокусное расстояние</v>
          </cell>
        </row>
        <row r="498">
          <cell r="A498" t="str">
            <v>496 Форма</v>
          </cell>
        </row>
        <row r="499">
          <cell r="A499" t="str">
            <v>497 Формат</v>
          </cell>
        </row>
        <row r="500">
          <cell r="A500" t="str">
            <v>498 формата foolscap</v>
          </cell>
        </row>
        <row r="501">
          <cell r="A501" t="str">
            <v>499 Формула</v>
          </cell>
        </row>
        <row r="502">
          <cell r="A502" t="str">
            <v>500 Форм-фактор</v>
          </cell>
        </row>
        <row r="503">
          <cell r="A503" t="str">
            <v>501 Формы перьев</v>
          </cell>
        </row>
        <row r="504">
          <cell r="A504" t="str">
            <v>502 Фракция</v>
          </cell>
        </row>
        <row r="505">
          <cell r="A505" t="str">
            <v>503 Функции</v>
          </cell>
        </row>
        <row r="506">
          <cell r="A506" t="str">
            <v>504 Функциональность</v>
          </cell>
        </row>
        <row r="507">
          <cell r="A507" t="str">
            <v>505 Характер движения</v>
          </cell>
        </row>
        <row r="508">
          <cell r="A508" t="str">
            <v>506 Характеристика</v>
          </cell>
        </row>
        <row r="509">
          <cell r="A509" t="str">
            <v>507 Хвостовик</v>
          </cell>
        </row>
        <row r="510">
          <cell r="A510" t="str">
            <v>508 Ход</v>
          </cell>
        </row>
        <row r="511">
          <cell r="A511" t="str">
            <v>509 Холодопроизводительность</v>
          </cell>
        </row>
        <row r="512">
          <cell r="A512" t="str">
            <v>510 Цветность</v>
          </cell>
        </row>
        <row r="513">
          <cell r="A513" t="str">
            <v>511 Цена деления</v>
          </cell>
        </row>
        <row r="514">
          <cell r="A514" t="str">
            <v>512 Центральный электрод</v>
          </cell>
        </row>
        <row r="515">
          <cell r="A515" t="str">
            <v>513 Цилиндр</v>
          </cell>
        </row>
        <row r="516">
          <cell r="A516" t="str">
            <v>514 Цоколь</v>
          </cell>
        </row>
        <row r="517">
          <cell r="A517" t="str">
            <v>515 Часть</v>
          </cell>
        </row>
        <row r="518">
          <cell r="A518" t="str">
            <v>516 Чертеж</v>
          </cell>
        </row>
        <row r="519">
          <cell r="A519" t="str">
            <v>517 Чипсет</v>
          </cell>
        </row>
        <row r="520">
          <cell r="A520" t="str">
            <v>518 Частота</v>
          </cell>
        </row>
        <row r="521">
          <cell r="A521" t="str">
            <v>519 Чувствительность</v>
          </cell>
        </row>
        <row r="522">
          <cell r="A522" t="str">
            <v>520 Шаг</v>
          </cell>
        </row>
        <row r="523">
          <cell r="A523" t="str">
            <v>521 Шапка</v>
          </cell>
        </row>
        <row r="524">
          <cell r="A524" t="str">
            <v>522 Шестерня</v>
          </cell>
        </row>
        <row r="525">
          <cell r="A525" t="str">
            <v>523 Шипованность</v>
          </cell>
        </row>
        <row r="526">
          <cell r="A526" t="str">
            <v>524 Широта</v>
          </cell>
        </row>
        <row r="527">
          <cell r="A527" t="str">
            <v>525 Эксплуатационный режим</v>
          </cell>
        </row>
        <row r="528">
          <cell r="A528" t="str">
            <v>526 Эксплуатация при t°</v>
          </cell>
        </row>
        <row r="529">
          <cell r="A529" t="str">
            <v>527 Электромагнит</v>
          </cell>
        </row>
        <row r="530">
          <cell r="A530" t="str">
            <v>528 Элемент</v>
          </cell>
        </row>
        <row r="531">
          <cell r="A531" t="str">
            <v>529 Энергия</v>
          </cell>
        </row>
        <row r="532">
          <cell r="A532" t="str">
            <v>530 Этажность</v>
          </cell>
        </row>
        <row r="533">
          <cell r="A533" t="str">
            <v>531 Язык</v>
          </cell>
        </row>
        <row r="534">
          <cell r="A534"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K843"/>
  <sheetViews>
    <sheetView zoomScale="70" zoomScaleNormal="70" workbookViewId="0">
      <pane ySplit="7" topLeftCell="A8" activePane="bottomLeft" state="frozen"/>
      <selection pane="bottomLeft" activeCell="A39" sqref="A39:XFD39"/>
    </sheetView>
  </sheetViews>
  <sheetFormatPr defaultRowHeight="13.15" customHeight="1" x14ac:dyDescent="0.25"/>
  <cols>
    <col min="1" max="1" width="8" style="5" customWidth="1"/>
    <col min="2" max="2" width="6.140625" style="5" customWidth="1"/>
    <col min="3" max="3" width="7.140625" style="5" customWidth="1"/>
    <col min="4" max="4" width="5.42578125" style="5" customWidth="1"/>
    <col min="5" max="5" width="7.7109375" style="5" customWidth="1"/>
    <col min="6" max="6" width="17.42578125" style="5" customWidth="1"/>
    <col min="7" max="8" width="19.5703125" style="12" customWidth="1"/>
    <col min="9" max="9" width="5" style="5" customWidth="1"/>
    <col min="10" max="10" width="6.85546875" style="5" customWidth="1"/>
    <col min="11" max="11" width="16.5703125" style="5" customWidth="1"/>
    <col min="12" max="12" width="4" style="5" customWidth="1"/>
    <col min="13" max="13" width="10.85546875" style="5" customWidth="1"/>
    <col min="14" max="14" width="22.85546875" style="5" customWidth="1"/>
    <col min="15" max="15" width="8.140625" style="5" customWidth="1"/>
    <col min="16" max="16" width="16.42578125" style="5" bestFit="1" customWidth="1"/>
    <col min="17" max="17" width="11" style="5" customWidth="1"/>
    <col min="18" max="18" width="21.7109375" style="12" customWidth="1"/>
    <col min="19" max="19" width="6.85546875" style="5" customWidth="1"/>
    <col min="20" max="20" width="7.5703125" style="5" customWidth="1"/>
    <col min="21" max="21" width="8" style="5" customWidth="1"/>
    <col min="22" max="22" width="8.140625" style="5" customWidth="1"/>
    <col min="23" max="23" width="6.5703125" style="13" customWidth="1"/>
    <col min="24" max="24" width="8.85546875" style="13" customWidth="1"/>
    <col min="25" max="25" width="5.42578125" style="13" customWidth="1"/>
    <col min="26" max="26" width="3.85546875" style="5" customWidth="1"/>
    <col min="27" max="27" width="7" style="5" customWidth="1"/>
    <col min="28" max="28" width="10" style="5" customWidth="1"/>
    <col min="29" max="29" width="16.85546875" style="178" customWidth="1"/>
    <col min="30" max="30" width="20.5703125" style="178" customWidth="1"/>
    <col min="31" max="31" width="22.140625" style="178" customWidth="1"/>
    <col min="32" max="32" width="16.28515625" style="178" customWidth="1"/>
    <col min="33" max="33" width="24.42578125" style="178" customWidth="1"/>
    <col min="34" max="34" width="24" style="178" customWidth="1"/>
    <col min="35" max="35" width="21.42578125" style="178" customWidth="1"/>
    <col min="36" max="36" width="19" style="178" customWidth="1"/>
    <col min="37" max="37" width="21" style="178" customWidth="1"/>
    <col min="38" max="38" width="25.7109375" style="178" customWidth="1"/>
    <col min="39" max="39" width="22.42578125" style="178" customWidth="1"/>
    <col min="40" max="40" width="23.7109375" style="178" hidden="1" customWidth="1"/>
    <col min="41" max="41" width="20.85546875" style="178" hidden="1" customWidth="1"/>
    <col min="42" max="42" width="20.140625" style="178" hidden="1" customWidth="1"/>
    <col min="43" max="43" width="21.42578125" style="178" hidden="1" customWidth="1"/>
    <col min="44" max="44" width="23.5703125" style="178" hidden="1" customWidth="1"/>
    <col min="45" max="52" width="28.140625" style="178" hidden="1" customWidth="1"/>
    <col min="53" max="53" width="28.140625" style="234" customWidth="1"/>
    <col min="54" max="54" width="28.140625" style="178" customWidth="1"/>
    <col min="55" max="55" width="18.5703125" style="5" customWidth="1"/>
    <col min="56" max="56" width="3.140625" style="5" customWidth="1"/>
    <col min="57" max="57" width="23.7109375" style="5" customWidth="1"/>
    <col min="58" max="65" width="3.140625" style="5" customWidth="1"/>
    <col min="66" max="66" width="2.7109375" style="5" customWidth="1"/>
    <col min="67" max="67" width="15.7109375" style="5" customWidth="1"/>
    <col min="68" max="68" width="9.140625" style="5"/>
    <col min="69" max="71" width="11.85546875" style="5" bestFit="1" customWidth="1"/>
    <col min="72" max="72" width="9.140625" style="5"/>
    <col min="73" max="73" width="11.85546875" style="5" bestFit="1" customWidth="1"/>
    <col min="74" max="254" width="9.140625" style="5"/>
    <col min="255" max="255" width="7.42578125" style="5" customWidth="1"/>
    <col min="256" max="256" width="20.28515625" style="5" customWidth="1"/>
    <col min="257" max="257" width="24.7109375" style="5" customWidth="1"/>
    <col min="258" max="258" width="35.7109375" style="5" customWidth="1"/>
    <col min="259" max="259" width="5" style="5" customWidth="1"/>
    <col min="260" max="260" width="12.85546875" style="5" customWidth="1"/>
    <col min="261" max="261" width="10.7109375" style="5" customWidth="1"/>
    <col min="262" max="262" width="7" style="5" customWidth="1"/>
    <col min="263" max="263" width="12.28515625" style="5" customWidth="1"/>
    <col min="264" max="264" width="10.7109375" style="5" customWidth="1"/>
    <col min="265" max="265" width="10.85546875" style="5" customWidth="1"/>
    <col min="266" max="266" width="8.85546875" style="5" customWidth="1"/>
    <col min="267" max="267" width="13.85546875" style="5" customWidth="1"/>
    <col min="268" max="268" width="20.42578125" style="5" customWidth="1"/>
    <col min="269" max="269" width="12.28515625" style="5" customWidth="1"/>
    <col min="270" max="270" width="19.28515625" style="5" customWidth="1"/>
    <col min="271" max="271" width="11.85546875" style="5" customWidth="1"/>
    <col min="272" max="272" width="9.140625" style="5" customWidth="1"/>
    <col min="273" max="273" width="13.42578125" style="5" customWidth="1"/>
    <col min="274" max="274" width="15.28515625" style="5" customWidth="1"/>
    <col min="275" max="275" width="15.42578125" style="5" customWidth="1"/>
    <col min="276" max="277" width="14.42578125" style="5" customWidth="1"/>
    <col min="278" max="278" width="5" style="5" customWidth="1"/>
    <col min="279" max="281" width="15.140625" style="5" customWidth="1"/>
    <col min="282" max="282" width="4.28515625" style="5" customWidth="1"/>
    <col min="283" max="283" width="16" style="5" customWidth="1"/>
    <col min="284" max="284" width="17.140625" style="5" customWidth="1"/>
    <col min="285" max="285" width="18.28515625" style="5" customWidth="1"/>
    <col min="286" max="286" width="4.85546875" style="5" customWidth="1"/>
    <col min="287" max="287" width="16" style="5" customWidth="1"/>
    <col min="288" max="288" width="17.140625" style="5" customWidth="1"/>
    <col min="289" max="289" width="18.28515625" style="5" customWidth="1"/>
    <col min="290" max="290" width="13.7109375" style="5" customWidth="1"/>
    <col min="291" max="291" width="16" style="5" customWidth="1"/>
    <col min="292" max="292" width="17.140625" style="5" customWidth="1"/>
    <col min="293" max="293" width="18.28515625" style="5" customWidth="1"/>
    <col min="294" max="294" width="13.7109375" style="5" customWidth="1"/>
    <col min="295" max="295" width="16" style="5" customWidth="1"/>
    <col min="296" max="296" width="17.140625" style="5" customWidth="1"/>
    <col min="297" max="297" width="18.28515625" style="5" customWidth="1"/>
    <col min="298" max="298" width="13.7109375" style="5" customWidth="1"/>
    <col min="299" max="299" width="16" style="5" customWidth="1"/>
    <col min="300" max="300" width="17.140625" style="5" customWidth="1"/>
    <col min="301" max="304" width="18.28515625" style="5" customWidth="1"/>
    <col min="305" max="305" width="15" style="5" customWidth="1"/>
    <col min="306" max="306" width="15.7109375" style="5" customWidth="1"/>
    <col min="307" max="307" width="49" style="5" customWidth="1"/>
    <col min="308" max="308" width="19.42578125" style="5" customWidth="1"/>
    <col min="309" max="309" width="14.5703125" style="5" customWidth="1"/>
    <col min="310" max="310" width="12.28515625" style="5" customWidth="1"/>
    <col min="311" max="311" width="14.5703125" style="5" customWidth="1"/>
    <col min="312" max="312" width="11.7109375" style="5" customWidth="1"/>
    <col min="313" max="313" width="14" style="5" customWidth="1"/>
    <col min="314" max="314" width="20.5703125" style="5" customWidth="1"/>
    <col min="315" max="315" width="11.7109375" style="5" customWidth="1"/>
    <col min="316" max="316" width="10.85546875" style="5" customWidth="1"/>
    <col min="317" max="510" width="9.140625" style="5"/>
    <col min="511" max="511" width="7.42578125" style="5" customWidth="1"/>
    <col min="512" max="512" width="20.28515625" style="5" customWidth="1"/>
    <col min="513" max="513" width="24.7109375" style="5" customWidth="1"/>
    <col min="514" max="514" width="35.7109375" style="5" customWidth="1"/>
    <col min="515" max="515" width="5" style="5" customWidth="1"/>
    <col min="516" max="516" width="12.85546875" style="5" customWidth="1"/>
    <col min="517" max="517" width="10.7109375" style="5" customWidth="1"/>
    <col min="518" max="518" width="7" style="5" customWidth="1"/>
    <col min="519" max="519" width="12.28515625" style="5" customWidth="1"/>
    <col min="520" max="520" width="10.7109375" style="5" customWidth="1"/>
    <col min="521" max="521" width="10.85546875" style="5" customWidth="1"/>
    <col min="522" max="522" width="8.85546875" style="5" customWidth="1"/>
    <col min="523" max="523" width="13.85546875" style="5" customWidth="1"/>
    <col min="524" max="524" width="20.42578125" style="5" customWidth="1"/>
    <col min="525" max="525" width="12.28515625" style="5" customWidth="1"/>
    <col min="526" max="526" width="19.28515625" style="5" customWidth="1"/>
    <col min="527" max="527" width="11.85546875" style="5" customWidth="1"/>
    <col min="528" max="528" width="9.140625" style="5" customWidth="1"/>
    <col min="529" max="529" width="13.42578125" style="5" customWidth="1"/>
    <col min="530" max="530" width="15.28515625" style="5" customWidth="1"/>
    <col min="531" max="531" width="15.42578125" style="5" customWidth="1"/>
    <col min="532" max="533" width="14.42578125" style="5" customWidth="1"/>
    <col min="534" max="534" width="5" style="5" customWidth="1"/>
    <col min="535" max="537" width="15.140625" style="5" customWidth="1"/>
    <col min="538" max="538" width="4.28515625" style="5" customWidth="1"/>
    <col min="539" max="539" width="16" style="5" customWidth="1"/>
    <col min="540" max="540" width="17.140625" style="5" customWidth="1"/>
    <col min="541" max="541" width="18.28515625" style="5" customWidth="1"/>
    <col min="542" max="542" width="4.85546875" style="5" customWidth="1"/>
    <col min="543" max="543" width="16" style="5" customWidth="1"/>
    <col min="544" max="544" width="17.140625" style="5" customWidth="1"/>
    <col min="545" max="545" width="18.28515625" style="5" customWidth="1"/>
    <col min="546" max="546" width="13.7109375" style="5" customWidth="1"/>
    <col min="547" max="547" width="16" style="5" customWidth="1"/>
    <col min="548" max="548" width="17.140625" style="5" customWidth="1"/>
    <col min="549" max="549" width="18.28515625" style="5" customWidth="1"/>
    <col min="550" max="550" width="13.7109375" style="5" customWidth="1"/>
    <col min="551" max="551" width="16" style="5" customWidth="1"/>
    <col min="552" max="552" width="17.140625" style="5" customWidth="1"/>
    <col min="553" max="553" width="18.28515625" style="5" customWidth="1"/>
    <col min="554" max="554" width="13.7109375" style="5" customWidth="1"/>
    <col min="555" max="555" width="16" style="5" customWidth="1"/>
    <col min="556" max="556" width="17.140625" style="5" customWidth="1"/>
    <col min="557" max="560" width="18.28515625" style="5" customWidth="1"/>
    <col min="561" max="561" width="15" style="5" customWidth="1"/>
    <col min="562" max="562" width="15.7109375" style="5" customWidth="1"/>
    <col min="563" max="563" width="49" style="5" customWidth="1"/>
    <col min="564" max="564" width="19.42578125" style="5" customWidth="1"/>
    <col min="565" max="565" width="14.5703125" style="5" customWidth="1"/>
    <col min="566" max="566" width="12.28515625" style="5" customWidth="1"/>
    <col min="567" max="567" width="14.5703125" style="5" customWidth="1"/>
    <col min="568" max="568" width="11.7109375" style="5" customWidth="1"/>
    <col min="569" max="569" width="14" style="5" customWidth="1"/>
    <col min="570" max="570" width="20.5703125" style="5" customWidth="1"/>
    <col min="571" max="571" width="11.7109375" style="5" customWidth="1"/>
    <col min="572" max="572" width="10.85546875" style="5" customWidth="1"/>
    <col min="573" max="766" width="9.140625" style="5"/>
    <col min="767" max="767" width="7.42578125" style="5" customWidth="1"/>
    <col min="768" max="768" width="20.28515625" style="5" customWidth="1"/>
    <col min="769" max="769" width="24.7109375" style="5" customWidth="1"/>
    <col min="770" max="770" width="35.7109375" style="5" customWidth="1"/>
    <col min="771" max="771" width="5" style="5" customWidth="1"/>
    <col min="772" max="772" width="12.85546875" style="5" customWidth="1"/>
    <col min="773" max="773" width="10.7109375" style="5" customWidth="1"/>
    <col min="774" max="774" width="7" style="5" customWidth="1"/>
    <col min="775" max="775" width="12.28515625" style="5" customWidth="1"/>
    <col min="776" max="776" width="10.7109375" style="5" customWidth="1"/>
    <col min="777" max="777" width="10.85546875" style="5" customWidth="1"/>
    <col min="778" max="778" width="8.85546875" style="5" customWidth="1"/>
    <col min="779" max="779" width="13.85546875" style="5" customWidth="1"/>
    <col min="780" max="780" width="20.42578125" style="5" customWidth="1"/>
    <col min="781" max="781" width="12.28515625" style="5" customWidth="1"/>
    <col min="782" max="782" width="19.28515625" style="5" customWidth="1"/>
    <col min="783" max="783" width="11.85546875" style="5" customWidth="1"/>
    <col min="784" max="784" width="9.140625" style="5" customWidth="1"/>
    <col min="785" max="785" width="13.42578125" style="5" customWidth="1"/>
    <col min="786" max="786" width="15.28515625" style="5" customWidth="1"/>
    <col min="787" max="787" width="15.42578125" style="5" customWidth="1"/>
    <col min="788" max="789" width="14.42578125" style="5" customWidth="1"/>
    <col min="790" max="790" width="5" style="5" customWidth="1"/>
    <col min="791" max="793" width="15.140625" style="5" customWidth="1"/>
    <col min="794" max="794" width="4.28515625" style="5" customWidth="1"/>
    <col min="795" max="795" width="16" style="5" customWidth="1"/>
    <col min="796" max="796" width="17.140625" style="5" customWidth="1"/>
    <col min="797" max="797" width="18.28515625" style="5" customWidth="1"/>
    <col min="798" max="798" width="4.85546875" style="5" customWidth="1"/>
    <col min="799" max="799" width="16" style="5" customWidth="1"/>
    <col min="800" max="800" width="17.140625" style="5" customWidth="1"/>
    <col min="801" max="801" width="18.28515625" style="5" customWidth="1"/>
    <col min="802" max="802" width="13.7109375" style="5" customWidth="1"/>
    <col min="803" max="803" width="16" style="5" customWidth="1"/>
    <col min="804" max="804" width="17.140625" style="5" customWidth="1"/>
    <col min="805" max="805" width="18.28515625" style="5" customWidth="1"/>
    <col min="806" max="806" width="13.7109375" style="5" customWidth="1"/>
    <col min="807" max="807" width="16" style="5" customWidth="1"/>
    <col min="808" max="808" width="17.140625" style="5" customWidth="1"/>
    <col min="809" max="809" width="18.28515625" style="5" customWidth="1"/>
    <col min="810" max="810" width="13.7109375" style="5" customWidth="1"/>
    <col min="811" max="811" width="16" style="5" customWidth="1"/>
    <col min="812" max="812" width="17.140625" style="5" customWidth="1"/>
    <col min="813" max="816" width="18.28515625" style="5" customWidth="1"/>
    <col min="817" max="817" width="15" style="5" customWidth="1"/>
    <col min="818" max="818" width="15.7109375" style="5" customWidth="1"/>
    <col min="819" max="819" width="49" style="5" customWidth="1"/>
    <col min="820" max="820" width="19.42578125" style="5" customWidth="1"/>
    <col min="821" max="821" width="14.5703125" style="5" customWidth="1"/>
    <col min="822" max="822" width="12.28515625" style="5" customWidth="1"/>
    <col min="823" max="823" width="14.5703125" style="5" customWidth="1"/>
    <col min="824" max="824" width="11.7109375" style="5" customWidth="1"/>
    <col min="825" max="825" width="14" style="5" customWidth="1"/>
    <col min="826" max="826" width="20.5703125" style="5" customWidth="1"/>
    <col min="827" max="827" width="11.7109375" style="5" customWidth="1"/>
    <col min="828" max="828" width="10.85546875" style="5" customWidth="1"/>
    <col min="829" max="1022" width="9.140625" style="5"/>
    <col min="1023" max="1023" width="7.42578125" style="5" customWidth="1"/>
    <col min="1024" max="1024" width="20.28515625" style="5" customWidth="1"/>
    <col min="1025" max="1025" width="24.7109375" style="5" customWidth="1"/>
    <col min="1026" max="1026" width="35.7109375" style="5" customWidth="1"/>
    <col min="1027" max="1027" width="5" style="5" customWidth="1"/>
    <col min="1028" max="1028" width="12.85546875" style="5" customWidth="1"/>
    <col min="1029" max="1029" width="10.7109375" style="5" customWidth="1"/>
    <col min="1030" max="1030" width="7" style="5" customWidth="1"/>
    <col min="1031" max="1031" width="12.28515625" style="5" customWidth="1"/>
    <col min="1032" max="1032" width="10.7109375" style="5" customWidth="1"/>
    <col min="1033" max="1033" width="10.85546875" style="5" customWidth="1"/>
    <col min="1034" max="1034" width="8.85546875" style="5" customWidth="1"/>
    <col min="1035" max="1035" width="13.85546875" style="5" customWidth="1"/>
    <col min="1036" max="1036" width="20.42578125" style="5" customWidth="1"/>
    <col min="1037" max="1037" width="12.28515625" style="5" customWidth="1"/>
    <col min="1038" max="1038" width="19.28515625" style="5" customWidth="1"/>
    <col min="1039" max="1039" width="11.85546875" style="5" customWidth="1"/>
    <col min="1040" max="1040" width="9.140625" style="5" customWidth="1"/>
    <col min="1041" max="1041" width="13.42578125" style="5" customWidth="1"/>
    <col min="1042" max="1042" width="15.28515625" style="5" customWidth="1"/>
    <col min="1043" max="1043" width="15.42578125" style="5" customWidth="1"/>
    <col min="1044" max="1045" width="14.42578125" style="5" customWidth="1"/>
    <col min="1046" max="1046" width="5" style="5" customWidth="1"/>
    <col min="1047" max="1049" width="15.140625" style="5" customWidth="1"/>
    <col min="1050" max="1050" width="4.28515625" style="5" customWidth="1"/>
    <col min="1051" max="1051" width="16" style="5" customWidth="1"/>
    <col min="1052" max="1052" width="17.140625" style="5" customWidth="1"/>
    <col min="1053" max="1053" width="18.28515625" style="5" customWidth="1"/>
    <col min="1054" max="1054" width="4.85546875" style="5" customWidth="1"/>
    <col min="1055" max="1055" width="16" style="5" customWidth="1"/>
    <col min="1056" max="1056" width="17.140625" style="5" customWidth="1"/>
    <col min="1057" max="1057" width="18.28515625" style="5" customWidth="1"/>
    <col min="1058" max="1058" width="13.7109375" style="5" customWidth="1"/>
    <col min="1059" max="1059" width="16" style="5" customWidth="1"/>
    <col min="1060" max="1060" width="17.140625" style="5" customWidth="1"/>
    <col min="1061" max="1061" width="18.28515625" style="5" customWidth="1"/>
    <col min="1062" max="1062" width="13.7109375" style="5" customWidth="1"/>
    <col min="1063" max="1063" width="16" style="5" customWidth="1"/>
    <col min="1064" max="1064" width="17.140625" style="5" customWidth="1"/>
    <col min="1065" max="1065" width="18.28515625" style="5" customWidth="1"/>
    <col min="1066" max="1066" width="13.7109375" style="5" customWidth="1"/>
    <col min="1067" max="1067" width="16" style="5" customWidth="1"/>
    <col min="1068" max="1068" width="17.140625" style="5" customWidth="1"/>
    <col min="1069" max="1072" width="18.28515625" style="5" customWidth="1"/>
    <col min="1073" max="1073" width="15" style="5" customWidth="1"/>
    <col min="1074" max="1074" width="15.7109375" style="5" customWidth="1"/>
    <col min="1075" max="1075" width="49" style="5" customWidth="1"/>
    <col min="1076" max="1076" width="19.42578125" style="5" customWidth="1"/>
    <col min="1077" max="1077" width="14.5703125" style="5" customWidth="1"/>
    <col min="1078" max="1078" width="12.28515625" style="5" customWidth="1"/>
    <col min="1079" max="1079" width="14.5703125" style="5" customWidth="1"/>
    <col min="1080" max="1080" width="11.7109375" style="5" customWidth="1"/>
    <col min="1081" max="1081" width="14" style="5" customWidth="1"/>
    <col min="1082" max="1082" width="20.5703125" style="5" customWidth="1"/>
    <col min="1083" max="1083" width="11.7109375" style="5" customWidth="1"/>
    <col min="1084" max="1084" width="10.85546875" style="5" customWidth="1"/>
    <col min="1085" max="1278" width="9.140625" style="5"/>
    <col min="1279" max="1279" width="7.42578125" style="5" customWidth="1"/>
    <col min="1280" max="1280" width="20.28515625" style="5" customWidth="1"/>
    <col min="1281" max="1281" width="24.7109375" style="5" customWidth="1"/>
    <col min="1282" max="1282" width="35.7109375" style="5" customWidth="1"/>
    <col min="1283" max="1283" width="5" style="5" customWidth="1"/>
    <col min="1284" max="1284" width="12.85546875" style="5" customWidth="1"/>
    <col min="1285" max="1285" width="10.7109375" style="5" customWidth="1"/>
    <col min="1286" max="1286" width="7" style="5" customWidth="1"/>
    <col min="1287" max="1287" width="12.28515625" style="5" customWidth="1"/>
    <col min="1288" max="1288" width="10.7109375" style="5" customWidth="1"/>
    <col min="1289" max="1289" width="10.85546875" style="5" customWidth="1"/>
    <col min="1290" max="1290" width="8.85546875" style="5" customWidth="1"/>
    <col min="1291" max="1291" width="13.85546875" style="5" customWidth="1"/>
    <col min="1292" max="1292" width="20.42578125" style="5" customWidth="1"/>
    <col min="1293" max="1293" width="12.28515625" style="5" customWidth="1"/>
    <col min="1294" max="1294" width="19.28515625" style="5" customWidth="1"/>
    <col min="1295" max="1295" width="11.85546875" style="5" customWidth="1"/>
    <col min="1296" max="1296" width="9.140625" style="5" customWidth="1"/>
    <col min="1297" max="1297" width="13.42578125" style="5" customWidth="1"/>
    <col min="1298" max="1298" width="15.28515625" style="5" customWidth="1"/>
    <col min="1299" max="1299" width="15.42578125" style="5" customWidth="1"/>
    <col min="1300" max="1301" width="14.42578125" style="5" customWidth="1"/>
    <col min="1302" max="1302" width="5" style="5" customWidth="1"/>
    <col min="1303" max="1305" width="15.140625" style="5" customWidth="1"/>
    <col min="1306" max="1306" width="4.28515625" style="5" customWidth="1"/>
    <col min="1307" max="1307" width="16" style="5" customWidth="1"/>
    <col min="1308" max="1308" width="17.140625" style="5" customWidth="1"/>
    <col min="1309" max="1309" width="18.28515625" style="5" customWidth="1"/>
    <col min="1310" max="1310" width="4.85546875" style="5" customWidth="1"/>
    <col min="1311" max="1311" width="16" style="5" customWidth="1"/>
    <col min="1312" max="1312" width="17.140625" style="5" customWidth="1"/>
    <col min="1313" max="1313" width="18.28515625" style="5" customWidth="1"/>
    <col min="1314" max="1314" width="13.7109375" style="5" customWidth="1"/>
    <col min="1315" max="1315" width="16" style="5" customWidth="1"/>
    <col min="1316" max="1316" width="17.140625" style="5" customWidth="1"/>
    <col min="1317" max="1317" width="18.28515625" style="5" customWidth="1"/>
    <col min="1318" max="1318" width="13.7109375" style="5" customWidth="1"/>
    <col min="1319" max="1319" width="16" style="5" customWidth="1"/>
    <col min="1320" max="1320" width="17.140625" style="5" customWidth="1"/>
    <col min="1321" max="1321" width="18.28515625" style="5" customWidth="1"/>
    <col min="1322" max="1322" width="13.7109375" style="5" customWidth="1"/>
    <col min="1323" max="1323" width="16" style="5" customWidth="1"/>
    <col min="1324" max="1324" width="17.140625" style="5" customWidth="1"/>
    <col min="1325" max="1328" width="18.28515625" style="5" customWidth="1"/>
    <col min="1329" max="1329" width="15" style="5" customWidth="1"/>
    <col min="1330" max="1330" width="15.7109375" style="5" customWidth="1"/>
    <col min="1331" max="1331" width="49" style="5" customWidth="1"/>
    <col min="1332" max="1332" width="19.42578125" style="5" customWidth="1"/>
    <col min="1333" max="1333" width="14.5703125" style="5" customWidth="1"/>
    <col min="1334" max="1334" width="12.28515625" style="5" customWidth="1"/>
    <col min="1335" max="1335" width="14.5703125" style="5" customWidth="1"/>
    <col min="1336" max="1336" width="11.7109375" style="5" customWidth="1"/>
    <col min="1337" max="1337" width="14" style="5" customWidth="1"/>
    <col min="1338" max="1338" width="20.5703125" style="5" customWidth="1"/>
    <col min="1339" max="1339" width="11.7109375" style="5" customWidth="1"/>
    <col min="1340" max="1340" width="10.85546875" style="5" customWidth="1"/>
    <col min="1341" max="1534" width="9.140625" style="5"/>
    <col min="1535" max="1535" width="7.42578125" style="5" customWidth="1"/>
    <col min="1536" max="1536" width="20.28515625" style="5" customWidth="1"/>
    <col min="1537" max="1537" width="24.7109375" style="5" customWidth="1"/>
    <col min="1538" max="1538" width="35.7109375" style="5" customWidth="1"/>
    <col min="1539" max="1539" width="5" style="5" customWidth="1"/>
    <col min="1540" max="1540" width="12.85546875" style="5" customWidth="1"/>
    <col min="1541" max="1541" width="10.7109375" style="5" customWidth="1"/>
    <col min="1542" max="1542" width="7" style="5" customWidth="1"/>
    <col min="1543" max="1543" width="12.28515625" style="5" customWidth="1"/>
    <col min="1544" max="1544" width="10.7109375" style="5" customWidth="1"/>
    <col min="1545" max="1545" width="10.85546875" style="5" customWidth="1"/>
    <col min="1546" max="1546" width="8.85546875" style="5" customWidth="1"/>
    <col min="1547" max="1547" width="13.85546875" style="5" customWidth="1"/>
    <col min="1548" max="1548" width="20.42578125" style="5" customWidth="1"/>
    <col min="1549" max="1549" width="12.28515625" style="5" customWidth="1"/>
    <col min="1550" max="1550" width="19.28515625" style="5" customWidth="1"/>
    <col min="1551" max="1551" width="11.85546875" style="5" customWidth="1"/>
    <col min="1552" max="1552" width="9.140625" style="5" customWidth="1"/>
    <col min="1553" max="1553" width="13.42578125" style="5" customWidth="1"/>
    <col min="1554" max="1554" width="15.28515625" style="5" customWidth="1"/>
    <col min="1555" max="1555" width="15.42578125" style="5" customWidth="1"/>
    <col min="1556" max="1557" width="14.42578125" style="5" customWidth="1"/>
    <col min="1558" max="1558" width="5" style="5" customWidth="1"/>
    <col min="1559" max="1561" width="15.140625" style="5" customWidth="1"/>
    <col min="1562" max="1562" width="4.28515625" style="5" customWidth="1"/>
    <col min="1563" max="1563" width="16" style="5" customWidth="1"/>
    <col min="1564" max="1564" width="17.140625" style="5" customWidth="1"/>
    <col min="1565" max="1565" width="18.28515625" style="5" customWidth="1"/>
    <col min="1566" max="1566" width="4.85546875" style="5" customWidth="1"/>
    <col min="1567" max="1567" width="16" style="5" customWidth="1"/>
    <col min="1568" max="1568" width="17.140625" style="5" customWidth="1"/>
    <col min="1569" max="1569" width="18.28515625" style="5" customWidth="1"/>
    <col min="1570" max="1570" width="13.7109375" style="5" customWidth="1"/>
    <col min="1571" max="1571" width="16" style="5" customWidth="1"/>
    <col min="1572" max="1572" width="17.140625" style="5" customWidth="1"/>
    <col min="1573" max="1573" width="18.28515625" style="5" customWidth="1"/>
    <col min="1574" max="1574" width="13.7109375" style="5" customWidth="1"/>
    <col min="1575" max="1575" width="16" style="5" customWidth="1"/>
    <col min="1576" max="1576" width="17.140625" style="5" customWidth="1"/>
    <col min="1577" max="1577" width="18.28515625" style="5" customWidth="1"/>
    <col min="1578" max="1578" width="13.7109375" style="5" customWidth="1"/>
    <col min="1579" max="1579" width="16" style="5" customWidth="1"/>
    <col min="1580" max="1580" width="17.140625" style="5" customWidth="1"/>
    <col min="1581" max="1584" width="18.28515625" style="5" customWidth="1"/>
    <col min="1585" max="1585" width="15" style="5" customWidth="1"/>
    <col min="1586" max="1586" width="15.7109375" style="5" customWidth="1"/>
    <col min="1587" max="1587" width="49" style="5" customWidth="1"/>
    <col min="1588" max="1588" width="19.42578125" style="5" customWidth="1"/>
    <col min="1589" max="1589" width="14.5703125" style="5" customWidth="1"/>
    <col min="1590" max="1590" width="12.28515625" style="5" customWidth="1"/>
    <col min="1591" max="1591" width="14.5703125" style="5" customWidth="1"/>
    <col min="1592" max="1592" width="11.7109375" style="5" customWidth="1"/>
    <col min="1593" max="1593" width="14" style="5" customWidth="1"/>
    <col min="1594" max="1594" width="20.5703125" style="5" customWidth="1"/>
    <col min="1595" max="1595" width="11.7109375" style="5" customWidth="1"/>
    <col min="1596" max="1596" width="10.85546875" style="5" customWidth="1"/>
    <col min="1597" max="1790" width="9.140625" style="5"/>
    <col min="1791" max="1791" width="7.42578125" style="5" customWidth="1"/>
    <col min="1792" max="1792" width="20.28515625" style="5" customWidth="1"/>
    <col min="1793" max="1793" width="24.7109375" style="5" customWidth="1"/>
    <col min="1794" max="1794" width="35.7109375" style="5" customWidth="1"/>
    <col min="1795" max="1795" width="5" style="5" customWidth="1"/>
    <col min="1796" max="1796" width="12.85546875" style="5" customWidth="1"/>
    <col min="1797" max="1797" width="10.7109375" style="5" customWidth="1"/>
    <col min="1798" max="1798" width="7" style="5" customWidth="1"/>
    <col min="1799" max="1799" width="12.28515625" style="5" customWidth="1"/>
    <col min="1800" max="1800" width="10.7109375" style="5" customWidth="1"/>
    <col min="1801" max="1801" width="10.85546875" style="5" customWidth="1"/>
    <col min="1802" max="1802" width="8.85546875" style="5" customWidth="1"/>
    <col min="1803" max="1803" width="13.85546875" style="5" customWidth="1"/>
    <col min="1804" max="1804" width="20.42578125" style="5" customWidth="1"/>
    <col min="1805" max="1805" width="12.28515625" style="5" customWidth="1"/>
    <col min="1806" max="1806" width="19.28515625" style="5" customWidth="1"/>
    <col min="1807" max="1807" width="11.85546875" style="5" customWidth="1"/>
    <col min="1808" max="1808" width="9.140625" style="5" customWidth="1"/>
    <col min="1809" max="1809" width="13.42578125" style="5" customWidth="1"/>
    <col min="1810" max="1810" width="15.28515625" style="5" customWidth="1"/>
    <col min="1811" max="1811" width="15.42578125" style="5" customWidth="1"/>
    <col min="1812" max="1813" width="14.42578125" style="5" customWidth="1"/>
    <col min="1814" max="1814" width="5" style="5" customWidth="1"/>
    <col min="1815" max="1817" width="15.140625" style="5" customWidth="1"/>
    <col min="1818" max="1818" width="4.28515625" style="5" customWidth="1"/>
    <col min="1819" max="1819" width="16" style="5" customWidth="1"/>
    <col min="1820" max="1820" width="17.140625" style="5" customWidth="1"/>
    <col min="1821" max="1821" width="18.28515625" style="5" customWidth="1"/>
    <col min="1822" max="1822" width="4.85546875" style="5" customWidth="1"/>
    <col min="1823" max="1823" width="16" style="5" customWidth="1"/>
    <col min="1824" max="1824" width="17.140625" style="5" customWidth="1"/>
    <col min="1825" max="1825" width="18.28515625" style="5" customWidth="1"/>
    <col min="1826" max="1826" width="13.7109375" style="5" customWidth="1"/>
    <col min="1827" max="1827" width="16" style="5" customWidth="1"/>
    <col min="1828" max="1828" width="17.140625" style="5" customWidth="1"/>
    <col min="1829" max="1829" width="18.28515625" style="5" customWidth="1"/>
    <col min="1830" max="1830" width="13.7109375" style="5" customWidth="1"/>
    <col min="1831" max="1831" width="16" style="5" customWidth="1"/>
    <col min="1832" max="1832" width="17.140625" style="5" customWidth="1"/>
    <col min="1833" max="1833" width="18.28515625" style="5" customWidth="1"/>
    <col min="1834" max="1834" width="13.7109375" style="5" customWidth="1"/>
    <col min="1835" max="1835" width="16" style="5" customWidth="1"/>
    <col min="1836" max="1836" width="17.140625" style="5" customWidth="1"/>
    <col min="1837" max="1840" width="18.28515625" style="5" customWidth="1"/>
    <col min="1841" max="1841" width="15" style="5" customWidth="1"/>
    <col min="1842" max="1842" width="15.7109375" style="5" customWidth="1"/>
    <col min="1843" max="1843" width="49" style="5" customWidth="1"/>
    <col min="1844" max="1844" width="19.42578125" style="5" customWidth="1"/>
    <col min="1845" max="1845" width="14.5703125" style="5" customWidth="1"/>
    <col min="1846" max="1846" width="12.28515625" style="5" customWidth="1"/>
    <col min="1847" max="1847" width="14.5703125" style="5" customWidth="1"/>
    <col min="1848" max="1848" width="11.7109375" style="5" customWidth="1"/>
    <col min="1849" max="1849" width="14" style="5" customWidth="1"/>
    <col min="1850" max="1850" width="20.5703125" style="5" customWidth="1"/>
    <col min="1851" max="1851" width="11.7109375" style="5" customWidth="1"/>
    <col min="1852" max="1852" width="10.85546875" style="5" customWidth="1"/>
    <col min="1853" max="2046" width="9.140625" style="5"/>
    <col min="2047" max="2047" width="7.42578125" style="5" customWidth="1"/>
    <col min="2048" max="2048" width="20.28515625" style="5" customWidth="1"/>
    <col min="2049" max="2049" width="24.7109375" style="5" customWidth="1"/>
    <col min="2050" max="2050" width="35.7109375" style="5" customWidth="1"/>
    <col min="2051" max="2051" width="5" style="5" customWidth="1"/>
    <col min="2052" max="2052" width="12.85546875" style="5" customWidth="1"/>
    <col min="2053" max="2053" width="10.7109375" style="5" customWidth="1"/>
    <col min="2054" max="2054" width="7" style="5" customWidth="1"/>
    <col min="2055" max="2055" width="12.28515625" style="5" customWidth="1"/>
    <col min="2056" max="2056" width="10.7109375" style="5" customWidth="1"/>
    <col min="2057" max="2057" width="10.85546875" style="5" customWidth="1"/>
    <col min="2058" max="2058" width="8.85546875" style="5" customWidth="1"/>
    <col min="2059" max="2059" width="13.85546875" style="5" customWidth="1"/>
    <col min="2060" max="2060" width="20.42578125" style="5" customWidth="1"/>
    <col min="2061" max="2061" width="12.28515625" style="5" customWidth="1"/>
    <col min="2062" max="2062" width="19.28515625" style="5" customWidth="1"/>
    <col min="2063" max="2063" width="11.85546875" style="5" customWidth="1"/>
    <col min="2064" max="2064" width="9.140625" style="5" customWidth="1"/>
    <col min="2065" max="2065" width="13.42578125" style="5" customWidth="1"/>
    <col min="2066" max="2066" width="15.28515625" style="5" customWidth="1"/>
    <col min="2067" max="2067" width="15.42578125" style="5" customWidth="1"/>
    <col min="2068" max="2069" width="14.42578125" style="5" customWidth="1"/>
    <col min="2070" max="2070" width="5" style="5" customWidth="1"/>
    <col min="2071" max="2073" width="15.140625" style="5" customWidth="1"/>
    <col min="2074" max="2074" width="4.28515625" style="5" customWidth="1"/>
    <col min="2075" max="2075" width="16" style="5" customWidth="1"/>
    <col min="2076" max="2076" width="17.140625" style="5" customWidth="1"/>
    <col min="2077" max="2077" width="18.28515625" style="5" customWidth="1"/>
    <col min="2078" max="2078" width="4.85546875" style="5" customWidth="1"/>
    <col min="2079" max="2079" width="16" style="5" customWidth="1"/>
    <col min="2080" max="2080" width="17.140625" style="5" customWidth="1"/>
    <col min="2081" max="2081" width="18.28515625" style="5" customWidth="1"/>
    <col min="2082" max="2082" width="13.7109375" style="5" customWidth="1"/>
    <col min="2083" max="2083" width="16" style="5" customWidth="1"/>
    <col min="2084" max="2084" width="17.140625" style="5" customWidth="1"/>
    <col min="2085" max="2085" width="18.28515625" style="5" customWidth="1"/>
    <col min="2086" max="2086" width="13.7109375" style="5" customWidth="1"/>
    <col min="2087" max="2087" width="16" style="5" customWidth="1"/>
    <col min="2088" max="2088" width="17.140625" style="5" customWidth="1"/>
    <col min="2089" max="2089" width="18.28515625" style="5" customWidth="1"/>
    <col min="2090" max="2090" width="13.7109375" style="5" customWidth="1"/>
    <col min="2091" max="2091" width="16" style="5" customWidth="1"/>
    <col min="2092" max="2092" width="17.140625" style="5" customWidth="1"/>
    <col min="2093" max="2096" width="18.28515625" style="5" customWidth="1"/>
    <col min="2097" max="2097" width="15" style="5" customWidth="1"/>
    <col min="2098" max="2098" width="15.7109375" style="5" customWidth="1"/>
    <col min="2099" max="2099" width="49" style="5" customWidth="1"/>
    <col min="2100" max="2100" width="19.42578125" style="5" customWidth="1"/>
    <col min="2101" max="2101" width="14.5703125" style="5" customWidth="1"/>
    <col min="2102" max="2102" width="12.28515625" style="5" customWidth="1"/>
    <col min="2103" max="2103" width="14.5703125" style="5" customWidth="1"/>
    <col min="2104" max="2104" width="11.7109375" style="5" customWidth="1"/>
    <col min="2105" max="2105" width="14" style="5" customWidth="1"/>
    <col min="2106" max="2106" width="20.5703125" style="5" customWidth="1"/>
    <col min="2107" max="2107" width="11.7109375" style="5" customWidth="1"/>
    <col min="2108" max="2108" width="10.85546875" style="5" customWidth="1"/>
    <col min="2109" max="2302" width="9.140625" style="5"/>
    <col min="2303" max="2303" width="7.42578125" style="5" customWidth="1"/>
    <col min="2304" max="2304" width="20.28515625" style="5" customWidth="1"/>
    <col min="2305" max="2305" width="24.7109375" style="5" customWidth="1"/>
    <col min="2306" max="2306" width="35.7109375" style="5" customWidth="1"/>
    <col min="2307" max="2307" width="5" style="5" customWidth="1"/>
    <col min="2308" max="2308" width="12.85546875" style="5" customWidth="1"/>
    <col min="2309" max="2309" width="10.7109375" style="5" customWidth="1"/>
    <col min="2310" max="2310" width="7" style="5" customWidth="1"/>
    <col min="2311" max="2311" width="12.28515625" style="5" customWidth="1"/>
    <col min="2312" max="2312" width="10.7109375" style="5" customWidth="1"/>
    <col min="2313" max="2313" width="10.85546875" style="5" customWidth="1"/>
    <col min="2314" max="2314" width="8.85546875" style="5" customWidth="1"/>
    <col min="2315" max="2315" width="13.85546875" style="5" customWidth="1"/>
    <col min="2316" max="2316" width="20.42578125" style="5" customWidth="1"/>
    <col min="2317" max="2317" width="12.28515625" style="5" customWidth="1"/>
    <col min="2318" max="2318" width="19.28515625" style="5" customWidth="1"/>
    <col min="2319" max="2319" width="11.85546875" style="5" customWidth="1"/>
    <col min="2320" max="2320" width="9.140625" style="5" customWidth="1"/>
    <col min="2321" max="2321" width="13.42578125" style="5" customWidth="1"/>
    <col min="2322" max="2322" width="15.28515625" style="5" customWidth="1"/>
    <col min="2323" max="2323" width="15.42578125" style="5" customWidth="1"/>
    <col min="2324" max="2325" width="14.42578125" style="5" customWidth="1"/>
    <col min="2326" max="2326" width="5" style="5" customWidth="1"/>
    <col min="2327" max="2329" width="15.140625" style="5" customWidth="1"/>
    <col min="2330" max="2330" width="4.28515625" style="5" customWidth="1"/>
    <col min="2331" max="2331" width="16" style="5" customWidth="1"/>
    <col min="2332" max="2332" width="17.140625" style="5" customWidth="1"/>
    <col min="2333" max="2333" width="18.28515625" style="5" customWidth="1"/>
    <col min="2334" max="2334" width="4.85546875" style="5" customWidth="1"/>
    <col min="2335" max="2335" width="16" style="5" customWidth="1"/>
    <col min="2336" max="2336" width="17.140625" style="5" customWidth="1"/>
    <col min="2337" max="2337" width="18.28515625" style="5" customWidth="1"/>
    <col min="2338" max="2338" width="13.7109375" style="5" customWidth="1"/>
    <col min="2339" max="2339" width="16" style="5" customWidth="1"/>
    <col min="2340" max="2340" width="17.140625" style="5" customWidth="1"/>
    <col min="2341" max="2341" width="18.28515625" style="5" customWidth="1"/>
    <col min="2342" max="2342" width="13.7109375" style="5" customWidth="1"/>
    <col min="2343" max="2343" width="16" style="5" customWidth="1"/>
    <col min="2344" max="2344" width="17.140625" style="5" customWidth="1"/>
    <col min="2345" max="2345" width="18.28515625" style="5" customWidth="1"/>
    <col min="2346" max="2346" width="13.7109375" style="5" customWidth="1"/>
    <col min="2347" max="2347" width="16" style="5" customWidth="1"/>
    <col min="2348" max="2348" width="17.140625" style="5" customWidth="1"/>
    <col min="2349" max="2352" width="18.28515625" style="5" customWidth="1"/>
    <col min="2353" max="2353" width="15" style="5" customWidth="1"/>
    <col min="2354" max="2354" width="15.7109375" style="5" customWidth="1"/>
    <col min="2355" max="2355" width="49" style="5" customWidth="1"/>
    <col min="2356" max="2356" width="19.42578125" style="5" customWidth="1"/>
    <col min="2357" max="2357" width="14.5703125" style="5" customWidth="1"/>
    <col min="2358" max="2358" width="12.28515625" style="5" customWidth="1"/>
    <col min="2359" max="2359" width="14.5703125" style="5" customWidth="1"/>
    <col min="2360" max="2360" width="11.7109375" style="5" customWidth="1"/>
    <col min="2361" max="2361" width="14" style="5" customWidth="1"/>
    <col min="2362" max="2362" width="20.5703125" style="5" customWidth="1"/>
    <col min="2363" max="2363" width="11.7109375" style="5" customWidth="1"/>
    <col min="2364" max="2364" width="10.85546875" style="5" customWidth="1"/>
    <col min="2365" max="2558" width="9.140625" style="5"/>
    <col min="2559" max="2559" width="7.42578125" style="5" customWidth="1"/>
    <col min="2560" max="2560" width="20.28515625" style="5" customWidth="1"/>
    <col min="2561" max="2561" width="24.7109375" style="5" customWidth="1"/>
    <col min="2562" max="2562" width="35.7109375" style="5" customWidth="1"/>
    <col min="2563" max="2563" width="5" style="5" customWidth="1"/>
    <col min="2564" max="2564" width="12.85546875" style="5" customWidth="1"/>
    <col min="2565" max="2565" width="10.7109375" style="5" customWidth="1"/>
    <col min="2566" max="2566" width="7" style="5" customWidth="1"/>
    <col min="2567" max="2567" width="12.28515625" style="5" customWidth="1"/>
    <col min="2568" max="2568" width="10.7109375" style="5" customWidth="1"/>
    <col min="2569" max="2569" width="10.85546875" style="5" customWidth="1"/>
    <col min="2570" max="2570" width="8.85546875" style="5" customWidth="1"/>
    <col min="2571" max="2571" width="13.85546875" style="5" customWidth="1"/>
    <col min="2572" max="2572" width="20.42578125" style="5" customWidth="1"/>
    <col min="2573" max="2573" width="12.28515625" style="5" customWidth="1"/>
    <col min="2574" max="2574" width="19.28515625" style="5" customWidth="1"/>
    <col min="2575" max="2575" width="11.85546875" style="5" customWidth="1"/>
    <col min="2576" max="2576" width="9.140625" style="5" customWidth="1"/>
    <col min="2577" max="2577" width="13.42578125" style="5" customWidth="1"/>
    <col min="2578" max="2578" width="15.28515625" style="5" customWidth="1"/>
    <col min="2579" max="2579" width="15.42578125" style="5" customWidth="1"/>
    <col min="2580" max="2581" width="14.42578125" style="5" customWidth="1"/>
    <col min="2582" max="2582" width="5" style="5" customWidth="1"/>
    <col min="2583" max="2585" width="15.140625" style="5" customWidth="1"/>
    <col min="2586" max="2586" width="4.28515625" style="5" customWidth="1"/>
    <col min="2587" max="2587" width="16" style="5" customWidth="1"/>
    <col min="2588" max="2588" width="17.140625" style="5" customWidth="1"/>
    <col min="2589" max="2589" width="18.28515625" style="5" customWidth="1"/>
    <col min="2590" max="2590" width="4.85546875" style="5" customWidth="1"/>
    <col min="2591" max="2591" width="16" style="5" customWidth="1"/>
    <col min="2592" max="2592" width="17.140625" style="5" customWidth="1"/>
    <col min="2593" max="2593" width="18.28515625" style="5" customWidth="1"/>
    <col min="2594" max="2594" width="13.7109375" style="5" customWidth="1"/>
    <col min="2595" max="2595" width="16" style="5" customWidth="1"/>
    <col min="2596" max="2596" width="17.140625" style="5" customWidth="1"/>
    <col min="2597" max="2597" width="18.28515625" style="5" customWidth="1"/>
    <col min="2598" max="2598" width="13.7109375" style="5" customWidth="1"/>
    <col min="2599" max="2599" width="16" style="5" customWidth="1"/>
    <col min="2600" max="2600" width="17.140625" style="5" customWidth="1"/>
    <col min="2601" max="2601" width="18.28515625" style="5" customWidth="1"/>
    <col min="2602" max="2602" width="13.7109375" style="5" customWidth="1"/>
    <col min="2603" max="2603" width="16" style="5" customWidth="1"/>
    <col min="2604" max="2604" width="17.140625" style="5" customWidth="1"/>
    <col min="2605" max="2608" width="18.28515625" style="5" customWidth="1"/>
    <col min="2609" max="2609" width="15" style="5" customWidth="1"/>
    <col min="2610" max="2610" width="15.7109375" style="5" customWidth="1"/>
    <col min="2611" max="2611" width="49" style="5" customWidth="1"/>
    <col min="2612" max="2612" width="19.42578125" style="5" customWidth="1"/>
    <col min="2613" max="2613" width="14.5703125" style="5" customWidth="1"/>
    <col min="2614" max="2614" width="12.28515625" style="5" customWidth="1"/>
    <col min="2615" max="2615" width="14.5703125" style="5" customWidth="1"/>
    <col min="2616" max="2616" width="11.7109375" style="5" customWidth="1"/>
    <col min="2617" max="2617" width="14" style="5" customWidth="1"/>
    <col min="2618" max="2618" width="20.5703125" style="5" customWidth="1"/>
    <col min="2619" max="2619" width="11.7109375" style="5" customWidth="1"/>
    <col min="2620" max="2620" width="10.85546875" style="5" customWidth="1"/>
    <col min="2621" max="2814" width="9.140625" style="5"/>
    <col min="2815" max="2815" width="7.42578125" style="5" customWidth="1"/>
    <col min="2816" max="2816" width="20.28515625" style="5" customWidth="1"/>
    <col min="2817" max="2817" width="24.7109375" style="5" customWidth="1"/>
    <col min="2818" max="2818" width="35.7109375" style="5" customWidth="1"/>
    <col min="2819" max="2819" width="5" style="5" customWidth="1"/>
    <col min="2820" max="2820" width="12.85546875" style="5" customWidth="1"/>
    <col min="2821" max="2821" width="10.7109375" style="5" customWidth="1"/>
    <col min="2822" max="2822" width="7" style="5" customWidth="1"/>
    <col min="2823" max="2823" width="12.28515625" style="5" customWidth="1"/>
    <col min="2824" max="2824" width="10.7109375" style="5" customWidth="1"/>
    <col min="2825" max="2825" width="10.85546875" style="5" customWidth="1"/>
    <col min="2826" max="2826" width="8.85546875" style="5" customWidth="1"/>
    <col min="2827" max="2827" width="13.85546875" style="5" customWidth="1"/>
    <col min="2828" max="2828" width="20.42578125" style="5" customWidth="1"/>
    <col min="2829" max="2829" width="12.28515625" style="5" customWidth="1"/>
    <col min="2830" max="2830" width="19.28515625" style="5" customWidth="1"/>
    <col min="2831" max="2831" width="11.85546875" style="5" customWidth="1"/>
    <col min="2832" max="2832" width="9.140625" style="5" customWidth="1"/>
    <col min="2833" max="2833" width="13.42578125" style="5" customWidth="1"/>
    <col min="2834" max="2834" width="15.28515625" style="5" customWidth="1"/>
    <col min="2835" max="2835" width="15.42578125" style="5" customWidth="1"/>
    <col min="2836" max="2837" width="14.42578125" style="5" customWidth="1"/>
    <col min="2838" max="2838" width="5" style="5" customWidth="1"/>
    <col min="2839" max="2841" width="15.140625" style="5" customWidth="1"/>
    <col min="2842" max="2842" width="4.28515625" style="5" customWidth="1"/>
    <col min="2843" max="2843" width="16" style="5" customWidth="1"/>
    <col min="2844" max="2844" width="17.140625" style="5" customWidth="1"/>
    <col min="2845" max="2845" width="18.28515625" style="5" customWidth="1"/>
    <col min="2846" max="2846" width="4.85546875" style="5" customWidth="1"/>
    <col min="2847" max="2847" width="16" style="5" customWidth="1"/>
    <col min="2848" max="2848" width="17.140625" style="5" customWidth="1"/>
    <col min="2849" max="2849" width="18.28515625" style="5" customWidth="1"/>
    <col min="2850" max="2850" width="13.7109375" style="5" customWidth="1"/>
    <col min="2851" max="2851" width="16" style="5" customWidth="1"/>
    <col min="2852" max="2852" width="17.140625" style="5" customWidth="1"/>
    <col min="2853" max="2853" width="18.28515625" style="5" customWidth="1"/>
    <col min="2854" max="2854" width="13.7109375" style="5" customWidth="1"/>
    <col min="2855" max="2855" width="16" style="5" customWidth="1"/>
    <col min="2856" max="2856" width="17.140625" style="5" customWidth="1"/>
    <col min="2857" max="2857" width="18.28515625" style="5" customWidth="1"/>
    <col min="2858" max="2858" width="13.7109375" style="5" customWidth="1"/>
    <col min="2859" max="2859" width="16" style="5" customWidth="1"/>
    <col min="2860" max="2860" width="17.140625" style="5" customWidth="1"/>
    <col min="2861" max="2864" width="18.28515625" style="5" customWidth="1"/>
    <col min="2865" max="2865" width="15" style="5" customWidth="1"/>
    <col min="2866" max="2866" width="15.7109375" style="5" customWidth="1"/>
    <col min="2867" max="2867" width="49" style="5" customWidth="1"/>
    <col min="2868" max="2868" width="19.42578125" style="5" customWidth="1"/>
    <col min="2869" max="2869" width="14.5703125" style="5" customWidth="1"/>
    <col min="2870" max="2870" width="12.28515625" style="5" customWidth="1"/>
    <col min="2871" max="2871" width="14.5703125" style="5" customWidth="1"/>
    <col min="2872" max="2872" width="11.7109375" style="5" customWidth="1"/>
    <col min="2873" max="2873" width="14" style="5" customWidth="1"/>
    <col min="2874" max="2874" width="20.5703125" style="5" customWidth="1"/>
    <col min="2875" max="2875" width="11.7109375" style="5" customWidth="1"/>
    <col min="2876" max="2876" width="10.85546875" style="5" customWidth="1"/>
    <col min="2877" max="3070" width="9.140625" style="5"/>
    <col min="3071" max="3071" width="7.42578125" style="5" customWidth="1"/>
    <col min="3072" max="3072" width="20.28515625" style="5" customWidth="1"/>
    <col min="3073" max="3073" width="24.7109375" style="5" customWidth="1"/>
    <col min="3074" max="3074" width="35.7109375" style="5" customWidth="1"/>
    <col min="3075" max="3075" width="5" style="5" customWidth="1"/>
    <col min="3076" max="3076" width="12.85546875" style="5" customWidth="1"/>
    <col min="3077" max="3077" width="10.7109375" style="5" customWidth="1"/>
    <col min="3078" max="3078" width="7" style="5" customWidth="1"/>
    <col min="3079" max="3079" width="12.28515625" style="5" customWidth="1"/>
    <col min="3080" max="3080" width="10.7109375" style="5" customWidth="1"/>
    <col min="3081" max="3081" width="10.85546875" style="5" customWidth="1"/>
    <col min="3082" max="3082" width="8.85546875" style="5" customWidth="1"/>
    <col min="3083" max="3083" width="13.85546875" style="5" customWidth="1"/>
    <col min="3084" max="3084" width="20.42578125" style="5" customWidth="1"/>
    <col min="3085" max="3085" width="12.28515625" style="5" customWidth="1"/>
    <col min="3086" max="3086" width="19.28515625" style="5" customWidth="1"/>
    <col min="3087" max="3087" width="11.85546875" style="5" customWidth="1"/>
    <col min="3088" max="3088" width="9.140625" style="5" customWidth="1"/>
    <col min="3089" max="3089" width="13.42578125" style="5" customWidth="1"/>
    <col min="3090" max="3090" width="15.28515625" style="5" customWidth="1"/>
    <col min="3091" max="3091" width="15.42578125" style="5" customWidth="1"/>
    <col min="3092" max="3093" width="14.42578125" style="5" customWidth="1"/>
    <col min="3094" max="3094" width="5" style="5" customWidth="1"/>
    <col min="3095" max="3097" width="15.140625" style="5" customWidth="1"/>
    <col min="3098" max="3098" width="4.28515625" style="5" customWidth="1"/>
    <col min="3099" max="3099" width="16" style="5" customWidth="1"/>
    <col min="3100" max="3100" width="17.140625" style="5" customWidth="1"/>
    <col min="3101" max="3101" width="18.28515625" style="5" customWidth="1"/>
    <col min="3102" max="3102" width="4.85546875" style="5" customWidth="1"/>
    <col min="3103" max="3103" width="16" style="5" customWidth="1"/>
    <col min="3104" max="3104" width="17.140625" style="5" customWidth="1"/>
    <col min="3105" max="3105" width="18.28515625" style="5" customWidth="1"/>
    <col min="3106" max="3106" width="13.7109375" style="5" customWidth="1"/>
    <col min="3107" max="3107" width="16" style="5" customWidth="1"/>
    <col min="3108" max="3108" width="17.140625" style="5" customWidth="1"/>
    <col min="3109" max="3109" width="18.28515625" style="5" customWidth="1"/>
    <col min="3110" max="3110" width="13.7109375" style="5" customWidth="1"/>
    <col min="3111" max="3111" width="16" style="5" customWidth="1"/>
    <col min="3112" max="3112" width="17.140625" style="5" customWidth="1"/>
    <col min="3113" max="3113" width="18.28515625" style="5" customWidth="1"/>
    <col min="3114" max="3114" width="13.7109375" style="5" customWidth="1"/>
    <col min="3115" max="3115" width="16" style="5" customWidth="1"/>
    <col min="3116" max="3116" width="17.140625" style="5" customWidth="1"/>
    <col min="3117" max="3120" width="18.28515625" style="5" customWidth="1"/>
    <col min="3121" max="3121" width="15" style="5" customWidth="1"/>
    <col min="3122" max="3122" width="15.7109375" style="5" customWidth="1"/>
    <col min="3123" max="3123" width="49" style="5" customWidth="1"/>
    <col min="3124" max="3124" width="19.42578125" style="5" customWidth="1"/>
    <col min="3125" max="3125" width="14.5703125" style="5" customWidth="1"/>
    <col min="3126" max="3126" width="12.28515625" style="5" customWidth="1"/>
    <col min="3127" max="3127" width="14.5703125" style="5" customWidth="1"/>
    <col min="3128" max="3128" width="11.7109375" style="5" customWidth="1"/>
    <col min="3129" max="3129" width="14" style="5" customWidth="1"/>
    <col min="3130" max="3130" width="20.5703125" style="5" customWidth="1"/>
    <col min="3131" max="3131" width="11.7109375" style="5" customWidth="1"/>
    <col min="3132" max="3132" width="10.85546875" style="5" customWidth="1"/>
    <col min="3133" max="3326" width="9.140625" style="5"/>
    <col min="3327" max="3327" width="7.42578125" style="5" customWidth="1"/>
    <col min="3328" max="3328" width="20.28515625" style="5" customWidth="1"/>
    <col min="3329" max="3329" width="24.7109375" style="5" customWidth="1"/>
    <col min="3330" max="3330" width="35.7109375" style="5" customWidth="1"/>
    <col min="3331" max="3331" width="5" style="5" customWidth="1"/>
    <col min="3332" max="3332" width="12.85546875" style="5" customWidth="1"/>
    <col min="3333" max="3333" width="10.7109375" style="5" customWidth="1"/>
    <col min="3334" max="3334" width="7" style="5" customWidth="1"/>
    <col min="3335" max="3335" width="12.28515625" style="5" customWidth="1"/>
    <col min="3336" max="3336" width="10.7109375" style="5" customWidth="1"/>
    <col min="3337" max="3337" width="10.85546875" style="5" customWidth="1"/>
    <col min="3338" max="3338" width="8.85546875" style="5" customWidth="1"/>
    <col min="3339" max="3339" width="13.85546875" style="5" customWidth="1"/>
    <col min="3340" max="3340" width="20.42578125" style="5" customWidth="1"/>
    <col min="3341" max="3341" width="12.28515625" style="5" customWidth="1"/>
    <col min="3342" max="3342" width="19.28515625" style="5" customWidth="1"/>
    <col min="3343" max="3343" width="11.85546875" style="5" customWidth="1"/>
    <col min="3344" max="3344" width="9.140625" style="5" customWidth="1"/>
    <col min="3345" max="3345" width="13.42578125" style="5" customWidth="1"/>
    <col min="3346" max="3346" width="15.28515625" style="5" customWidth="1"/>
    <col min="3347" max="3347" width="15.42578125" style="5" customWidth="1"/>
    <col min="3348" max="3349" width="14.42578125" style="5" customWidth="1"/>
    <col min="3350" max="3350" width="5" style="5" customWidth="1"/>
    <col min="3351" max="3353" width="15.140625" style="5" customWidth="1"/>
    <col min="3354" max="3354" width="4.28515625" style="5" customWidth="1"/>
    <col min="3355" max="3355" width="16" style="5" customWidth="1"/>
    <col min="3356" max="3356" width="17.140625" style="5" customWidth="1"/>
    <col min="3357" max="3357" width="18.28515625" style="5" customWidth="1"/>
    <col min="3358" max="3358" width="4.85546875" style="5" customWidth="1"/>
    <col min="3359" max="3359" width="16" style="5" customWidth="1"/>
    <col min="3360" max="3360" width="17.140625" style="5" customWidth="1"/>
    <col min="3361" max="3361" width="18.28515625" style="5" customWidth="1"/>
    <col min="3362" max="3362" width="13.7109375" style="5" customWidth="1"/>
    <col min="3363" max="3363" width="16" style="5" customWidth="1"/>
    <col min="3364" max="3364" width="17.140625" style="5" customWidth="1"/>
    <col min="3365" max="3365" width="18.28515625" style="5" customWidth="1"/>
    <col min="3366" max="3366" width="13.7109375" style="5" customWidth="1"/>
    <col min="3367" max="3367" width="16" style="5" customWidth="1"/>
    <col min="3368" max="3368" width="17.140625" style="5" customWidth="1"/>
    <col min="3369" max="3369" width="18.28515625" style="5" customWidth="1"/>
    <col min="3370" max="3370" width="13.7109375" style="5" customWidth="1"/>
    <col min="3371" max="3371" width="16" style="5" customWidth="1"/>
    <col min="3372" max="3372" width="17.140625" style="5" customWidth="1"/>
    <col min="3373" max="3376" width="18.28515625" style="5" customWidth="1"/>
    <col min="3377" max="3377" width="15" style="5" customWidth="1"/>
    <col min="3378" max="3378" width="15.7109375" style="5" customWidth="1"/>
    <col min="3379" max="3379" width="49" style="5" customWidth="1"/>
    <col min="3380" max="3380" width="19.42578125" style="5" customWidth="1"/>
    <col min="3381" max="3381" width="14.5703125" style="5" customWidth="1"/>
    <col min="3382" max="3382" width="12.28515625" style="5" customWidth="1"/>
    <col min="3383" max="3383" width="14.5703125" style="5" customWidth="1"/>
    <col min="3384" max="3384" width="11.7109375" style="5" customWidth="1"/>
    <col min="3385" max="3385" width="14" style="5" customWidth="1"/>
    <col min="3386" max="3386" width="20.5703125" style="5" customWidth="1"/>
    <col min="3387" max="3387" width="11.7109375" style="5" customWidth="1"/>
    <col min="3388" max="3388" width="10.85546875" style="5" customWidth="1"/>
    <col min="3389" max="3582" width="9.140625" style="5"/>
    <col min="3583" max="3583" width="7.42578125" style="5" customWidth="1"/>
    <col min="3584" max="3584" width="20.28515625" style="5" customWidth="1"/>
    <col min="3585" max="3585" width="24.7109375" style="5" customWidth="1"/>
    <col min="3586" max="3586" width="35.7109375" style="5" customWidth="1"/>
    <col min="3587" max="3587" width="5" style="5" customWidth="1"/>
    <col min="3588" max="3588" width="12.85546875" style="5" customWidth="1"/>
    <col min="3589" max="3589" width="10.7109375" style="5" customWidth="1"/>
    <col min="3590" max="3590" width="7" style="5" customWidth="1"/>
    <col min="3591" max="3591" width="12.28515625" style="5" customWidth="1"/>
    <col min="3592" max="3592" width="10.7109375" style="5" customWidth="1"/>
    <col min="3593" max="3593" width="10.85546875" style="5" customWidth="1"/>
    <col min="3594" max="3594" width="8.85546875" style="5" customWidth="1"/>
    <col min="3595" max="3595" width="13.85546875" style="5" customWidth="1"/>
    <col min="3596" max="3596" width="20.42578125" style="5" customWidth="1"/>
    <col min="3597" max="3597" width="12.28515625" style="5" customWidth="1"/>
    <col min="3598" max="3598" width="19.28515625" style="5" customWidth="1"/>
    <col min="3599" max="3599" width="11.85546875" style="5" customWidth="1"/>
    <col min="3600" max="3600" width="9.140625" style="5" customWidth="1"/>
    <col min="3601" max="3601" width="13.42578125" style="5" customWidth="1"/>
    <col min="3602" max="3602" width="15.28515625" style="5" customWidth="1"/>
    <col min="3603" max="3603" width="15.42578125" style="5" customWidth="1"/>
    <col min="3604" max="3605" width="14.42578125" style="5" customWidth="1"/>
    <col min="3606" max="3606" width="5" style="5" customWidth="1"/>
    <col min="3607" max="3609" width="15.140625" style="5" customWidth="1"/>
    <col min="3610" max="3610" width="4.28515625" style="5" customWidth="1"/>
    <col min="3611" max="3611" width="16" style="5" customWidth="1"/>
    <col min="3612" max="3612" width="17.140625" style="5" customWidth="1"/>
    <col min="3613" max="3613" width="18.28515625" style="5" customWidth="1"/>
    <col min="3614" max="3614" width="4.85546875" style="5" customWidth="1"/>
    <col min="3615" max="3615" width="16" style="5" customWidth="1"/>
    <col min="3616" max="3616" width="17.140625" style="5" customWidth="1"/>
    <col min="3617" max="3617" width="18.28515625" style="5" customWidth="1"/>
    <col min="3618" max="3618" width="13.7109375" style="5" customWidth="1"/>
    <col min="3619" max="3619" width="16" style="5" customWidth="1"/>
    <col min="3620" max="3620" width="17.140625" style="5" customWidth="1"/>
    <col min="3621" max="3621" width="18.28515625" style="5" customWidth="1"/>
    <col min="3622" max="3622" width="13.7109375" style="5" customWidth="1"/>
    <col min="3623" max="3623" width="16" style="5" customWidth="1"/>
    <col min="3624" max="3624" width="17.140625" style="5" customWidth="1"/>
    <col min="3625" max="3625" width="18.28515625" style="5" customWidth="1"/>
    <col min="3626" max="3626" width="13.7109375" style="5" customWidth="1"/>
    <col min="3627" max="3627" width="16" style="5" customWidth="1"/>
    <col min="3628" max="3628" width="17.140625" style="5" customWidth="1"/>
    <col min="3629" max="3632" width="18.28515625" style="5" customWidth="1"/>
    <col min="3633" max="3633" width="15" style="5" customWidth="1"/>
    <col min="3634" max="3634" width="15.7109375" style="5" customWidth="1"/>
    <col min="3635" max="3635" width="49" style="5" customWidth="1"/>
    <col min="3636" max="3636" width="19.42578125" style="5" customWidth="1"/>
    <col min="3637" max="3637" width="14.5703125" style="5" customWidth="1"/>
    <col min="3638" max="3638" width="12.28515625" style="5" customWidth="1"/>
    <col min="3639" max="3639" width="14.5703125" style="5" customWidth="1"/>
    <col min="3640" max="3640" width="11.7109375" style="5" customWidth="1"/>
    <col min="3641" max="3641" width="14" style="5" customWidth="1"/>
    <col min="3642" max="3642" width="20.5703125" style="5" customWidth="1"/>
    <col min="3643" max="3643" width="11.7109375" style="5" customWidth="1"/>
    <col min="3644" max="3644" width="10.85546875" style="5" customWidth="1"/>
    <col min="3645" max="3838" width="9.140625" style="5"/>
    <col min="3839" max="3839" width="7.42578125" style="5" customWidth="1"/>
    <col min="3840" max="3840" width="20.28515625" style="5" customWidth="1"/>
    <col min="3841" max="3841" width="24.7109375" style="5" customWidth="1"/>
    <col min="3842" max="3842" width="35.7109375" style="5" customWidth="1"/>
    <col min="3843" max="3843" width="5" style="5" customWidth="1"/>
    <col min="3844" max="3844" width="12.85546875" style="5" customWidth="1"/>
    <col min="3845" max="3845" width="10.7109375" style="5" customWidth="1"/>
    <col min="3846" max="3846" width="7" style="5" customWidth="1"/>
    <col min="3847" max="3847" width="12.28515625" style="5" customWidth="1"/>
    <col min="3848" max="3848" width="10.7109375" style="5" customWidth="1"/>
    <col min="3849" max="3849" width="10.85546875" style="5" customWidth="1"/>
    <col min="3850" max="3850" width="8.85546875" style="5" customWidth="1"/>
    <col min="3851" max="3851" width="13.85546875" style="5" customWidth="1"/>
    <col min="3852" max="3852" width="20.42578125" style="5" customWidth="1"/>
    <col min="3853" max="3853" width="12.28515625" style="5" customWidth="1"/>
    <col min="3854" max="3854" width="19.28515625" style="5" customWidth="1"/>
    <col min="3855" max="3855" width="11.85546875" style="5" customWidth="1"/>
    <col min="3856" max="3856" width="9.140625" style="5" customWidth="1"/>
    <col min="3857" max="3857" width="13.42578125" style="5" customWidth="1"/>
    <col min="3858" max="3858" width="15.28515625" style="5" customWidth="1"/>
    <col min="3859" max="3859" width="15.42578125" style="5" customWidth="1"/>
    <col min="3860" max="3861" width="14.42578125" style="5" customWidth="1"/>
    <col min="3862" max="3862" width="5" style="5" customWidth="1"/>
    <col min="3863" max="3865" width="15.140625" style="5" customWidth="1"/>
    <col min="3866" max="3866" width="4.28515625" style="5" customWidth="1"/>
    <col min="3867" max="3867" width="16" style="5" customWidth="1"/>
    <col min="3868" max="3868" width="17.140625" style="5" customWidth="1"/>
    <col min="3869" max="3869" width="18.28515625" style="5" customWidth="1"/>
    <col min="3870" max="3870" width="4.85546875" style="5" customWidth="1"/>
    <col min="3871" max="3871" width="16" style="5" customWidth="1"/>
    <col min="3872" max="3872" width="17.140625" style="5" customWidth="1"/>
    <col min="3873" max="3873" width="18.28515625" style="5" customWidth="1"/>
    <col min="3874" max="3874" width="13.7109375" style="5" customWidth="1"/>
    <col min="3875" max="3875" width="16" style="5" customWidth="1"/>
    <col min="3876" max="3876" width="17.140625" style="5" customWidth="1"/>
    <col min="3877" max="3877" width="18.28515625" style="5" customWidth="1"/>
    <col min="3878" max="3878" width="13.7109375" style="5" customWidth="1"/>
    <col min="3879" max="3879" width="16" style="5" customWidth="1"/>
    <col min="3880" max="3880" width="17.140625" style="5" customWidth="1"/>
    <col min="3881" max="3881" width="18.28515625" style="5" customWidth="1"/>
    <col min="3882" max="3882" width="13.7109375" style="5" customWidth="1"/>
    <col min="3883" max="3883" width="16" style="5" customWidth="1"/>
    <col min="3884" max="3884" width="17.140625" style="5" customWidth="1"/>
    <col min="3885" max="3888" width="18.28515625" style="5" customWidth="1"/>
    <col min="3889" max="3889" width="15" style="5" customWidth="1"/>
    <col min="3890" max="3890" width="15.7109375" style="5" customWidth="1"/>
    <col min="3891" max="3891" width="49" style="5" customWidth="1"/>
    <col min="3892" max="3892" width="19.42578125" style="5" customWidth="1"/>
    <col min="3893" max="3893" width="14.5703125" style="5" customWidth="1"/>
    <col min="3894" max="3894" width="12.28515625" style="5" customWidth="1"/>
    <col min="3895" max="3895" width="14.5703125" style="5" customWidth="1"/>
    <col min="3896" max="3896" width="11.7109375" style="5" customWidth="1"/>
    <col min="3897" max="3897" width="14" style="5" customWidth="1"/>
    <col min="3898" max="3898" width="20.5703125" style="5" customWidth="1"/>
    <col min="3899" max="3899" width="11.7109375" style="5" customWidth="1"/>
    <col min="3900" max="3900" width="10.85546875" style="5" customWidth="1"/>
    <col min="3901" max="4094" width="9.140625" style="5"/>
    <col min="4095" max="4095" width="7.42578125" style="5" customWidth="1"/>
    <col min="4096" max="4096" width="20.28515625" style="5" customWidth="1"/>
    <col min="4097" max="4097" width="24.7109375" style="5" customWidth="1"/>
    <col min="4098" max="4098" width="35.7109375" style="5" customWidth="1"/>
    <col min="4099" max="4099" width="5" style="5" customWidth="1"/>
    <col min="4100" max="4100" width="12.85546875" style="5" customWidth="1"/>
    <col min="4101" max="4101" width="10.7109375" style="5" customWidth="1"/>
    <col min="4102" max="4102" width="7" style="5" customWidth="1"/>
    <col min="4103" max="4103" width="12.28515625" style="5" customWidth="1"/>
    <col min="4104" max="4104" width="10.7109375" style="5" customWidth="1"/>
    <col min="4105" max="4105" width="10.85546875" style="5" customWidth="1"/>
    <col min="4106" max="4106" width="8.85546875" style="5" customWidth="1"/>
    <col min="4107" max="4107" width="13.85546875" style="5" customWidth="1"/>
    <col min="4108" max="4108" width="20.42578125" style="5" customWidth="1"/>
    <col min="4109" max="4109" width="12.28515625" style="5" customWidth="1"/>
    <col min="4110" max="4110" width="19.28515625" style="5" customWidth="1"/>
    <col min="4111" max="4111" width="11.85546875" style="5" customWidth="1"/>
    <col min="4112" max="4112" width="9.140625" style="5" customWidth="1"/>
    <col min="4113" max="4113" width="13.42578125" style="5" customWidth="1"/>
    <col min="4114" max="4114" width="15.28515625" style="5" customWidth="1"/>
    <col min="4115" max="4115" width="15.42578125" style="5" customWidth="1"/>
    <col min="4116" max="4117" width="14.42578125" style="5" customWidth="1"/>
    <col min="4118" max="4118" width="5" style="5" customWidth="1"/>
    <col min="4119" max="4121" width="15.140625" style="5" customWidth="1"/>
    <col min="4122" max="4122" width="4.28515625" style="5" customWidth="1"/>
    <col min="4123" max="4123" width="16" style="5" customWidth="1"/>
    <col min="4124" max="4124" width="17.140625" style="5" customWidth="1"/>
    <col min="4125" max="4125" width="18.28515625" style="5" customWidth="1"/>
    <col min="4126" max="4126" width="4.85546875" style="5" customWidth="1"/>
    <col min="4127" max="4127" width="16" style="5" customWidth="1"/>
    <col min="4128" max="4128" width="17.140625" style="5" customWidth="1"/>
    <col min="4129" max="4129" width="18.28515625" style="5" customWidth="1"/>
    <col min="4130" max="4130" width="13.7109375" style="5" customWidth="1"/>
    <col min="4131" max="4131" width="16" style="5" customWidth="1"/>
    <col min="4132" max="4132" width="17.140625" style="5" customWidth="1"/>
    <col min="4133" max="4133" width="18.28515625" style="5" customWidth="1"/>
    <col min="4134" max="4134" width="13.7109375" style="5" customWidth="1"/>
    <col min="4135" max="4135" width="16" style="5" customWidth="1"/>
    <col min="4136" max="4136" width="17.140625" style="5" customWidth="1"/>
    <col min="4137" max="4137" width="18.28515625" style="5" customWidth="1"/>
    <col min="4138" max="4138" width="13.7109375" style="5" customWidth="1"/>
    <col min="4139" max="4139" width="16" style="5" customWidth="1"/>
    <col min="4140" max="4140" width="17.140625" style="5" customWidth="1"/>
    <col min="4141" max="4144" width="18.28515625" style="5" customWidth="1"/>
    <col min="4145" max="4145" width="15" style="5" customWidth="1"/>
    <col min="4146" max="4146" width="15.7109375" style="5" customWidth="1"/>
    <col min="4147" max="4147" width="49" style="5" customWidth="1"/>
    <col min="4148" max="4148" width="19.42578125" style="5" customWidth="1"/>
    <col min="4149" max="4149" width="14.5703125" style="5" customWidth="1"/>
    <col min="4150" max="4150" width="12.28515625" style="5" customWidth="1"/>
    <col min="4151" max="4151" width="14.5703125" style="5" customWidth="1"/>
    <col min="4152" max="4152" width="11.7109375" style="5" customWidth="1"/>
    <col min="4153" max="4153" width="14" style="5" customWidth="1"/>
    <col min="4154" max="4154" width="20.5703125" style="5" customWidth="1"/>
    <col min="4155" max="4155" width="11.7109375" style="5" customWidth="1"/>
    <col min="4156" max="4156" width="10.85546875" style="5" customWidth="1"/>
    <col min="4157" max="4350" width="9.140625" style="5"/>
    <col min="4351" max="4351" width="7.42578125" style="5" customWidth="1"/>
    <col min="4352" max="4352" width="20.28515625" style="5" customWidth="1"/>
    <col min="4353" max="4353" width="24.7109375" style="5" customWidth="1"/>
    <col min="4354" max="4354" width="35.7109375" style="5" customWidth="1"/>
    <col min="4355" max="4355" width="5" style="5" customWidth="1"/>
    <col min="4356" max="4356" width="12.85546875" style="5" customWidth="1"/>
    <col min="4357" max="4357" width="10.7109375" style="5" customWidth="1"/>
    <col min="4358" max="4358" width="7" style="5" customWidth="1"/>
    <col min="4359" max="4359" width="12.28515625" style="5" customWidth="1"/>
    <col min="4360" max="4360" width="10.7109375" style="5" customWidth="1"/>
    <col min="4361" max="4361" width="10.85546875" style="5" customWidth="1"/>
    <col min="4362" max="4362" width="8.85546875" style="5" customWidth="1"/>
    <col min="4363" max="4363" width="13.85546875" style="5" customWidth="1"/>
    <col min="4364" max="4364" width="20.42578125" style="5" customWidth="1"/>
    <col min="4365" max="4365" width="12.28515625" style="5" customWidth="1"/>
    <col min="4366" max="4366" width="19.28515625" style="5" customWidth="1"/>
    <col min="4367" max="4367" width="11.85546875" style="5" customWidth="1"/>
    <col min="4368" max="4368" width="9.140625" style="5" customWidth="1"/>
    <col min="4369" max="4369" width="13.42578125" style="5" customWidth="1"/>
    <col min="4370" max="4370" width="15.28515625" style="5" customWidth="1"/>
    <col min="4371" max="4371" width="15.42578125" style="5" customWidth="1"/>
    <col min="4372" max="4373" width="14.42578125" style="5" customWidth="1"/>
    <col min="4374" max="4374" width="5" style="5" customWidth="1"/>
    <col min="4375" max="4377" width="15.140625" style="5" customWidth="1"/>
    <col min="4378" max="4378" width="4.28515625" style="5" customWidth="1"/>
    <col min="4379" max="4379" width="16" style="5" customWidth="1"/>
    <col min="4380" max="4380" width="17.140625" style="5" customWidth="1"/>
    <col min="4381" max="4381" width="18.28515625" style="5" customWidth="1"/>
    <col min="4382" max="4382" width="4.85546875" style="5" customWidth="1"/>
    <col min="4383" max="4383" width="16" style="5" customWidth="1"/>
    <col min="4384" max="4384" width="17.140625" style="5" customWidth="1"/>
    <col min="4385" max="4385" width="18.28515625" style="5" customWidth="1"/>
    <col min="4386" max="4386" width="13.7109375" style="5" customWidth="1"/>
    <col min="4387" max="4387" width="16" style="5" customWidth="1"/>
    <col min="4388" max="4388" width="17.140625" style="5" customWidth="1"/>
    <col min="4389" max="4389" width="18.28515625" style="5" customWidth="1"/>
    <col min="4390" max="4390" width="13.7109375" style="5" customWidth="1"/>
    <col min="4391" max="4391" width="16" style="5" customWidth="1"/>
    <col min="4392" max="4392" width="17.140625" style="5" customWidth="1"/>
    <col min="4393" max="4393" width="18.28515625" style="5" customWidth="1"/>
    <col min="4394" max="4394" width="13.7109375" style="5" customWidth="1"/>
    <col min="4395" max="4395" width="16" style="5" customWidth="1"/>
    <col min="4396" max="4396" width="17.140625" style="5" customWidth="1"/>
    <col min="4397" max="4400" width="18.28515625" style="5" customWidth="1"/>
    <col min="4401" max="4401" width="15" style="5" customWidth="1"/>
    <col min="4402" max="4402" width="15.7109375" style="5" customWidth="1"/>
    <col min="4403" max="4403" width="49" style="5" customWidth="1"/>
    <col min="4404" max="4404" width="19.42578125" style="5" customWidth="1"/>
    <col min="4405" max="4405" width="14.5703125" style="5" customWidth="1"/>
    <col min="4406" max="4406" width="12.28515625" style="5" customWidth="1"/>
    <col min="4407" max="4407" width="14.5703125" style="5" customWidth="1"/>
    <col min="4408" max="4408" width="11.7109375" style="5" customWidth="1"/>
    <col min="4409" max="4409" width="14" style="5" customWidth="1"/>
    <col min="4410" max="4410" width="20.5703125" style="5" customWidth="1"/>
    <col min="4411" max="4411" width="11.7109375" style="5" customWidth="1"/>
    <col min="4412" max="4412" width="10.85546875" style="5" customWidth="1"/>
    <col min="4413" max="4606" width="9.140625" style="5"/>
    <col min="4607" max="4607" width="7.42578125" style="5" customWidth="1"/>
    <col min="4608" max="4608" width="20.28515625" style="5" customWidth="1"/>
    <col min="4609" max="4609" width="24.7109375" style="5" customWidth="1"/>
    <col min="4610" max="4610" width="35.7109375" style="5" customWidth="1"/>
    <col min="4611" max="4611" width="5" style="5" customWidth="1"/>
    <col min="4612" max="4612" width="12.85546875" style="5" customWidth="1"/>
    <col min="4613" max="4613" width="10.7109375" style="5" customWidth="1"/>
    <col min="4614" max="4614" width="7" style="5" customWidth="1"/>
    <col min="4615" max="4615" width="12.28515625" style="5" customWidth="1"/>
    <col min="4616" max="4616" width="10.7109375" style="5" customWidth="1"/>
    <col min="4617" max="4617" width="10.85546875" style="5" customWidth="1"/>
    <col min="4618" max="4618" width="8.85546875" style="5" customWidth="1"/>
    <col min="4619" max="4619" width="13.85546875" style="5" customWidth="1"/>
    <col min="4620" max="4620" width="20.42578125" style="5" customWidth="1"/>
    <col min="4621" max="4621" width="12.28515625" style="5" customWidth="1"/>
    <col min="4622" max="4622" width="19.28515625" style="5" customWidth="1"/>
    <col min="4623" max="4623" width="11.85546875" style="5" customWidth="1"/>
    <col min="4624" max="4624" width="9.140625" style="5" customWidth="1"/>
    <col min="4625" max="4625" width="13.42578125" style="5" customWidth="1"/>
    <col min="4626" max="4626" width="15.28515625" style="5" customWidth="1"/>
    <col min="4627" max="4627" width="15.42578125" style="5" customWidth="1"/>
    <col min="4628" max="4629" width="14.42578125" style="5" customWidth="1"/>
    <col min="4630" max="4630" width="5" style="5" customWidth="1"/>
    <col min="4631" max="4633" width="15.140625" style="5" customWidth="1"/>
    <col min="4634" max="4634" width="4.28515625" style="5" customWidth="1"/>
    <col min="4635" max="4635" width="16" style="5" customWidth="1"/>
    <col min="4636" max="4636" width="17.140625" style="5" customWidth="1"/>
    <col min="4637" max="4637" width="18.28515625" style="5" customWidth="1"/>
    <col min="4638" max="4638" width="4.85546875" style="5" customWidth="1"/>
    <col min="4639" max="4639" width="16" style="5" customWidth="1"/>
    <col min="4640" max="4640" width="17.140625" style="5" customWidth="1"/>
    <col min="4641" max="4641" width="18.28515625" style="5" customWidth="1"/>
    <col min="4642" max="4642" width="13.7109375" style="5" customWidth="1"/>
    <col min="4643" max="4643" width="16" style="5" customWidth="1"/>
    <col min="4644" max="4644" width="17.140625" style="5" customWidth="1"/>
    <col min="4645" max="4645" width="18.28515625" style="5" customWidth="1"/>
    <col min="4646" max="4646" width="13.7109375" style="5" customWidth="1"/>
    <col min="4647" max="4647" width="16" style="5" customWidth="1"/>
    <col min="4648" max="4648" width="17.140625" style="5" customWidth="1"/>
    <col min="4649" max="4649" width="18.28515625" style="5" customWidth="1"/>
    <col min="4650" max="4650" width="13.7109375" style="5" customWidth="1"/>
    <col min="4651" max="4651" width="16" style="5" customWidth="1"/>
    <col min="4652" max="4652" width="17.140625" style="5" customWidth="1"/>
    <col min="4653" max="4656" width="18.28515625" style="5" customWidth="1"/>
    <col min="4657" max="4657" width="15" style="5" customWidth="1"/>
    <col min="4658" max="4658" width="15.7109375" style="5" customWidth="1"/>
    <col min="4659" max="4659" width="49" style="5" customWidth="1"/>
    <col min="4660" max="4660" width="19.42578125" style="5" customWidth="1"/>
    <col min="4661" max="4661" width="14.5703125" style="5" customWidth="1"/>
    <col min="4662" max="4662" width="12.28515625" style="5" customWidth="1"/>
    <col min="4663" max="4663" width="14.5703125" style="5" customWidth="1"/>
    <col min="4664" max="4664" width="11.7109375" style="5" customWidth="1"/>
    <col min="4665" max="4665" width="14" style="5" customWidth="1"/>
    <col min="4666" max="4666" width="20.5703125" style="5" customWidth="1"/>
    <col min="4667" max="4667" width="11.7109375" style="5" customWidth="1"/>
    <col min="4668" max="4668" width="10.85546875" style="5" customWidth="1"/>
    <col min="4669" max="4862" width="9.140625" style="5"/>
    <col min="4863" max="4863" width="7.42578125" style="5" customWidth="1"/>
    <col min="4864" max="4864" width="20.28515625" style="5" customWidth="1"/>
    <col min="4865" max="4865" width="24.7109375" style="5" customWidth="1"/>
    <col min="4866" max="4866" width="35.7109375" style="5" customWidth="1"/>
    <col min="4867" max="4867" width="5" style="5" customWidth="1"/>
    <col min="4868" max="4868" width="12.85546875" style="5" customWidth="1"/>
    <col min="4869" max="4869" width="10.7109375" style="5" customWidth="1"/>
    <col min="4870" max="4870" width="7" style="5" customWidth="1"/>
    <col min="4871" max="4871" width="12.28515625" style="5" customWidth="1"/>
    <col min="4872" max="4872" width="10.7109375" style="5" customWidth="1"/>
    <col min="4873" max="4873" width="10.85546875" style="5" customWidth="1"/>
    <col min="4874" max="4874" width="8.85546875" style="5" customWidth="1"/>
    <col min="4875" max="4875" width="13.85546875" style="5" customWidth="1"/>
    <col min="4876" max="4876" width="20.42578125" style="5" customWidth="1"/>
    <col min="4877" max="4877" width="12.28515625" style="5" customWidth="1"/>
    <col min="4878" max="4878" width="19.28515625" style="5" customWidth="1"/>
    <col min="4879" max="4879" width="11.85546875" style="5" customWidth="1"/>
    <col min="4880" max="4880" width="9.140625" style="5" customWidth="1"/>
    <col min="4881" max="4881" width="13.42578125" style="5" customWidth="1"/>
    <col min="4882" max="4882" width="15.28515625" style="5" customWidth="1"/>
    <col min="4883" max="4883" width="15.42578125" style="5" customWidth="1"/>
    <col min="4884" max="4885" width="14.42578125" style="5" customWidth="1"/>
    <col min="4886" max="4886" width="5" style="5" customWidth="1"/>
    <col min="4887" max="4889" width="15.140625" style="5" customWidth="1"/>
    <col min="4890" max="4890" width="4.28515625" style="5" customWidth="1"/>
    <col min="4891" max="4891" width="16" style="5" customWidth="1"/>
    <col min="4892" max="4892" width="17.140625" style="5" customWidth="1"/>
    <col min="4893" max="4893" width="18.28515625" style="5" customWidth="1"/>
    <col min="4894" max="4894" width="4.85546875" style="5" customWidth="1"/>
    <col min="4895" max="4895" width="16" style="5" customWidth="1"/>
    <col min="4896" max="4896" width="17.140625" style="5" customWidth="1"/>
    <col min="4897" max="4897" width="18.28515625" style="5" customWidth="1"/>
    <col min="4898" max="4898" width="13.7109375" style="5" customWidth="1"/>
    <col min="4899" max="4899" width="16" style="5" customWidth="1"/>
    <col min="4900" max="4900" width="17.140625" style="5" customWidth="1"/>
    <col min="4901" max="4901" width="18.28515625" style="5" customWidth="1"/>
    <col min="4902" max="4902" width="13.7109375" style="5" customWidth="1"/>
    <col min="4903" max="4903" width="16" style="5" customWidth="1"/>
    <col min="4904" max="4904" width="17.140625" style="5" customWidth="1"/>
    <col min="4905" max="4905" width="18.28515625" style="5" customWidth="1"/>
    <col min="4906" max="4906" width="13.7109375" style="5" customWidth="1"/>
    <col min="4907" max="4907" width="16" style="5" customWidth="1"/>
    <col min="4908" max="4908" width="17.140625" style="5" customWidth="1"/>
    <col min="4909" max="4912" width="18.28515625" style="5" customWidth="1"/>
    <col min="4913" max="4913" width="15" style="5" customWidth="1"/>
    <col min="4914" max="4914" width="15.7109375" style="5" customWidth="1"/>
    <col min="4915" max="4915" width="49" style="5" customWidth="1"/>
    <col min="4916" max="4916" width="19.42578125" style="5" customWidth="1"/>
    <col min="4917" max="4917" width="14.5703125" style="5" customWidth="1"/>
    <col min="4918" max="4918" width="12.28515625" style="5" customWidth="1"/>
    <col min="4919" max="4919" width="14.5703125" style="5" customWidth="1"/>
    <col min="4920" max="4920" width="11.7109375" style="5" customWidth="1"/>
    <col min="4921" max="4921" width="14" style="5" customWidth="1"/>
    <col min="4922" max="4922" width="20.5703125" style="5" customWidth="1"/>
    <col min="4923" max="4923" width="11.7109375" style="5" customWidth="1"/>
    <col min="4924" max="4924" width="10.85546875" style="5" customWidth="1"/>
    <col min="4925" max="5118" width="9.140625" style="5"/>
    <col min="5119" max="5119" width="7.42578125" style="5" customWidth="1"/>
    <col min="5120" max="5120" width="20.28515625" style="5" customWidth="1"/>
    <col min="5121" max="5121" width="24.7109375" style="5" customWidth="1"/>
    <col min="5122" max="5122" width="35.7109375" style="5" customWidth="1"/>
    <col min="5123" max="5123" width="5" style="5" customWidth="1"/>
    <col min="5124" max="5124" width="12.85546875" style="5" customWidth="1"/>
    <col min="5125" max="5125" width="10.7109375" style="5" customWidth="1"/>
    <col min="5126" max="5126" width="7" style="5" customWidth="1"/>
    <col min="5127" max="5127" width="12.28515625" style="5" customWidth="1"/>
    <col min="5128" max="5128" width="10.7109375" style="5" customWidth="1"/>
    <col min="5129" max="5129" width="10.85546875" style="5" customWidth="1"/>
    <col min="5130" max="5130" width="8.85546875" style="5" customWidth="1"/>
    <col min="5131" max="5131" width="13.85546875" style="5" customWidth="1"/>
    <col min="5132" max="5132" width="20.42578125" style="5" customWidth="1"/>
    <col min="5133" max="5133" width="12.28515625" style="5" customWidth="1"/>
    <col min="5134" max="5134" width="19.28515625" style="5" customWidth="1"/>
    <col min="5135" max="5135" width="11.85546875" style="5" customWidth="1"/>
    <col min="5136" max="5136" width="9.140625" style="5" customWidth="1"/>
    <col min="5137" max="5137" width="13.42578125" style="5" customWidth="1"/>
    <col min="5138" max="5138" width="15.28515625" style="5" customWidth="1"/>
    <col min="5139" max="5139" width="15.42578125" style="5" customWidth="1"/>
    <col min="5140" max="5141" width="14.42578125" style="5" customWidth="1"/>
    <col min="5142" max="5142" width="5" style="5" customWidth="1"/>
    <col min="5143" max="5145" width="15.140625" style="5" customWidth="1"/>
    <col min="5146" max="5146" width="4.28515625" style="5" customWidth="1"/>
    <col min="5147" max="5147" width="16" style="5" customWidth="1"/>
    <col min="5148" max="5148" width="17.140625" style="5" customWidth="1"/>
    <col min="5149" max="5149" width="18.28515625" style="5" customWidth="1"/>
    <col min="5150" max="5150" width="4.85546875" style="5" customWidth="1"/>
    <col min="5151" max="5151" width="16" style="5" customWidth="1"/>
    <col min="5152" max="5152" width="17.140625" style="5" customWidth="1"/>
    <col min="5153" max="5153" width="18.28515625" style="5" customWidth="1"/>
    <col min="5154" max="5154" width="13.7109375" style="5" customWidth="1"/>
    <col min="5155" max="5155" width="16" style="5" customWidth="1"/>
    <col min="5156" max="5156" width="17.140625" style="5" customWidth="1"/>
    <col min="5157" max="5157" width="18.28515625" style="5" customWidth="1"/>
    <col min="5158" max="5158" width="13.7109375" style="5" customWidth="1"/>
    <col min="5159" max="5159" width="16" style="5" customWidth="1"/>
    <col min="5160" max="5160" width="17.140625" style="5" customWidth="1"/>
    <col min="5161" max="5161" width="18.28515625" style="5" customWidth="1"/>
    <col min="5162" max="5162" width="13.7109375" style="5" customWidth="1"/>
    <col min="5163" max="5163" width="16" style="5" customWidth="1"/>
    <col min="5164" max="5164" width="17.140625" style="5" customWidth="1"/>
    <col min="5165" max="5168" width="18.28515625" style="5" customWidth="1"/>
    <col min="5169" max="5169" width="15" style="5" customWidth="1"/>
    <col min="5170" max="5170" width="15.7109375" style="5" customWidth="1"/>
    <col min="5171" max="5171" width="49" style="5" customWidth="1"/>
    <col min="5172" max="5172" width="19.42578125" style="5" customWidth="1"/>
    <col min="5173" max="5173" width="14.5703125" style="5" customWidth="1"/>
    <col min="5174" max="5174" width="12.28515625" style="5" customWidth="1"/>
    <col min="5175" max="5175" width="14.5703125" style="5" customWidth="1"/>
    <col min="5176" max="5176" width="11.7109375" style="5" customWidth="1"/>
    <col min="5177" max="5177" width="14" style="5" customWidth="1"/>
    <col min="5178" max="5178" width="20.5703125" style="5" customWidth="1"/>
    <col min="5179" max="5179" width="11.7109375" style="5" customWidth="1"/>
    <col min="5180" max="5180" width="10.85546875" style="5" customWidth="1"/>
    <col min="5181" max="5374" width="9.140625" style="5"/>
    <col min="5375" max="5375" width="7.42578125" style="5" customWidth="1"/>
    <col min="5376" max="5376" width="20.28515625" style="5" customWidth="1"/>
    <col min="5377" max="5377" width="24.7109375" style="5" customWidth="1"/>
    <col min="5378" max="5378" width="35.7109375" style="5" customWidth="1"/>
    <col min="5379" max="5379" width="5" style="5" customWidth="1"/>
    <col min="5380" max="5380" width="12.85546875" style="5" customWidth="1"/>
    <col min="5381" max="5381" width="10.7109375" style="5" customWidth="1"/>
    <col min="5382" max="5382" width="7" style="5" customWidth="1"/>
    <col min="5383" max="5383" width="12.28515625" style="5" customWidth="1"/>
    <col min="5384" max="5384" width="10.7109375" style="5" customWidth="1"/>
    <col min="5385" max="5385" width="10.85546875" style="5" customWidth="1"/>
    <col min="5386" max="5386" width="8.85546875" style="5" customWidth="1"/>
    <col min="5387" max="5387" width="13.85546875" style="5" customWidth="1"/>
    <col min="5388" max="5388" width="20.42578125" style="5" customWidth="1"/>
    <col min="5389" max="5389" width="12.28515625" style="5" customWidth="1"/>
    <col min="5390" max="5390" width="19.28515625" style="5" customWidth="1"/>
    <col min="5391" max="5391" width="11.85546875" style="5" customWidth="1"/>
    <col min="5392" max="5392" width="9.140625" style="5" customWidth="1"/>
    <col min="5393" max="5393" width="13.42578125" style="5" customWidth="1"/>
    <col min="5394" max="5394" width="15.28515625" style="5" customWidth="1"/>
    <col min="5395" max="5395" width="15.42578125" style="5" customWidth="1"/>
    <col min="5396" max="5397" width="14.42578125" style="5" customWidth="1"/>
    <col min="5398" max="5398" width="5" style="5" customWidth="1"/>
    <col min="5399" max="5401" width="15.140625" style="5" customWidth="1"/>
    <col min="5402" max="5402" width="4.28515625" style="5" customWidth="1"/>
    <col min="5403" max="5403" width="16" style="5" customWidth="1"/>
    <col min="5404" max="5404" width="17.140625" style="5" customWidth="1"/>
    <col min="5405" max="5405" width="18.28515625" style="5" customWidth="1"/>
    <col min="5406" max="5406" width="4.85546875" style="5" customWidth="1"/>
    <col min="5407" max="5407" width="16" style="5" customWidth="1"/>
    <col min="5408" max="5408" width="17.140625" style="5" customWidth="1"/>
    <col min="5409" max="5409" width="18.28515625" style="5" customWidth="1"/>
    <col min="5410" max="5410" width="13.7109375" style="5" customWidth="1"/>
    <col min="5411" max="5411" width="16" style="5" customWidth="1"/>
    <col min="5412" max="5412" width="17.140625" style="5" customWidth="1"/>
    <col min="5413" max="5413" width="18.28515625" style="5" customWidth="1"/>
    <col min="5414" max="5414" width="13.7109375" style="5" customWidth="1"/>
    <col min="5415" max="5415" width="16" style="5" customWidth="1"/>
    <col min="5416" max="5416" width="17.140625" style="5" customWidth="1"/>
    <col min="5417" max="5417" width="18.28515625" style="5" customWidth="1"/>
    <col min="5418" max="5418" width="13.7109375" style="5" customWidth="1"/>
    <col min="5419" max="5419" width="16" style="5" customWidth="1"/>
    <col min="5420" max="5420" width="17.140625" style="5" customWidth="1"/>
    <col min="5421" max="5424" width="18.28515625" style="5" customWidth="1"/>
    <col min="5425" max="5425" width="15" style="5" customWidth="1"/>
    <col min="5426" max="5426" width="15.7109375" style="5" customWidth="1"/>
    <col min="5427" max="5427" width="49" style="5" customWidth="1"/>
    <col min="5428" max="5428" width="19.42578125" style="5" customWidth="1"/>
    <col min="5429" max="5429" width="14.5703125" style="5" customWidth="1"/>
    <col min="5430" max="5430" width="12.28515625" style="5" customWidth="1"/>
    <col min="5431" max="5431" width="14.5703125" style="5" customWidth="1"/>
    <col min="5432" max="5432" width="11.7109375" style="5" customWidth="1"/>
    <col min="5433" max="5433" width="14" style="5" customWidth="1"/>
    <col min="5434" max="5434" width="20.5703125" style="5" customWidth="1"/>
    <col min="5435" max="5435" width="11.7109375" style="5" customWidth="1"/>
    <col min="5436" max="5436" width="10.85546875" style="5" customWidth="1"/>
    <col min="5437" max="5630" width="9.140625" style="5"/>
    <col min="5631" max="5631" width="7.42578125" style="5" customWidth="1"/>
    <col min="5632" max="5632" width="20.28515625" style="5" customWidth="1"/>
    <col min="5633" max="5633" width="24.7109375" style="5" customWidth="1"/>
    <col min="5634" max="5634" width="35.7109375" style="5" customWidth="1"/>
    <col min="5635" max="5635" width="5" style="5" customWidth="1"/>
    <col min="5636" max="5636" width="12.85546875" style="5" customWidth="1"/>
    <col min="5637" max="5637" width="10.7109375" style="5" customWidth="1"/>
    <col min="5638" max="5638" width="7" style="5" customWidth="1"/>
    <col min="5639" max="5639" width="12.28515625" style="5" customWidth="1"/>
    <col min="5640" max="5640" width="10.7109375" style="5" customWidth="1"/>
    <col min="5641" max="5641" width="10.85546875" style="5" customWidth="1"/>
    <col min="5642" max="5642" width="8.85546875" style="5" customWidth="1"/>
    <col min="5643" max="5643" width="13.85546875" style="5" customWidth="1"/>
    <col min="5644" max="5644" width="20.42578125" style="5" customWidth="1"/>
    <col min="5645" max="5645" width="12.28515625" style="5" customWidth="1"/>
    <col min="5646" max="5646" width="19.28515625" style="5" customWidth="1"/>
    <col min="5647" max="5647" width="11.85546875" style="5" customWidth="1"/>
    <col min="5648" max="5648" width="9.140625" style="5" customWidth="1"/>
    <col min="5649" max="5649" width="13.42578125" style="5" customWidth="1"/>
    <col min="5650" max="5650" width="15.28515625" style="5" customWidth="1"/>
    <col min="5651" max="5651" width="15.42578125" style="5" customWidth="1"/>
    <col min="5652" max="5653" width="14.42578125" style="5" customWidth="1"/>
    <col min="5654" max="5654" width="5" style="5" customWidth="1"/>
    <col min="5655" max="5657" width="15.140625" style="5" customWidth="1"/>
    <col min="5658" max="5658" width="4.28515625" style="5" customWidth="1"/>
    <col min="5659" max="5659" width="16" style="5" customWidth="1"/>
    <col min="5660" max="5660" width="17.140625" style="5" customWidth="1"/>
    <col min="5661" max="5661" width="18.28515625" style="5" customWidth="1"/>
    <col min="5662" max="5662" width="4.85546875" style="5" customWidth="1"/>
    <col min="5663" max="5663" width="16" style="5" customWidth="1"/>
    <col min="5664" max="5664" width="17.140625" style="5" customWidth="1"/>
    <col min="5665" max="5665" width="18.28515625" style="5" customWidth="1"/>
    <col min="5666" max="5666" width="13.7109375" style="5" customWidth="1"/>
    <col min="5667" max="5667" width="16" style="5" customWidth="1"/>
    <col min="5668" max="5668" width="17.140625" style="5" customWidth="1"/>
    <col min="5669" max="5669" width="18.28515625" style="5" customWidth="1"/>
    <col min="5670" max="5670" width="13.7109375" style="5" customWidth="1"/>
    <col min="5671" max="5671" width="16" style="5" customWidth="1"/>
    <col min="5672" max="5672" width="17.140625" style="5" customWidth="1"/>
    <col min="5673" max="5673" width="18.28515625" style="5" customWidth="1"/>
    <col min="5674" max="5674" width="13.7109375" style="5" customWidth="1"/>
    <col min="5675" max="5675" width="16" style="5" customWidth="1"/>
    <col min="5676" max="5676" width="17.140625" style="5" customWidth="1"/>
    <col min="5677" max="5680" width="18.28515625" style="5" customWidth="1"/>
    <col min="5681" max="5681" width="15" style="5" customWidth="1"/>
    <col min="5682" max="5682" width="15.7109375" style="5" customWidth="1"/>
    <col min="5683" max="5683" width="49" style="5" customWidth="1"/>
    <col min="5684" max="5684" width="19.42578125" style="5" customWidth="1"/>
    <col min="5685" max="5685" width="14.5703125" style="5" customWidth="1"/>
    <col min="5686" max="5686" width="12.28515625" style="5" customWidth="1"/>
    <col min="5687" max="5687" width="14.5703125" style="5" customWidth="1"/>
    <col min="5688" max="5688" width="11.7109375" style="5" customWidth="1"/>
    <col min="5689" max="5689" width="14" style="5" customWidth="1"/>
    <col min="5690" max="5690" width="20.5703125" style="5" customWidth="1"/>
    <col min="5691" max="5691" width="11.7109375" style="5" customWidth="1"/>
    <col min="5692" max="5692" width="10.85546875" style="5" customWidth="1"/>
    <col min="5693" max="5886" width="9.140625" style="5"/>
    <col min="5887" max="5887" width="7.42578125" style="5" customWidth="1"/>
    <col min="5888" max="5888" width="20.28515625" style="5" customWidth="1"/>
    <col min="5889" max="5889" width="24.7109375" style="5" customWidth="1"/>
    <col min="5890" max="5890" width="35.7109375" style="5" customWidth="1"/>
    <col min="5891" max="5891" width="5" style="5" customWidth="1"/>
    <col min="5892" max="5892" width="12.85546875" style="5" customWidth="1"/>
    <col min="5893" max="5893" width="10.7109375" style="5" customWidth="1"/>
    <col min="5894" max="5894" width="7" style="5" customWidth="1"/>
    <col min="5895" max="5895" width="12.28515625" style="5" customWidth="1"/>
    <col min="5896" max="5896" width="10.7109375" style="5" customWidth="1"/>
    <col min="5897" max="5897" width="10.85546875" style="5" customWidth="1"/>
    <col min="5898" max="5898" width="8.85546875" style="5" customWidth="1"/>
    <col min="5899" max="5899" width="13.85546875" style="5" customWidth="1"/>
    <col min="5900" max="5900" width="20.42578125" style="5" customWidth="1"/>
    <col min="5901" max="5901" width="12.28515625" style="5" customWidth="1"/>
    <col min="5902" max="5902" width="19.28515625" style="5" customWidth="1"/>
    <col min="5903" max="5903" width="11.85546875" style="5" customWidth="1"/>
    <col min="5904" max="5904" width="9.140625" style="5" customWidth="1"/>
    <col min="5905" max="5905" width="13.42578125" style="5" customWidth="1"/>
    <col min="5906" max="5906" width="15.28515625" style="5" customWidth="1"/>
    <col min="5907" max="5907" width="15.42578125" style="5" customWidth="1"/>
    <col min="5908" max="5909" width="14.42578125" style="5" customWidth="1"/>
    <col min="5910" max="5910" width="5" style="5" customWidth="1"/>
    <col min="5911" max="5913" width="15.140625" style="5" customWidth="1"/>
    <col min="5914" max="5914" width="4.28515625" style="5" customWidth="1"/>
    <col min="5915" max="5915" width="16" style="5" customWidth="1"/>
    <col min="5916" max="5916" width="17.140625" style="5" customWidth="1"/>
    <col min="5917" max="5917" width="18.28515625" style="5" customWidth="1"/>
    <col min="5918" max="5918" width="4.85546875" style="5" customWidth="1"/>
    <col min="5919" max="5919" width="16" style="5" customWidth="1"/>
    <col min="5920" max="5920" width="17.140625" style="5" customWidth="1"/>
    <col min="5921" max="5921" width="18.28515625" style="5" customWidth="1"/>
    <col min="5922" max="5922" width="13.7109375" style="5" customWidth="1"/>
    <col min="5923" max="5923" width="16" style="5" customWidth="1"/>
    <col min="5924" max="5924" width="17.140625" style="5" customWidth="1"/>
    <col min="5925" max="5925" width="18.28515625" style="5" customWidth="1"/>
    <col min="5926" max="5926" width="13.7109375" style="5" customWidth="1"/>
    <col min="5927" max="5927" width="16" style="5" customWidth="1"/>
    <col min="5928" max="5928" width="17.140625" style="5" customWidth="1"/>
    <col min="5929" max="5929" width="18.28515625" style="5" customWidth="1"/>
    <col min="5930" max="5930" width="13.7109375" style="5" customWidth="1"/>
    <col min="5931" max="5931" width="16" style="5" customWidth="1"/>
    <col min="5932" max="5932" width="17.140625" style="5" customWidth="1"/>
    <col min="5933" max="5936" width="18.28515625" style="5" customWidth="1"/>
    <col min="5937" max="5937" width="15" style="5" customWidth="1"/>
    <col min="5938" max="5938" width="15.7109375" style="5" customWidth="1"/>
    <col min="5939" max="5939" width="49" style="5" customWidth="1"/>
    <col min="5940" max="5940" width="19.42578125" style="5" customWidth="1"/>
    <col min="5941" max="5941" width="14.5703125" style="5" customWidth="1"/>
    <col min="5942" max="5942" width="12.28515625" style="5" customWidth="1"/>
    <col min="5943" max="5943" width="14.5703125" style="5" customWidth="1"/>
    <col min="5944" max="5944" width="11.7109375" style="5" customWidth="1"/>
    <col min="5945" max="5945" width="14" style="5" customWidth="1"/>
    <col min="5946" max="5946" width="20.5703125" style="5" customWidth="1"/>
    <col min="5947" max="5947" width="11.7109375" style="5" customWidth="1"/>
    <col min="5948" max="5948" width="10.85546875" style="5" customWidth="1"/>
    <col min="5949" max="6142" width="9.140625" style="5"/>
    <col min="6143" max="6143" width="7.42578125" style="5" customWidth="1"/>
    <col min="6144" max="6144" width="20.28515625" style="5" customWidth="1"/>
    <col min="6145" max="6145" width="24.7109375" style="5" customWidth="1"/>
    <col min="6146" max="6146" width="35.7109375" style="5" customWidth="1"/>
    <col min="6147" max="6147" width="5" style="5" customWidth="1"/>
    <col min="6148" max="6148" width="12.85546875" style="5" customWidth="1"/>
    <col min="6149" max="6149" width="10.7109375" style="5" customWidth="1"/>
    <col min="6150" max="6150" width="7" style="5" customWidth="1"/>
    <col min="6151" max="6151" width="12.28515625" style="5" customWidth="1"/>
    <col min="6152" max="6152" width="10.7109375" style="5" customWidth="1"/>
    <col min="6153" max="6153" width="10.85546875" style="5" customWidth="1"/>
    <col min="6154" max="6154" width="8.85546875" style="5" customWidth="1"/>
    <col min="6155" max="6155" width="13.85546875" style="5" customWidth="1"/>
    <col min="6156" max="6156" width="20.42578125" style="5" customWidth="1"/>
    <col min="6157" max="6157" width="12.28515625" style="5" customWidth="1"/>
    <col min="6158" max="6158" width="19.28515625" style="5" customWidth="1"/>
    <col min="6159" max="6159" width="11.85546875" style="5" customWidth="1"/>
    <col min="6160" max="6160" width="9.140625" style="5" customWidth="1"/>
    <col min="6161" max="6161" width="13.42578125" style="5" customWidth="1"/>
    <col min="6162" max="6162" width="15.28515625" style="5" customWidth="1"/>
    <col min="6163" max="6163" width="15.42578125" style="5" customWidth="1"/>
    <col min="6164" max="6165" width="14.42578125" style="5" customWidth="1"/>
    <col min="6166" max="6166" width="5" style="5" customWidth="1"/>
    <col min="6167" max="6169" width="15.140625" style="5" customWidth="1"/>
    <col min="6170" max="6170" width="4.28515625" style="5" customWidth="1"/>
    <col min="6171" max="6171" width="16" style="5" customWidth="1"/>
    <col min="6172" max="6172" width="17.140625" style="5" customWidth="1"/>
    <col min="6173" max="6173" width="18.28515625" style="5" customWidth="1"/>
    <col min="6174" max="6174" width="4.85546875" style="5" customWidth="1"/>
    <col min="6175" max="6175" width="16" style="5" customWidth="1"/>
    <col min="6176" max="6176" width="17.140625" style="5" customWidth="1"/>
    <col min="6177" max="6177" width="18.28515625" style="5" customWidth="1"/>
    <col min="6178" max="6178" width="13.7109375" style="5" customWidth="1"/>
    <col min="6179" max="6179" width="16" style="5" customWidth="1"/>
    <col min="6180" max="6180" width="17.140625" style="5" customWidth="1"/>
    <col min="6181" max="6181" width="18.28515625" style="5" customWidth="1"/>
    <col min="6182" max="6182" width="13.7109375" style="5" customWidth="1"/>
    <col min="6183" max="6183" width="16" style="5" customWidth="1"/>
    <col min="6184" max="6184" width="17.140625" style="5" customWidth="1"/>
    <col min="6185" max="6185" width="18.28515625" style="5" customWidth="1"/>
    <col min="6186" max="6186" width="13.7109375" style="5" customWidth="1"/>
    <col min="6187" max="6187" width="16" style="5" customWidth="1"/>
    <col min="6188" max="6188" width="17.140625" style="5" customWidth="1"/>
    <col min="6189" max="6192" width="18.28515625" style="5" customWidth="1"/>
    <col min="6193" max="6193" width="15" style="5" customWidth="1"/>
    <col min="6194" max="6194" width="15.7109375" style="5" customWidth="1"/>
    <col min="6195" max="6195" width="49" style="5" customWidth="1"/>
    <col min="6196" max="6196" width="19.42578125" style="5" customWidth="1"/>
    <col min="6197" max="6197" width="14.5703125" style="5" customWidth="1"/>
    <col min="6198" max="6198" width="12.28515625" style="5" customWidth="1"/>
    <col min="6199" max="6199" width="14.5703125" style="5" customWidth="1"/>
    <col min="6200" max="6200" width="11.7109375" style="5" customWidth="1"/>
    <col min="6201" max="6201" width="14" style="5" customWidth="1"/>
    <col min="6202" max="6202" width="20.5703125" style="5" customWidth="1"/>
    <col min="6203" max="6203" width="11.7109375" style="5" customWidth="1"/>
    <col min="6204" max="6204" width="10.85546875" style="5" customWidth="1"/>
    <col min="6205" max="6398" width="9.140625" style="5"/>
    <col min="6399" max="6399" width="7.42578125" style="5" customWidth="1"/>
    <col min="6400" max="6400" width="20.28515625" style="5" customWidth="1"/>
    <col min="6401" max="6401" width="24.7109375" style="5" customWidth="1"/>
    <col min="6402" max="6402" width="35.7109375" style="5" customWidth="1"/>
    <col min="6403" max="6403" width="5" style="5" customWidth="1"/>
    <col min="6404" max="6404" width="12.85546875" style="5" customWidth="1"/>
    <col min="6405" max="6405" width="10.7109375" style="5" customWidth="1"/>
    <col min="6406" max="6406" width="7" style="5" customWidth="1"/>
    <col min="6407" max="6407" width="12.28515625" style="5" customWidth="1"/>
    <col min="6408" max="6408" width="10.7109375" style="5" customWidth="1"/>
    <col min="6409" max="6409" width="10.85546875" style="5" customWidth="1"/>
    <col min="6410" max="6410" width="8.85546875" style="5" customWidth="1"/>
    <col min="6411" max="6411" width="13.85546875" style="5" customWidth="1"/>
    <col min="6412" max="6412" width="20.42578125" style="5" customWidth="1"/>
    <col min="6413" max="6413" width="12.28515625" style="5" customWidth="1"/>
    <col min="6414" max="6414" width="19.28515625" style="5" customWidth="1"/>
    <col min="6415" max="6415" width="11.85546875" style="5" customWidth="1"/>
    <col min="6416" max="6416" width="9.140625" style="5" customWidth="1"/>
    <col min="6417" max="6417" width="13.42578125" style="5" customWidth="1"/>
    <col min="6418" max="6418" width="15.28515625" style="5" customWidth="1"/>
    <col min="6419" max="6419" width="15.42578125" style="5" customWidth="1"/>
    <col min="6420" max="6421" width="14.42578125" style="5" customWidth="1"/>
    <col min="6422" max="6422" width="5" style="5" customWidth="1"/>
    <col min="6423" max="6425" width="15.140625" style="5" customWidth="1"/>
    <col min="6426" max="6426" width="4.28515625" style="5" customWidth="1"/>
    <col min="6427" max="6427" width="16" style="5" customWidth="1"/>
    <col min="6428" max="6428" width="17.140625" style="5" customWidth="1"/>
    <col min="6429" max="6429" width="18.28515625" style="5" customWidth="1"/>
    <col min="6430" max="6430" width="4.85546875" style="5" customWidth="1"/>
    <col min="6431" max="6431" width="16" style="5" customWidth="1"/>
    <col min="6432" max="6432" width="17.140625" style="5" customWidth="1"/>
    <col min="6433" max="6433" width="18.28515625" style="5" customWidth="1"/>
    <col min="6434" max="6434" width="13.7109375" style="5" customWidth="1"/>
    <col min="6435" max="6435" width="16" style="5" customWidth="1"/>
    <col min="6436" max="6436" width="17.140625" style="5" customWidth="1"/>
    <col min="6437" max="6437" width="18.28515625" style="5" customWidth="1"/>
    <col min="6438" max="6438" width="13.7109375" style="5" customWidth="1"/>
    <col min="6439" max="6439" width="16" style="5" customWidth="1"/>
    <col min="6440" max="6440" width="17.140625" style="5" customWidth="1"/>
    <col min="6441" max="6441" width="18.28515625" style="5" customWidth="1"/>
    <col min="6442" max="6442" width="13.7109375" style="5" customWidth="1"/>
    <col min="6443" max="6443" width="16" style="5" customWidth="1"/>
    <col min="6444" max="6444" width="17.140625" style="5" customWidth="1"/>
    <col min="6445" max="6448" width="18.28515625" style="5" customWidth="1"/>
    <col min="6449" max="6449" width="15" style="5" customWidth="1"/>
    <col min="6450" max="6450" width="15.7109375" style="5" customWidth="1"/>
    <col min="6451" max="6451" width="49" style="5" customWidth="1"/>
    <col min="6452" max="6452" width="19.42578125" style="5" customWidth="1"/>
    <col min="6453" max="6453" width="14.5703125" style="5" customWidth="1"/>
    <col min="6454" max="6454" width="12.28515625" style="5" customWidth="1"/>
    <col min="6455" max="6455" width="14.5703125" style="5" customWidth="1"/>
    <col min="6456" max="6456" width="11.7109375" style="5" customWidth="1"/>
    <col min="6457" max="6457" width="14" style="5" customWidth="1"/>
    <col min="6458" max="6458" width="20.5703125" style="5" customWidth="1"/>
    <col min="6459" max="6459" width="11.7109375" style="5" customWidth="1"/>
    <col min="6460" max="6460" width="10.85546875" style="5" customWidth="1"/>
    <col min="6461" max="6654" width="9.140625" style="5"/>
    <col min="6655" max="6655" width="7.42578125" style="5" customWidth="1"/>
    <col min="6656" max="6656" width="20.28515625" style="5" customWidth="1"/>
    <col min="6657" max="6657" width="24.7109375" style="5" customWidth="1"/>
    <col min="6658" max="6658" width="35.7109375" style="5" customWidth="1"/>
    <col min="6659" max="6659" width="5" style="5" customWidth="1"/>
    <col min="6660" max="6660" width="12.85546875" style="5" customWidth="1"/>
    <col min="6661" max="6661" width="10.7109375" style="5" customWidth="1"/>
    <col min="6662" max="6662" width="7" style="5" customWidth="1"/>
    <col min="6663" max="6663" width="12.28515625" style="5" customWidth="1"/>
    <col min="6664" max="6664" width="10.7109375" style="5" customWidth="1"/>
    <col min="6665" max="6665" width="10.85546875" style="5" customWidth="1"/>
    <col min="6666" max="6666" width="8.85546875" style="5" customWidth="1"/>
    <col min="6667" max="6667" width="13.85546875" style="5" customWidth="1"/>
    <col min="6668" max="6668" width="20.42578125" style="5" customWidth="1"/>
    <col min="6669" max="6669" width="12.28515625" style="5" customWidth="1"/>
    <col min="6670" max="6670" width="19.28515625" style="5" customWidth="1"/>
    <col min="6671" max="6671" width="11.85546875" style="5" customWidth="1"/>
    <col min="6672" max="6672" width="9.140625" style="5" customWidth="1"/>
    <col min="6673" max="6673" width="13.42578125" style="5" customWidth="1"/>
    <col min="6674" max="6674" width="15.28515625" style="5" customWidth="1"/>
    <col min="6675" max="6675" width="15.42578125" style="5" customWidth="1"/>
    <col min="6676" max="6677" width="14.42578125" style="5" customWidth="1"/>
    <col min="6678" max="6678" width="5" style="5" customWidth="1"/>
    <col min="6679" max="6681" width="15.140625" style="5" customWidth="1"/>
    <col min="6682" max="6682" width="4.28515625" style="5" customWidth="1"/>
    <col min="6683" max="6683" width="16" style="5" customWidth="1"/>
    <col min="6684" max="6684" width="17.140625" style="5" customWidth="1"/>
    <col min="6685" max="6685" width="18.28515625" style="5" customWidth="1"/>
    <col min="6686" max="6686" width="4.85546875" style="5" customWidth="1"/>
    <col min="6687" max="6687" width="16" style="5" customWidth="1"/>
    <col min="6688" max="6688" width="17.140625" style="5" customWidth="1"/>
    <col min="6689" max="6689" width="18.28515625" style="5" customWidth="1"/>
    <col min="6690" max="6690" width="13.7109375" style="5" customWidth="1"/>
    <col min="6691" max="6691" width="16" style="5" customWidth="1"/>
    <col min="6692" max="6692" width="17.140625" style="5" customWidth="1"/>
    <col min="6693" max="6693" width="18.28515625" style="5" customWidth="1"/>
    <col min="6694" max="6694" width="13.7109375" style="5" customWidth="1"/>
    <col min="6695" max="6695" width="16" style="5" customWidth="1"/>
    <col min="6696" max="6696" width="17.140625" style="5" customWidth="1"/>
    <col min="6697" max="6697" width="18.28515625" style="5" customWidth="1"/>
    <col min="6698" max="6698" width="13.7109375" style="5" customWidth="1"/>
    <col min="6699" max="6699" width="16" style="5" customWidth="1"/>
    <col min="6700" max="6700" width="17.140625" style="5" customWidth="1"/>
    <col min="6701" max="6704" width="18.28515625" style="5" customWidth="1"/>
    <col min="6705" max="6705" width="15" style="5" customWidth="1"/>
    <col min="6706" max="6706" width="15.7109375" style="5" customWidth="1"/>
    <col min="6707" max="6707" width="49" style="5" customWidth="1"/>
    <col min="6708" max="6708" width="19.42578125" style="5" customWidth="1"/>
    <col min="6709" max="6709" width="14.5703125" style="5" customWidth="1"/>
    <col min="6710" max="6710" width="12.28515625" style="5" customWidth="1"/>
    <col min="6711" max="6711" width="14.5703125" style="5" customWidth="1"/>
    <col min="6712" max="6712" width="11.7109375" style="5" customWidth="1"/>
    <col min="6713" max="6713" width="14" style="5" customWidth="1"/>
    <col min="6714" max="6714" width="20.5703125" style="5" customWidth="1"/>
    <col min="6715" max="6715" width="11.7109375" style="5" customWidth="1"/>
    <col min="6716" max="6716" width="10.85546875" style="5" customWidth="1"/>
    <col min="6717" max="6910" width="9.140625" style="5"/>
    <col min="6911" max="6911" width="7.42578125" style="5" customWidth="1"/>
    <col min="6912" max="6912" width="20.28515625" style="5" customWidth="1"/>
    <col min="6913" max="6913" width="24.7109375" style="5" customWidth="1"/>
    <col min="6914" max="6914" width="35.7109375" style="5" customWidth="1"/>
    <col min="6915" max="6915" width="5" style="5" customWidth="1"/>
    <col min="6916" max="6916" width="12.85546875" style="5" customWidth="1"/>
    <col min="6917" max="6917" width="10.7109375" style="5" customWidth="1"/>
    <col min="6918" max="6918" width="7" style="5" customWidth="1"/>
    <col min="6919" max="6919" width="12.28515625" style="5" customWidth="1"/>
    <col min="6920" max="6920" width="10.7109375" style="5" customWidth="1"/>
    <col min="6921" max="6921" width="10.85546875" style="5" customWidth="1"/>
    <col min="6922" max="6922" width="8.85546875" style="5" customWidth="1"/>
    <col min="6923" max="6923" width="13.85546875" style="5" customWidth="1"/>
    <col min="6924" max="6924" width="20.42578125" style="5" customWidth="1"/>
    <col min="6925" max="6925" width="12.28515625" style="5" customWidth="1"/>
    <col min="6926" max="6926" width="19.28515625" style="5" customWidth="1"/>
    <col min="6927" max="6927" width="11.85546875" style="5" customWidth="1"/>
    <col min="6928" max="6928" width="9.140625" style="5" customWidth="1"/>
    <col min="6929" max="6929" width="13.42578125" style="5" customWidth="1"/>
    <col min="6930" max="6930" width="15.28515625" style="5" customWidth="1"/>
    <col min="6931" max="6931" width="15.42578125" style="5" customWidth="1"/>
    <col min="6932" max="6933" width="14.42578125" style="5" customWidth="1"/>
    <col min="6934" max="6934" width="5" style="5" customWidth="1"/>
    <col min="6935" max="6937" width="15.140625" style="5" customWidth="1"/>
    <col min="6938" max="6938" width="4.28515625" style="5" customWidth="1"/>
    <col min="6939" max="6939" width="16" style="5" customWidth="1"/>
    <col min="6940" max="6940" width="17.140625" style="5" customWidth="1"/>
    <col min="6941" max="6941" width="18.28515625" style="5" customWidth="1"/>
    <col min="6942" max="6942" width="4.85546875" style="5" customWidth="1"/>
    <col min="6943" max="6943" width="16" style="5" customWidth="1"/>
    <col min="6944" max="6944" width="17.140625" style="5" customWidth="1"/>
    <col min="6945" max="6945" width="18.28515625" style="5" customWidth="1"/>
    <col min="6946" max="6946" width="13.7109375" style="5" customWidth="1"/>
    <col min="6947" max="6947" width="16" style="5" customWidth="1"/>
    <col min="6948" max="6948" width="17.140625" style="5" customWidth="1"/>
    <col min="6949" max="6949" width="18.28515625" style="5" customWidth="1"/>
    <col min="6950" max="6950" width="13.7109375" style="5" customWidth="1"/>
    <col min="6951" max="6951" width="16" style="5" customWidth="1"/>
    <col min="6952" max="6952" width="17.140625" style="5" customWidth="1"/>
    <col min="6953" max="6953" width="18.28515625" style="5" customWidth="1"/>
    <col min="6954" max="6954" width="13.7109375" style="5" customWidth="1"/>
    <col min="6955" max="6955" width="16" style="5" customWidth="1"/>
    <col min="6956" max="6956" width="17.140625" style="5" customWidth="1"/>
    <col min="6957" max="6960" width="18.28515625" style="5" customWidth="1"/>
    <col min="6961" max="6961" width="15" style="5" customWidth="1"/>
    <col min="6962" max="6962" width="15.7109375" style="5" customWidth="1"/>
    <col min="6963" max="6963" width="49" style="5" customWidth="1"/>
    <col min="6964" max="6964" width="19.42578125" style="5" customWidth="1"/>
    <col min="6965" max="6965" width="14.5703125" style="5" customWidth="1"/>
    <col min="6966" max="6966" width="12.28515625" style="5" customWidth="1"/>
    <col min="6967" max="6967" width="14.5703125" style="5" customWidth="1"/>
    <col min="6968" max="6968" width="11.7109375" style="5" customWidth="1"/>
    <col min="6969" max="6969" width="14" style="5" customWidth="1"/>
    <col min="6970" max="6970" width="20.5703125" style="5" customWidth="1"/>
    <col min="6971" max="6971" width="11.7109375" style="5" customWidth="1"/>
    <col min="6972" max="6972" width="10.85546875" style="5" customWidth="1"/>
    <col min="6973" max="7166" width="9.140625" style="5"/>
    <col min="7167" max="7167" width="7.42578125" style="5" customWidth="1"/>
    <col min="7168" max="7168" width="20.28515625" style="5" customWidth="1"/>
    <col min="7169" max="7169" width="24.7109375" style="5" customWidth="1"/>
    <col min="7170" max="7170" width="35.7109375" style="5" customWidth="1"/>
    <col min="7171" max="7171" width="5" style="5" customWidth="1"/>
    <col min="7172" max="7172" width="12.85546875" style="5" customWidth="1"/>
    <col min="7173" max="7173" width="10.7109375" style="5" customWidth="1"/>
    <col min="7174" max="7174" width="7" style="5" customWidth="1"/>
    <col min="7175" max="7175" width="12.28515625" style="5" customWidth="1"/>
    <col min="7176" max="7176" width="10.7109375" style="5" customWidth="1"/>
    <col min="7177" max="7177" width="10.85546875" style="5" customWidth="1"/>
    <col min="7178" max="7178" width="8.85546875" style="5" customWidth="1"/>
    <col min="7179" max="7179" width="13.85546875" style="5" customWidth="1"/>
    <col min="7180" max="7180" width="20.42578125" style="5" customWidth="1"/>
    <col min="7181" max="7181" width="12.28515625" style="5" customWidth="1"/>
    <col min="7182" max="7182" width="19.28515625" style="5" customWidth="1"/>
    <col min="7183" max="7183" width="11.85546875" style="5" customWidth="1"/>
    <col min="7184" max="7184" width="9.140625" style="5" customWidth="1"/>
    <col min="7185" max="7185" width="13.42578125" style="5" customWidth="1"/>
    <col min="7186" max="7186" width="15.28515625" style="5" customWidth="1"/>
    <col min="7187" max="7187" width="15.42578125" style="5" customWidth="1"/>
    <col min="7188" max="7189" width="14.42578125" style="5" customWidth="1"/>
    <col min="7190" max="7190" width="5" style="5" customWidth="1"/>
    <col min="7191" max="7193" width="15.140625" style="5" customWidth="1"/>
    <col min="7194" max="7194" width="4.28515625" style="5" customWidth="1"/>
    <col min="7195" max="7195" width="16" style="5" customWidth="1"/>
    <col min="7196" max="7196" width="17.140625" style="5" customWidth="1"/>
    <col min="7197" max="7197" width="18.28515625" style="5" customWidth="1"/>
    <col min="7198" max="7198" width="4.85546875" style="5" customWidth="1"/>
    <col min="7199" max="7199" width="16" style="5" customWidth="1"/>
    <col min="7200" max="7200" width="17.140625" style="5" customWidth="1"/>
    <col min="7201" max="7201" width="18.28515625" style="5" customWidth="1"/>
    <col min="7202" max="7202" width="13.7109375" style="5" customWidth="1"/>
    <col min="7203" max="7203" width="16" style="5" customWidth="1"/>
    <col min="7204" max="7204" width="17.140625" style="5" customWidth="1"/>
    <col min="7205" max="7205" width="18.28515625" style="5" customWidth="1"/>
    <col min="7206" max="7206" width="13.7109375" style="5" customWidth="1"/>
    <col min="7207" max="7207" width="16" style="5" customWidth="1"/>
    <col min="7208" max="7208" width="17.140625" style="5" customWidth="1"/>
    <col min="7209" max="7209" width="18.28515625" style="5" customWidth="1"/>
    <col min="7210" max="7210" width="13.7109375" style="5" customWidth="1"/>
    <col min="7211" max="7211" width="16" style="5" customWidth="1"/>
    <col min="7212" max="7212" width="17.140625" style="5" customWidth="1"/>
    <col min="7213" max="7216" width="18.28515625" style="5" customWidth="1"/>
    <col min="7217" max="7217" width="15" style="5" customWidth="1"/>
    <col min="7218" max="7218" width="15.7109375" style="5" customWidth="1"/>
    <col min="7219" max="7219" width="49" style="5" customWidth="1"/>
    <col min="7220" max="7220" width="19.42578125" style="5" customWidth="1"/>
    <col min="7221" max="7221" width="14.5703125" style="5" customWidth="1"/>
    <col min="7222" max="7222" width="12.28515625" style="5" customWidth="1"/>
    <col min="7223" max="7223" width="14.5703125" style="5" customWidth="1"/>
    <col min="7224" max="7224" width="11.7109375" style="5" customWidth="1"/>
    <col min="7225" max="7225" width="14" style="5" customWidth="1"/>
    <col min="7226" max="7226" width="20.5703125" style="5" customWidth="1"/>
    <col min="7227" max="7227" width="11.7109375" style="5" customWidth="1"/>
    <col min="7228" max="7228" width="10.85546875" style="5" customWidth="1"/>
    <col min="7229" max="7422" width="9.140625" style="5"/>
    <col min="7423" max="7423" width="7.42578125" style="5" customWidth="1"/>
    <col min="7424" max="7424" width="20.28515625" style="5" customWidth="1"/>
    <col min="7425" max="7425" width="24.7109375" style="5" customWidth="1"/>
    <col min="7426" max="7426" width="35.7109375" style="5" customWidth="1"/>
    <col min="7427" max="7427" width="5" style="5" customWidth="1"/>
    <col min="7428" max="7428" width="12.85546875" style="5" customWidth="1"/>
    <col min="7429" max="7429" width="10.7109375" style="5" customWidth="1"/>
    <col min="7430" max="7430" width="7" style="5" customWidth="1"/>
    <col min="7431" max="7431" width="12.28515625" style="5" customWidth="1"/>
    <col min="7432" max="7432" width="10.7109375" style="5" customWidth="1"/>
    <col min="7433" max="7433" width="10.85546875" style="5" customWidth="1"/>
    <col min="7434" max="7434" width="8.85546875" style="5" customWidth="1"/>
    <col min="7435" max="7435" width="13.85546875" style="5" customWidth="1"/>
    <col min="7436" max="7436" width="20.42578125" style="5" customWidth="1"/>
    <col min="7437" max="7437" width="12.28515625" style="5" customWidth="1"/>
    <col min="7438" max="7438" width="19.28515625" style="5" customWidth="1"/>
    <col min="7439" max="7439" width="11.85546875" style="5" customWidth="1"/>
    <col min="7440" max="7440" width="9.140625" style="5" customWidth="1"/>
    <col min="7441" max="7441" width="13.42578125" style="5" customWidth="1"/>
    <col min="7442" max="7442" width="15.28515625" style="5" customWidth="1"/>
    <col min="7443" max="7443" width="15.42578125" style="5" customWidth="1"/>
    <col min="7444" max="7445" width="14.42578125" style="5" customWidth="1"/>
    <col min="7446" max="7446" width="5" style="5" customWidth="1"/>
    <col min="7447" max="7449" width="15.140625" style="5" customWidth="1"/>
    <col min="7450" max="7450" width="4.28515625" style="5" customWidth="1"/>
    <col min="7451" max="7451" width="16" style="5" customWidth="1"/>
    <col min="7452" max="7452" width="17.140625" style="5" customWidth="1"/>
    <col min="7453" max="7453" width="18.28515625" style="5" customWidth="1"/>
    <col min="7454" max="7454" width="4.85546875" style="5" customWidth="1"/>
    <col min="7455" max="7455" width="16" style="5" customWidth="1"/>
    <col min="7456" max="7456" width="17.140625" style="5" customWidth="1"/>
    <col min="7457" max="7457" width="18.28515625" style="5" customWidth="1"/>
    <col min="7458" max="7458" width="13.7109375" style="5" customWidth="1"/>
    <col min="7459" max="7459" width="16" style="5" customWidth="1"/>
    <col min="7460" max="7460" width="17.140625" style="5" customWidth="1"/>
    <col min="7461" max="7461" width="18.28515625" style="5" customWidth="1"/>
    <col min="7462" max="7462" width="13.7109375" style="5" customWidth="1"/>
    <col min="7463" max="7463" width="16" style="5" customWidth="1"/>
    <col min="7464" max="7464" width="17.140625" style="5" customWidth="1"/>
    <col min="7465" max="7465" width="18.28515625" style="5" customWidth="1"/>
    <col min="7466" max="7466" width="13.7109375" style="5" customWidth="1"/>
    <col min="7467" max="7467" width="16" style="5" customWidth="1"/>
    <col min="7468" max="7468" width="17.140625" style="5" customWidth="1"/>
    <col min="7469" max="7472" width="18.28515625" style="5" customWidth="1"/>
    <col min="7473" max="7473" width="15" style="5" customWidth="1"/>
    <col min="7474" max="7474" width="15.7109375" style="5" customWidth="1"/>
    <col min="7475" max="7475" width="49" style="5" customWidth="1"/>
    <col min="7476" max="7476" width="19.42578125" style="5" customWidth="1"/>
    <col min="7477" max="7477" width="14.5703125" style="5" customWidth="1"/>
    <col min="7478" max="7478" width="12.28515625" style="5" customWidth="1"/>
    <col min="7479" max="7479" width="14.5703125" style="5" customWidth="1"/>
    <col min="7480" max="7480" width="11.7109375" style="5" customWidth="1"/>
    <col min="7481" max="7481" width="14" style="5" customWidth="1"/>
    <col min="7482" max="7482" width="20.5703125" style="5" customWidth="1"/>
    <col min="7483" max="7483" width="11.7109375" style="5" customWidth="1"/>
    <col min="7484" max="7484" width="10.85546875" style="5" customWidth="1"/>
    <col min="7485" max="7678" width="9.140625" style="5"/>
    <col min="7679" max="7679" width="7.42578125" style="5" customWidth="1"/>
    <col min="7680" max="7680" width="20.28515625" style="5" customWidth="1"/>
    <col min="7681" max="7681" width="24.7109375" style="5" customWidth="1"/>
    <col min="7682" max="7682" width="35.7109375" style="5" customWidth="1"/>
    <col min="7683" max="7683" width="5" style="5" customWidth="1"/>
    <col min="7684" max="7684" width="12.85546875" style="5" customWidth="1"/>
    <col min="7685" max="7685" width="10.7109375" style="5" customWidth="1"/>
    <col min="7686" max="7686" width="7" style="5" customWidth="1"/>
    <col min="7687" max="7687" width="12.28515625" style="5" customWidth="1"/>
    <col min="7688" max="7688" width="10.7109375" style="5" customWidth="1"/>
    <col min="7689" max="7689" width="10.85546875" style="5" customWidth="1"/>
    <col min="7690" max="7690" width="8.85546875" style="5" customWidth="1"/>
    <col min="7691" max="7691" width="13.85546875" style="5" customWidth="1"/>
    <col min="7692" max="7692" width="20.42578125" style="5" customWidth="1"/>
    <col min="7693" max="7693" width="12.28515625" style="5" customWidth="1"/>
    <col min="7694" max="7694" width="19.28515625" style="5" customWidth="1"/>
    <col min="7695" max="7695" width="11.85546875" style="5" customWidth="1"/>
    <col min="7696" max="7696" width="9.140625" style="5" customWidth="1"/>
    <col min="7697" max="7697" width="13.42578125" style="5" customWidth="1"/>
    <col min="7698" max="7698" width="15.28515625" style="5" customWidth="1"/>
    <col min="7699" max="7699" width="15.42578125" style="5" customWidth="1"/>
    <col min="7700" max="7701" width="14.42578125" style="5" customWidth="1"/>
    <col min="7702" max="7702" width="5" style="5" customWidth="1"/>
    <col min="7703" max="7705" width="15.140625" style="5" customWidth="1"/>
    <col min="7706" max="7706" width="4.28515625" style="5" customWidth="1"/>
    <col min="7707" max="7707" width="16" style="5" customWidth="1"/>
    <col min="7708" max="7708" width="17.140625" style="5" customWidth="1"/>
    <col min="7709" max="7709" width="18.28515625" style="5" customWidth="1"/>
    <col min="7710" max="7710" width="4.85546875" style="5" customWidth="1"/>
    <col min="7711" max="7711" width="16" style="5" customWidth="1"/>
    <col min="7712" max="7712" width="17.140625" style="5" customWidth="1"/>
    <col min="7713" max="7713" width="18.28515625" style="5" customWidth="1"/>
    <col min="7714" max="7714" width="13.7109375" style="5" customWidth="1"/>
    <col min="7715" max="7715" width="16" style="5" customWidth="1"/>
    <col min="7716" max="7716" width="17.140625" style="5" customWidth="1"/>
    <col min="7717" max="7717" width="18.28515625" style="5" customWidth="1"/>
    <col min="7718" max="7718" width="13.7109375" style="5" customWidth="1"/>
    <col min="7719" max="7719" width="16" style="5" customWidth="1"/>
    <col min="7720" max="7720" width="17.140625" style="5" customWidth="1"/>
    <col min="7721" max="7721" width="18.28515625" style="5" customWidth="1"/>
    <col min="7722" max="7722" width="13.7109375" style="5" customWidth="1"/>
    <col min="7723" max="7723" width="16" style="5" customWidth="1"/>
    <col min="7724" max="7724" width="17.140625" style="5" customWidth="1"/>
    <col min="7725" max="7728" width="18.28515625" style="5" customWidth="1"/>
    <col min="7729" max="7729" width="15" style="5" customWidth="1"/>
    <col min="7730" max="7730" width="15.7109375" style="5" customWidth="1"/>
    <col min="7731" max="7731" width="49" style="5" customWidth="1"/>
    <col min="7732" max="7732" width="19.42578125" style="5" customWidth="1"/>
    <col min="7733" max="7733" width="14.5703125" style="5" customWidth="1"/>
    <col min="7734" max="7734" width="12.28515625" style="5" customWidth="1"/>
    <col min="7735" max="7735" width="14.5703125" style="5" customWidth="1"/>
    <col min="7736" max="7736" width="11.7109375" style="5" customWidth="1"/>
    <col min="7737" max="7737" width="14" style="5" customWidth="1"/>
    <col min="7738" max="7738" width="20.5703125" style="5" customWidth="1"/>
    <col min="7739" max="7739" width="11.7109375" style="5" customWidth="1"/>
    <col min="7740" max="7740" width="10.85546875" style="5" customWidth="1"/>
    <col min="7741" max="7934" width="9.140625" style="5"/>
    <col min="7935" max="7935" width="7.42578125" style="5" customWidth="1"/>
    <col min="7936" max="7936" width="20.28515625" style="5" customWidth="1"/>
    <col min="7937" max="7937" width="24.7109375" style="5" customWidth="1"/>
    <col min="7938" max="7938" width="35.7109375" style="5" customWidth="1"/>
    <col min="7939" max="7939" width="5" style="5" customWidth="1"/>
    <col min="7940" max="7940" width="12.85546875" style="5" customWidth="1"/>
    <col min="7941" max="7941" width="10.7109375" style="5" customWidth="1"/>
    <col min="7942" max="7942" width="7" style="5" customWidth="1"/>
    <col min="7943" max="7943" width="12.28515625" style="5" customWidth="1"/>
    <col min="7944" max="7944" width="10.7109375" style="5" customWidth="1"/>
    <col min="7945" max="7945" width="10.85546875" style="5" customWidth="1"/>
    <col min="7946" max="7946" width="8.85546875" style="5" customWidth="1"/>
    <col min="7947" max="7947" width="13.85546875" style="5" customWidth="1"/>
    <col min="7948" max="7948" width="20.42578125" style="5" customWidth="1"/>
    <col min="7949" max="7949" width="12.28515625" style="5" customWidth="1"/>
    <col min="7950" max="7950" width="19.28515625" style="5" customWidth="1"/>
    <col min="7951" max="7951" width="11.85546875" style="5" customWidth="1"/>
    <col min="7952" max="7952" width="9.140625" style="5" customWidth="1"/>
    <col min="7953" max="7953" width="13.42578125" style="5" customWidth="1"/>
    <col min="7954" max="7954" width="15.28515625" style="5" customWidth="1"/>
    <col min="7955" max="7955" width="15.42578125" style="5" customWidth="1"/>
    <col min="7956" max="7957" width="14.42578125" style="5" customWidth="1"/>
    <col min="7958" max="7958" width="5" style="5" customWidth="1"/>
    <col min="7959" max="7961" width="15.140625" style="5" customWidth="1"/>
    <col min="7962" max="7962" width="4.28515625" style="5" customWidth="1"/>
    <col min="7963" max="7963" width="16" style="5" customWidth="1"/>
    <col min="7964" max="7964" width="17.140625" style="5" customWidth="1"/>
    <col min="7965" max="7965" width="18.28515625" style="5" customWidth="1"/>
    <col min="7966" max="7966" width="4.85546875" style="5" customWidth="1"/>
    <col min="7967" max="7967" width="16" style="5" customWidth="1"/>
    <col min="7968" max="7968" width="17.140625" style="5" customWidth="1"/>
    <col min="7969" max="7969" width="18.28515625" style="5" customWidth="1"/>
    <col min="7970" max="7970" width="13.7109375" style="5" customWidth="1"/>
    <col min="7971" max="7971" width="16" style="5" customWidth="1"/>
    <col min="7972" max="7972" width="17.140625" style="5" customWidth="1"/>
    <col min="7973" max="7973" width="18.28515625" style="5" customWidth="1"/>
    <col min="7974" max="7974" width="13.7109375" style="5" customWidth="1"/>
    <col min="7975" max="7975" width="16" style="5" customWidth="1"/>
    <col min="7976" max="7976" width="17.140625" style="5" customWidth="1"/>
    <col min="7977" max="7977" width="18.28515625" style="5" customWidth="1"/>
    <col min="7978" max="7978" width="13.7109375" style="5" customWidth="1"/>
    <col min="7979" max="7979" width="16" style="5" customWidth="1"/>
    <col min="7980" max="7980" width="17.140625" style="5" customWidth="1"/>
    <col min="7981" max="7984" width="18.28515625" style="5" customWidth="1"/>
    <col min="7985" max="7985" width="15" style="5" customWidth="1"/>
    <col min="7986" max="7986" width="15.7109375" style="5" customWidth="1"/>
    <col min="7987" max="7987" width="49" style="5" customWidth="1"/>
    <col min="7988" max="7988" width="19.42578125" style="5" customWidth="1"/>
    <col min="7989" max="7989" width="14.5703125" style="5" customWidth="1"/>
    <col min="7990" max="7990" width="12.28515625" style="5" customWidth="1"/>
    <col min="7991" max="7991" width="14.5703125" style="5" customWidth="1"/>
    <col min="7992" max="7992" width="11.7109375" style="5" customWidth="1"/>
    <col min="7993" max="7993" width="14" style="5" customWidth="1"/>
    <col min="7994" max="7994" width="20.5703125" style="5" customWidth="1"/>
    <col min="7995" max="7995" width="11.7109375" style="5" customWidth="1"/>
    <col min="7996" max="7996" width="10.85546875" style="5" customWidth="1"/>
    <col min="7997" max="8190" width="9.140625" style="5"/>
    <col min="8191" max="8191" width="7.42578125" style="5" customWidth="1"/>
    <col min="8192" max="8192" width="20.28515625" style="5" customWidth="1"/>
    <col min="8193" max="8193" width="24.7109375" style="5" customWidth="1"/>
    <col min="8194" max="8194" width="35.7109375" style="5" customWidth="1"/>
    <col min="8195" max="8195" width="5" style="5" customWidth="1"/>
    <col min="8196" max="8196" width="12.85546875" style="5" customWidth="1"/>
    <col min="8197" max="8197" width="10.7109375" style="5" customWidth="1"/>
    <col min="8198" max="8198" width="7" style="5" customWidth="1"/>
    <col min="8199" max="8199" width="12.28515625" style="5" customWidth="1"/>
    <col min="8200" max="8200" width="10.7109375" style="5" customWidth="1"/>
    <col min="8201" max="8201" width="10.85546875" style="5" customWidth="1"/>
    <col min="8202" max="8202" width="8.85546875" style="5" customWidth="1"/>
    <col min="8203" max="8203" width="13.85546875" style="5" customWidth="1"/>
    <col min="8204" max="8204" width="20.42578125" style="5" customWidth="1"/>
    <col min="8205" max="8205" width="12.28515625" style="5" customWidth="1"/>
    <col min="8206" max="8206" width="19.28515625" style="5" customWidth="1"/>
    <col min="8207" max="8207" width="11.85546875" style="5" customWidth="1"/>
    <col min="8208" max="8208" width="9.140625" style="5" customWidth="1"/>
    <col min="8209" max="8209" width="13.42578125" style="5" customWidth="1"/>
    <col min="8210" max="8210" width="15.28515625" style="5" customWidth="1"/>
    <col min="8211" max="8211" width="15.42578125" style="5" customWidth="1"/>
    <col min="8212" max="8213" width="14.42578125" style="5" customWidth="1"/>
    <col min="8214" max="8214" width="5" style="5" customWidth="1"/>
    <col min="8215" max="8217" width="15.140625" style="5" customWidth="1"/>
    <col min="8218" max="8218" width="4.28515625" style="5" customWidth="1"/>
    <col min="8219" max="8219" width="16" style="5" customWidth="1"/>
    <col min="8220" max="8220" width="17.140625" style="5" customWidth="1"/>
    <col min="8221" max="8221" width="18.28515625" style="5" customWidth="1"/>
    <col min="8222" max="8222" width="4.85546875" style="5" customWidth="1"/>
    <col min="8223" max="8223" width="16" style="5" customWidth="1"/>
    <col min="8224" max="8224" width="17.140625" style="5" customWidth="1"/>
    <col min="8225" max="8225" width="18.28515625" style="5" customWidth="1"/>
    <col min="8226" max="8226" width="13.7109375" style="5" customWidth="1"/>
    <col min="8227" max="8227" width="16" style="5" customWidth="1"/>
    <col min="8228" max="8228" width="17.140625" style="5" customWidth="1"/>
    <col min="8229" max="8229" width="18.28515625" style="5" customWidth="1"/>
    <col min="8230" max="8230" width="13.7109375" style="5" customWidth="1"/>
    <col min="8231" max="8231" width="16" style="5" customWidth="1"/>
    <col min="8232" max="8232" width="17.140625" style="5" customWidth="1"/>
    <col min="8233" max="8233" width="18.28515625" style="5" customWidth="1"/>
    <col min="8234" max="8234" width="13.7109375" style="5" customWidth="1"/>
    <col min="8235" max="8235" width="16" style="5" customWidth="1"/>
    <col min="8236" max="8236" width="17.140625" style="5" customWidth="1"/>
    <col min="8237" max="8240" width="18.28515625" style="5" customWidth="1"/>
    <col min="8241" max="8241" width="15" style="5" customWidth="1"/>
    <col min="8242" max="8242" width="15.7109375" style="5" customWidth="1"/>
    <col min="8243" max="8243" width="49" style="5" customWidth="1"/>
    <col min="8244" max="8244" width="19.42578125" style="5" customWidth="1"/>
    <col min="8245" max="8245" width="14.5703125" style="5" customWidth="1"/>
    <col min="8246" max="8246" width="12.28515625" style="5" customWidth="1"/>
    <col min="8247" max="8247" width="14.5703125" style="5" customWidth="1"/>
    <col min="8248" max="8248" width="11.7109375" style="5" customWidth="1"/>
    <col min="8249" max="8249" width="14" style="5" customWidth="1"/>
    <col min="8250" max="8250" width="20.5703125" style="5" customWidth="1"/>
    <col min="8251" max="8251" width="11.7109375" style="5" customWidth="1"/>
    <col min="8252" max="8252" width="10.85546875" style="5" customWidth="1"/>
    <col min="8253" max="8446" width="9.140625" style="5"/>
    <col min="8447" max="8447" width="7.42578125" style="5" customWidth="1"/>
    <col min="8448" max="8448" width="20.28515625" style="5" customWidth="1"/>
    <col min="8449" max="8449" width="24.7109375" style="5" customWidth="1"/>
    <col min="8450" max="8450" width="35.7109375" style="5" customWidth="1"/>
    <col min="8451" max="8451" width="5" style="5" customWidth="1"/>
    <col min="8452" max="8452" width="12.85546875" style="5" customWidth="1"/>
    <col min="8453" max="8453" width="10.7109375" style="5" customWidth="1"/>
    <col min="8454" max="8454" width="7" style="5" customWidth="1"/>
    <col min="8455" max="8455" width="12.28515625" style="5" customWidth="1"/>
    <col min="8456" max="8456" width="10.7109375" style="5" customWidth="1"/>
    <col min="8457" max="8457" width="10.85546875" style="5" customWidth="1"/>
    <col min="8458" max="8458" width="8.85546875" style="5" customWidth="1"/>
    <col min="8459" max="8459" width="13.85546875" style="5" customWidth="1"/>
    <col min="8460" max="8460" width="20.42578125" style="5" customWidth="1"/>
    <col min="8461" max="8461" width="12.28515625" style="5" customWidth="1"/>
    <col min="8462" max="8462" width="19.28515625" style="5" customWidth="1"/>
    <col min="8463" max="8463" width="11.85546875" style="5" customWidth="1"/>
    <col min="8464" max="8464" width="9.140625" style="5" customWidth="1"/>
    <col min="8465" max="8465" width="13.42578125" style="5" customWidth="1"/>
    <col min="8466" max="8466" width="15.28515625" style="5" customWidth="1"/>
    <col min="8467" max="8467" width="15.42578125" style="5" customWidth="1"/>
    <col min="8468" max="8469" width="14.42578125" style="5" customWidth="1"/>
    <col min="8470" max="8470" width="5" style="5" customWidth="1"/>
    <col min="8471" max="8473" width="15.140625" style="5" customWidth="1"/>
    <col min="8474" max="8474" width="4.28515625" style="5" customWidth="1"/>
    <col min="8475" max="8475" width="16" style="5" customWidth="1"/>
    <col min="8476" max="8476" width="17.140625" style="5" customWidth="1"/>
    <col min="8477" max="8477" width="18.28515625" style="5" customWidth="1"/>
    <col min="8478" max="8478" width="4.85546875" style="5" customWidth="1"/>
    <col min="8479" max="8479" width="16" style="5" customWidth="1"/>
    <col min="8480" max="8480" width="17.140625" style="5" customWidth="1"/>
    <col min="8481" max="8481" width="18.28515625" style="5" customWidth="1"/>
    <col min="8482" max="8482" width="13.7109375" style="5" customWidth="1"/>
    <col min="8483" max="8483" width="16" style="5" customWidth="1"/>
    <col min="8484" max="8484" width="17.140625" style="5" customWidth="1"/>
    <col min="8485" max="8485" width="18.28515625" style="5" customWidth="1"/>
    <col min="8486" max="8486" width="13.7109375" style="5" customWidth="1"/>
    <col min="8487" max="8487" width="16" style="5" customWidth="1"/>
    <col min="8488" max="8488" width="17.140625" style="5" customWidth="1"/>
    <col min="8489" max="8489" width="18.28515625" style="5" customWidth="1"/>
    <col min="8490" max="8490" width="13.7109375" style="5" customWidth="1"/>
    <col min="8491" max="8491" width="16" style="5" customWidth="1"/>
    <col min="8492" max="8492" width="17.140625" style="5" customWidth="1"/>
    <col min="8493" max="8496" width="18.28515625" style="5" customWidth="1"/>
    <col min="8497" max="8497" width="15" style="5" customWidth="1"/>
    <col min="8498" max="8498" width="15.7109375" style="5" customWidth="1"/>
    <col min="8499" max="8499" width="49" style="5" customWidth="1"/>
    <col min="8500" max="8500" width="19.42578125" style="5" customWidth="1"/>
    <col min="8501" max="8501" width="14.5703125" style="5" customWidth="1"/>
    <col min="8502" max="8502" width="12.28515625" style="5" customWidth="1"/>
    <col min="8503" max="8503" width="14.5703125" style="5" customWidth="1"/>
    <col min="8504" max="8504" width="11.7109375" style="5" customWidth="1"/>
    <col min="8505" max="8505" width="14" style="5" customWidth="1"/>
    <col min="8506" max="8506" width="20.5703125" style="5" customWidth="1"/>
    <col min="8507" max="8507" width="11.7109375" style="5" customWidth="1"/>
    <col min="8508" max="8508" width="10.85546875" style="5" customWidth="1"/>
    <col min="8509" max="8702" width="9.140625" style="5"/>
    <col min="8703" max="8703" width="7.42578125" style="5" customWidth="1"/>
    <col min="8704" max="8704" width="20.28515625" style="5" customWidth="1"/>
    <col min="8705" max="8705" width="24.7109375" style="5" customWidth="1"/>
    <col min="8706" max="8706" width="35.7109375" style="5" customWidth="1"/>
    <col min="8707" max="8707" width="5" style="5" customWidth="1"/>
    <col min="8708" max="8708" width="12.85546875" style="5" customWidth="1"/>
    <col min="8709" max="8709" width="10.7109375" style="5" customWidth="1"/>
    <col min="8710" max="8710" width="7" style="5" customWidth="1"/>
    <col min="8711" max="8711" width="12.28515625" style="5" customWidth="1"/>
    <col min="8712" max="8712" width="10.7109375" style="5" customWidth="1"/>
    <col min="8713" max="8713" width="10.85546875" style="5" customWidth="1"/>
    <col min="8714" max="8714" width="8.85546875" style="5" customWidth="1"/>
    <col min="8715" max="8715" width="13.85546875" style="5" customWidth="1"/>
    <col min="8716" max="8716" width="20.42578125" style="5" customWidth="1"/>
    <col min="8717" max="8717" width="12.28515625" style="5" customWidth="1"/>
    <col min="8718" max="8718" width="19.28515625" style="5" customWidth="1"/>
    <col min="8719" max="8719" width="11.85546875" style="5" customWidth="1"/>
    <col min="8720" max="8720" width="9.140625" style="5" customWidth="1"/>
    <col min="8721" max="8721" width="13.42578125" style="5" customWidth="1"/>
    <col min="8722" max="8722" width="15.28515625" style="5" customWidth="1"/>
    <col min="8723" max="8723" width="15.42578125" style="5" customWidth="1"/>
    <col min="8724" max="8725" width="14.42578125" style="5" customWidth="1"/>
    <col min="8726" max="8726" width="5" style="5" customWidth="1"/>
    <col min="8727" max="8729" width="15.140625" style="5" customWidth="1"/>
    <col min="8730" max="8730" width="4.28515625" style="5" customWidth="1"/>
    <col min="8731" max="8731" width="16" style="5" customWidth="1"/>
    <col min="8732" max="8732" width="17.140625" style="5" customWidth="1"/>
    <col min="8733" max="8733" width="18.28515625" style="5" customWidth="1"/>
    <col min="8734" max="8734" width="4.85546875" style="5" customWidth="1"/>
    <col min="8735" max="8735" width="16" style="5" customWidth="1"/>
    <col min="8736" max="8736" width="17.140625" style="5" customWidth="1"/>
    <col min="8737" max="8737" width="18.28515625" style="5" customWidth="1"/>
    <col min="8738" max="8738" width="13.7109375" style="5" customWidth="1"/>
    <col min="8739" max="8739" width="16" style="5" customWidth="1"/>
    <col min="8740" max="8740" width="17.140625" style="5" customWidth="1"/>
    <col min="8741" max="8741" width="18.28515625" style="5" customWidth="1"/>
    <col min="8742" max="8742" width="13.7109375" style="5" customWidth="1"/>
    <col min="8743" max="8743" width="16" style="5" customWidth="1"/>
    <col min="8744" max="8744" width="17.140625" style="5" customWidth="1"/>
    <col min="8745" max="8745" width="18.28515625" style="5" customWidth="1"/>
    <col min="8746" max="8746" width="13.7109375" style="5" customWidth="1"/>
    <col min="8747" max="8747" width="16" style="5" customWidth="1"/>
    <col min="8748" max="8748" width="17.140625" style="5" customWidth="1"/>
    <col min="8749" max="8752" width="18.28515625" style="5" customWidth="1"/>
    <col min="8753" max="8753" width="15" style="5" customWidth="1"/>
    <col min="8754" max="8754" width="15.7109375" style="5" customWidth="1"/>
    <col min="8755" max="8755" width="49" style="5" customWidth="1"/>
    <col min="8756" max="8756" width="19.42578125" style="5" customWidth="1"/>
    <col min="8757" max="8757" width="14.5703125" style="5" customWidth="1"/>
    <col min="8758" max="8758" width="12.28515625" style="5" customWidth="1"/>
    <col min="8759" max="8759" width="14.5703125" style="5" customWidth="1"/>
    <col min="8760" max="8760" width="11.7109375" style="5" customWidth="1"/>
    <col min="8761" max="8761" width="14" style="5" customWidth="1"/>
    <col min="8762" max="8762" width="20.5703125" style="5" customWidth="1"/>
    <col min="8763" max="8763" width="11.7109375" style="5" customWidth="1"/>
    <col min="8764" max="8764" width="10.85546875" style="5" customWidth="1"/>
    <col min="8765" max="8958" width="9.140625" style="5"/>
    <col min="8959" max="8959" width="7.42578125" style="5" customWidth="1"/>
    <col min="8960" max="8960" width="20.28515625" style="5" customWidth="1"/>
    <col min="8961" max="8961" width="24.7109375" style="5" customWidth="1"/>
    <col min="8962" max="8962" width="35.7109375" style="5" customWidth="1"/>
    <col min="8963" max="8963" width="5" style="5" customWidth="1"/>
    <col min="8964" max="8964" width="12.85546875" style="5" customWidth="1"/>
    <col min="8965" max="8965" width="10.7109375" style="5" customWidth="1"/>
    <col min="8966" max="8966" width="7" style="5" customWidth="1"/>
    <col min="8967" max="8967" width="12.28515625" style="5" customWidth="1"/>
    <col min="8968" max="8968" width="10.7109375" style="5" customWidth="1"/>
    <col min="8969" max="8969" width="10.85546875" style="5" customWidth="1"/>
    <col min="8970" max="8970" width="8.85546875" style="5" customWidth="1"/>
    <col min="8971" max="8971" width="13.85546875" style="5" customWidth="1"/>
    <col min="8972" max="8972" width="20.42578125" style="5" customWidth="1"/>
    <col min="8973" max="8973" width="12.28515625" style="5" customWidth="1"/>
    <col min="8974" max="8974" width="19.28515625" style="5" customWidth="1"/>
    <col min="8975" max="8975" width="11.85546875" style="5" customWidth="1"/>
    <col min="8976" max="8976" width="9.140625" style="5" customWidth="1"/>
    <col min="8977" max="8977" width="13.42578125" style="5" customWidth="1"/>
    <col min="8978" max="8978" width="15.28515625" style="5" customWidth="1"/>
    <col min="8979" max="8979" width="15.42578125" style="5" customWidth="1"/>
    <col min="8980" max="8981" width="14.42578125" style="5" customWidth="1"/>
    <col min="8982" max="8982" width="5" style="5" customWidth="1"/>
    <col min="8983" max="8985" width="15.140625" style="5" customWidth="1"/>
    <col min="8986" max="8986" width="4.28515625" style="5" customWidth="1"/>
    <col min="8987" max="8987" width="16" style="5" customWidth="1"/>
    <col min="8988" max="8988" width="17.140625" style="5" customWidth="1"/>
    <col min="8989" max="8989" width="18.28515625" style="5" customWidth="1"/>
    <col min="8990" max="8990" width="4.85546875" style="5" customWidth="1"/>
    <col min="8991" max="8991" width="16" style="5" customWidth="1"/>
    <col min="8992" max="8992" width="17.140625" style="5" customWidth="1"/>
    <col min="8993" max="8993" width="18.28515625" style="5" customWidth="1"/>
    <col min="8994" max="8994" width="13.7109375" style="5" customWidth="1"/>
    <col min="8995" max="8995" width="16" style="5" customWidth="1"/>
    <col min="8996" max="8996" width="17.140625" style="5" customWidth="1"/>
    <col min="8997" max="8997" width="18.28515625" style="5" customWidth="1"/>
    <col min="8998" max="8998" width="13.7109375" style="5" customWidth="1"/>
    <col min="8999" max="8999" width="16" style="5" customWidth="1"/>
    <col min="9000" max="9000" width="17.140625" style="5" customWidth="1"/>
    <col min="9001" max="9001" width="18.28515625" style="5" customWidth="1"/>
    <col min="9002" max="9002" width="13.7109375" style="5" customWidth="1"/>
    <col min="9003" max="9003" width="16" style="5" customWidth="1"/>
    <col min="9004" max="9004" width="17.140625" style="5" customWidth="1"/>
    <col min="9005" max="9008" width="18.28515625" style="5" customWidth="1"/>
    <col min="9009" max="9009" width="15" style="5" customWidth="1"/>
    <col min="9010" max="9010" width="15.7109375" style="5" customWidth="1"/>
    <col min="9011" max="9011" width="49" style="5" customWidth="1"/>
    <col min="9012" max="9012" width="19.42578125" style="5" customWidth="1"/>
    <col min="9013" max="9013" width="14.5703125" style="5" customWidth="1"/>
    <col min="9014" max="9014" width="12.28515625" style="5" customWidth="1"/>
    <col min="9015" max="9015" width="14.5703125" style="5" customWidth="1"/>
    <col min="9016" max="9016" width="11.7109375" style="5" customWidth="1"/>
    <col min="9017" max="9017" width="14" style="5" customWidth="1"/>
    <col min="9018" max="9018" width="20.5703125" style="5" customWidth="1"/>
    <col min="9019" max="9019" width="11.7109375" style="5" customWidth="1"/>
    <col min="9020" max="9020" width="10.85546875" style="5" customWidth="1"/>
    <col min="9021" max="9214" width="9.140625" style="5"/>
    <col min="9215" max="9215" width="7.42578125" style="5" customWidth="1"/>
    <col min="9216" max="9216" width="20.28515625" style="5" customWidth="1"/>
    <col min="9217" max="9217" width="24.7109375" style="5" customWidth="1"/>
    <col min="9218" max="9218" width="35.7109375" style="5" customWidth="1"/>
    <col min="9219" max="9219" width="5" style="5" customWidth="1"/>
    <col min="9220" max="9220" width="12.85546875" style="5" customWidth="1"/>
    <col min="9221" max="9221" width="10.7109375" style="5" customWidth="1"/>
    <col min="9222" max="9222" width="7" style="5" customWidth="1"/>
    <col min="9223" max="9223" width="12.28515625" style="5" customWidth="1"/>
    <col min="9224" max="9224" width="10.7109375" style="5" customWidth="1"/>
    <col min="9225" max="9225" width="10.85546875" style="5" customWidth="1"/>
    <col min="9226" max="9226" width="8.85546875" style="5" customWidth="1"/>
    <col min="9227" max="9227" width="13.85546875" style="5" customWidth="1"/>
    <col min="9228" max="9228" width="20.42578125" style="5" customWidth="1"/>
    <col min="9229" max="9229" width="12.28515625" style="5" customWidth="1"/>
    <col min="9230" max="9230" width="19.28515625" style="5" customWidth="1"/>
    <col min="9231" max="9231" width="11.85546875" style="5" customWidth="1"/>
    <col min="9232" max="9232" width="9.140625" style="5" customWidth="1"/>
    <col min="9233" max="9233" width="13.42578125" style="5" customWidth="1"/>
    <col min="9234" max="9234" width="15.28515625" style="5" customWidth="1"/>
    <col min="9235" max="9235" width="15.42578125" style="5" customWidth="1"/>
    <col min="9236" max="9237" width="14.42578125" style="5" customWidth="1"/>
    <col min="9238" max="9238" width="5" style="5" customWidth="1"/>
    <col min="9239" max="9241" width="15.140625" style="5" customWidth="1"/>
    <col min="9242" max="9242" width="4.28515625" style="5" customWidth="1"/>
    <col min="9243" max="9243" width="16" style="5" customWidth="1"/>
    <col min="9244" max="9244" width="17.140625" style="5" customWidth="1"/>
    <col min="9245" max="9245" width="18.28515625" style="5" customWidth="1"/>
    <col min="9246" max="9246" width="4.85546875" style="5" customWidth="1"/>
    <col min="9247" max="9247" width="16" style="5" customWidth="1"/>
    <col min="9248" max="9248" width="17.140625" style="5" customWidth="1"/>
    <col min="9249" max="9249" width="18.28515625" style="5" customWidth="1"/>
    <col min="9250" max="9250" width="13.7109375" style="5" customWidth="1"/>
    <col min="9251" max="9251" width="16" style="5" customWidth="1"/>
    <col min="9252" max="9252" width="17.140625" style="5" customWidth="1"/>
    <col min="9253" max="9253" width="18.28515625" style="5" customWidth="1"/>
    <col min="9254" max="9254" width="13.7109375" style="5" customWidth="1"/>
    <col min="9255" max="9255" width="16" style="5" customWidth="1"/>
    <col min="9256" max="9256" width="17.140625" style="5" customWidth="1"/>
    <col min="9257" max="9257" width="18.28515625" style="5" customWidth="1"/>
    <col min="9258" max="9258" width="13.7109375" style="5" customWidth="1"/>
    <col min="9259" max="9259" width="16" style="5" customWidth="1"/>
    <col min="9260" max="9260" width="17.140625" style="5" customWidth="1"/>
    <col min="9261" max="9264" width="18.28515625" style="5" customWidth="1"/>
    <col min="9265" max="9265" width="15" style="5" customWidth="1"/>
    <col min="9266" max="9266" width="15.7109375" style="5" customWidth="1"/>
    <col min="9267" max="9267" width="49" style="5" customWidth="1"/>
    <col min="9268" max="9268" width="19.42578125" style="5" customWidth="1"/>
    <col min="9269" max="9269" width="14.5703125" style="5" customWidth="1"/>
    <col min="9270" max="9270" width="12.28515625" style="5" customWidth="1"/>
    <col min="9271" max="9271" width="14.5703125" style="5" customWidth="1"/>
    <col min="9272" max="9272" width="11.7109375" style="5" customWidth="1"/>
    <col min="9273" max="9273" width="14" style="5" customWidth="1"/>
    <col min="9274" max="9274" width="20.5703125" style="5" customWidth="1"/>
    <col min="9275" max="9275" width="11.7109375" style="5" customWidth="1"/>
    <col min="9276" max="9276" width="10.85546875" style="5" customWidth="1"/>
    <col min="9277" max="9470" width="9.140625" style="5"/>
    <col min="9471" max="9471" width="7.42578125" style="5" customWidth="1"/>
    <col min="9472" max="9472" width="20.28515625" style="5" customWidth="1"/>
    <col min="9473" max="9473" width="24.7109375" style="5" customWidth="1"/>
    <col min="9474" max="9474" width="35.7109375" style="5" customWidth="1"/>
    <col min="9475" max="9475" width="5" style="5" customWidth="1"/>
    <col min="9476" max="9476" width="12.85546875" style="5" customWidth="1"/>
    <col min="9477" max="9477" width="10.7109375" style="5" customWidth="1"/>
    <col min="9478" max="9478" width="7" style="5" customWidth="1"/>
    <col min="9479" max="9479" width="12.28515625" style="5" customWidth="1"/>
    <col min="9480" max="9480" width="10.7109375" style="5" customWidth="1"/>
    <col min="9481" max="9481" width="10.85546875" style="5" customWidth="1"/>
    <col min="9482" max="9482" width="8.85546875" style="5" customWidth="1"/>
    <col min="9483" max="9483" width="13.85546875" style="5" customWidth="1"/>
    <col min="9484" max="9484" width="20.42578125" style="5" customWidth="1"/>
    <col min="9485" max="9485" width="12.28515625" style="5" customWidth="1"/>
    <col min="9486" max="9486" width="19.28515625" style="5" customWidth="1"/>
    <col min="9487" max="9487" width="11.85546875" style="5" customWidth="1"/>
    <col min="9488" max="9488" width="9.140625" style="5" customWidth="1"/>
    <col min="9489" max="9489" width="13.42578125" style="5" customWidth="1"/>
    <col min="9490" max="9490" width="15.28515625" style="5" customWidth="1"/>
    <col min="9491" max="9491" width="15.42578125" style="5" customWidth="1"/>
    <col min="9492" max="9493" width="14.42578125" style="5" customWidth="1"/>
    <col min="9494" max="9494" width="5" style="5" customWidth="1"/>
    <col min="9495" max="9497" width="15.140625" style="5" customWidth="1"/>
    <col min="9498" max="9498" width="4.28515625" style="5" customWidth="1"/>
    <col min="9499" max="9499" width="16" style="5" customWidth="1"/>
    <col min="9500" max="9500" width="17.140625" style="5" customWidth="1"/>
    <col min="9501" max="9501" width="18.28515625" style="5" customWidth="1"/>
    <col min="9502" max="9502" width="4.85546875" style="5" customWidth="1"/>
    <col min="9503" max="9503" width="16" style="5" customWidth="1"/>
    <col min="9504" max="9504" width="17.140625" style="5" customWidth="1"/>
    <col min="9505" max="9505" width="18.28515625" style="5" customWidth="1"/>
    <col min="9506" max="9506" width="13.7109375" style="5" customWidth="1"/>
    <col min="9507" max="9507" width="16" style="5" customWidth="1"/>
    <col min="9508" max="9508" width="17.140625" style="5" customWidth="1"/>
    <col min="9509" max="9509" width="18.28515625" style="5" customWidth="1"/>
    <col min="9510" max="9510" width="13.7109375" style="5" customWidth="1"/>
    <col min="9511" max="9511" width="16" style="5" customWidth="1"/>
    <col min="9512" max="9512" width="17.140625" style="5" customWidth="1"/>
    <col min="9513" max="9513" width="18.28515625" style="5" customWidth="1"/>
    <col min="9514" max="9514" width="13.7109375" style="5" customWidth="1"/>
    <col min="9515" max="9515" width="16" style="5" customWidth="1"/>
    <col min="9516" max="9516" width="17.140625" style="5" customWidth="1"/>
    <col min="9517" max="9520" width="18.28515625" style="5" customWidth="1"/>
    <col min="9521" max="9521" width="15" style="5" customWidth="1"/>
    <col min="9522" max="9522" width="15.7109375" style="5" customWidth="1"/>
    <col min="9523" max="9523" width="49" style="5" customWidth="1"/>
    <col min="9524" max="9524" width="19.42578125" style="5" customWidth="1"/>
    <col min="9525" max="9525" width="14.5703125" style="5" customWidth="1"/>
    <col min="9526" max="9526" width="12.28515625" style="5" customWidth="1"/>
    <col min="9527" max="9527" width="14.5703125" style="5" customWidth="1"/>
    <col min="9528" max="9528" width="11.7109375" style="5" customWidth="1"/>
    <col min="9529" max="9529" width="14" style="5" customWidth="1"/>
    <col min="9530" max="9530" width="20.5703125" style="5" customWidth="1"/>
    <col min="9531" max="9531" width="11.7109375" style="5" customWidth="1"/>
    <col min="9532" max="9532" width="10.85546875" style="5" customWidth="1"/>
    <col min="9533" max="9726" width="9.140625" style="5"/>
    <col min="9727" max="9727" width="7.42578125" style="5" customWidth="1"/>
    <col min="9728" max="9728" width="20.28515625" style="5" customWidth="1"/>
    <col min="9729" max="9729" width="24.7109375" style="5" customWidth="1"/>
    <col min="9730" max="9730" width="35.7109375" style="5" customWidth="1"/>
    <col min="9731" max="9731" width="5" style="5" customWidth="1"/>
    <col min="9732" max="9732" width="12.85546875" style="5" customWidth="1"/>
    <col min="9733" max="9733" width="10.7109375" style="5" customWidth="1"/>
    <col min="9734" max="9734" width="7" style="5" customWidth="1"/>
    <col min="9735" max="9735" width="12.28515625" style="5" customWidth="1"/>
    <col min="9736" max="9736" width="10.7109375" style="5" customWidth="1"/>
    <col min="9737" max="9737" width="10.85546875" style="5" customWidth="1"/>
    <col min="9738" max="9738" width="8.85546875" style="5" customWidth="1"/>
    <col min="9739" max="9739" width="13.85546875" style="5" customWidth="1"/>
    <col min="9740" max="9740" width="20.42578125" style="5" customWidth="1"/>
    <col min="9741" max="9741" width="12.28515625" style="5" customWidth="1"/>
    <col min="9742" max="9742" width="19.28515625" style="5" customWidth="1"/>
    <col min="9743" max="9743" width="11.85546875" style="5" customWidth="1"/>
    <col min="9744" max="9744" width="9.140625" style="5" customWidth="1"/>
    <col min="9745" max="9745" width="13.42578125" style="5" customWidth="1"/>
    <col min="9746" max="9746" width="15.28515625" style="5" customWidth="1"/>
    <col min="9747" max="9747" width="15.42578125" style="5" customWidth="1"/>
    <col min="9748" max="9749" width="14.42578125" style="5" customWidth="1"/>
    <col min="9750" max="9750" width="5" style="5" customWidth="1"/>
    <col min="9751" max="9753" width="15.140625" style="5" customWidth="1"/>
    <col min="9754" max="9754" width="4.28515625" style="5" customWidth="1"/>
    <col min="9755" max="9755" width="16" style="5" customWidth="1"/>
    <col min="9756" max="9756" width="17.140625" style="5" customWidth="1"/>
    <col min="9757" max="9757" width="18.28515625" style="5" customWidth="1"/>
    <col min="9758" max="9758" width="4.85546875" style="5" customWidth="1"/>
    <col min="9759" max="9759" width="16" style="5" customWidth="1"/>
    <col min="9760" max="9760" width="17.140625" style="5" customWidth="1"/>
    <col min="9761" max="9761" width="18.28515625" style="5" customWidth="1"/>
    <col min="9762" max="9762" width="13.7109375" style="5" customWidth="1"/>
    <col min="9763" max="9763" width="16" style="5" customWidth="1"/>
    <col min="9764" max="9764" width="17.140625" style="5" customWidth="1"/>
    <col min="9765" max="9765" width="18.28515625" style="5" customWidth="1"/>
    <col min="9766" max="9766" width="13.7109375" style="5" customWidth="1"/>
    <col min="9767" max="9767" width="16" style="5" customWidth="1"/>
    <col min="9768" max="9768" width="17.140625" style="5" customWidth="1"/>
    <col min="9769" max="9769" width="18.28515625" style="5" customWidth="1"/>
    <col min="9770" max="9770" width="13.7109375" style="5" customWidth="1"/>
    <col min="9771" max="9771" width="16" style="5" customWidth="1"/>
    <col min="9772" max="9772" width="17.140625" style="5" customWidth="1"/>
    <col min="9773" max="9776" width="18.28515625" style="5" customWidth="1"/>
    <col min="9777" max="9777" width="15" style="5" customWidth="1"/>
    <col min="9778" max="9778" width="15.7109375" style="5" customWidth="1"/>
    <col min="9779" max="9779" width="49" style="5" customWidth="1"/>
    <col min="9780" max="9780" width="19.42578125" style="5" customWidth="1"/>
    <col min="9781" max="9781" width="14.5703125" style="5" customWidth="1"/>
    <col min="9782" max="9782" width="12.28515625" style="5" customWidth="1"/>
    <col min="9783" max="9783" width="14.5703125" style="5" customWidth="1"/>
    <col min="9784" max="9784" width="11.7109375" style="5" customWidth="1"/>
    <col min="9785" max="9785" width="14" style="5" customWidth="1"/>
    <col min="9786" max="9786" width="20.5703125" style="5" customWidth="1"/>
    <col min="9787" max="9787" width="11.7109375" style="5" customWidth="1"/>
    <col min="9788" max="9788" width="10.85546875" style="5" customWidth="1"/>
    <col min="9789" max="9982" width="9.140625" style="5"/>
    <col min="9983" max="9983" width="7.42578125" style="5" customWidth="1"/>
    <col min="9984" max="9984" width="20.28515625" style="5" customWidth="1"/>
    <col min="9985" max="9985" width="24.7109375" style="5" customWidth="1"/>
    <col min="9986" max="9986" width="35.7109375" style="5" customWidth="1"/>
    <col min="9987" max="9987" width="5" style="5" customWidth="1"/>
    <col min="9988" max="9988" width="12.85546875" style="5" customWidth="1"/>
    <col min="9989" max="9989" width="10.7109375" style="5" customWidth="1"/>
    <col min="9990" max="9990" width="7" style="5" customWidth="1"/>
    <col min="9991" max="9991" width="12.28515625" style="5" customWidth="1"/>
    <col min="9992" max="9992" width="10.7109375" style="5" customWidth="1"/>
    <col min="9993" max="9993" width="10.85546875" style="5" customWidth="1"/>
    <col min="9994" max="9994" width="8.85546875" style="5" customWidth="1"/>
    <col min="9995" max="9995" width="13.85546875" style="5" customWidth="1"/>
    <col min="9996" max="9996" width="20.42578125" style="5" customWidth="1"/>
    <col min="9997" max="9997" width="12.28515625" style="5" customWidth="1"/>
    <col min="9998" max="9998" width="19.28515625" style="5" customWidth="1"/>
    <col min="9999" max="9999" width="11.85546875" style="5" customWidth="1"/>
    <col min="10000" max="10000" width="9.140625" style="5" customWidth="1"/>
    <col min="10001" max="10001" width="13.42578125" style="5" customWidth="1"/>
    <col min="10002" max="10002" width="15.28515625" style="5" customWidth="1"/>
    <col min="10003" max="10003" width="15.42578125" style="5" customWidth="1"/>
    <col min="10004" max="10005" width="14.42578125" style="5" customWidth="1"/>
    <col min="10006" max="10006" width="5" style="5" customWidth="1"/>
    <col min="10007" max="10009" width="15.140625" style="5" customWidth="1"/>
    <col min="10010" max="10010" width="4.28515625" style="5" customWidth="1"/>
    <col min="10011" max="10011" width="16" style="5" customWidth="1"/>
    <col min="10012" max="10012" width="17.140625" style="5" customWidth="1"/>
    <col min="10013" max="10013" width="18.28515625" style="5" customWidth="1"/>
    <col min="10014" max="10014" width="4.85546875" style="5" customWidth="1"/>
    <col min="10015" max="10015" width="16" style="5" customWidth="1"/>
    <col min="10016" max="10016" width="17.140625" style="5" customWidth="1"/>
    <col min="10017" max="10017" width="18.28515625" style="5" customWidth="1"/>
    <col min="10018" max="10018" width="13.7109375" style="5" customWidth="1"/>
    <col min="10019" max="10019" width="16" style="5" customWidth="1"/>
    <col min="10020" max="10020" width="17.140625" style="5" customWidth="1"/>
    <col min="10021" max="10021" width="18.28515625" style="5" customWidth="1"/>
    <col min="10022" max="10022" width="13.7109375" style="5" customWidth="1"/>
    <col min="10023" max="10023" width="16" style="5" customWidth="1"/>
    <col min="10024" max="10024" width="17.140625" style="5" customWidth="1"/>
    <col min="10025" max="10025" width="18.28515625" style="5" customWidth="1"/>
    <col min="10026" max="10026" width="13.7109375" style="5" customWidth="1"/>
    <col min="10027" max="10027" width="16" style="5" customWidth="1"/>
    <col min="10028" max="10028" width="17.140625" style="5" customWidth="1"/>
    <col min="10029" max="10032" width="18.28515625" style="5" customWidth="1"/>
    <col min="10033" max="10033" width="15" style="5" customWidth="1"/>
    <col min="10034" max="10034" width="15.7109375" style="5" customWidth="1"/>
    <col min="10035" max="10035" width="49" style="5" customWidth="1"/>
    <col min="10036" max="10036" width="19.42578125" style="5" customWidth="1"/>
    <col min="10037" max="10037" width="14.5703125" style="5" customWidth="1"/>
    <col min="10038" max="10038" width="12.28515625" style="5" customWidth="1"/>
    <col min="10039" max="10039" width="14.5703125" style="5" customWidth="1"/>
    <col min="10040" max="10040" width="11.7109375" style="5" customWidth="1"/>
    <col min="10041" max="10041" width="14" style="5" customWidth="1"/>
    <col min="10042" max="10042" width="20.5703125" style="5" customWidth="1"/>
    <col min="10043" max="10043" width="11.7109375" style="5" customWidth="1"/>
    <col min="10044" max="10044" width="10.85546875" style="5" customWidth="1"/>
    <col min="10045" max="10238" width="9.140625" style="5"/>
    <col min="10239" max="10239" width="7.42578125" style="5" customWidth="1"/>
    <col min="10240" max="10240" width="20.28515625" style="5" customWidth="1"/>
    <col min="10241" max="10241" width="24.7109375" style="5" customWidth="1"/>
    <col min="10242" max="10242" width="35.7109375" style="5" customWidth="1"/>
    <col min="10243" max="10243" width="5" style="5" customWidth="1"/>
    <col min="10244" max="10244" width="12.85546875" style="5" customWidth="1"/>
    <col min="10245" max="10245" width="10.7109375" style="5" customWidth="1"/>
    <col min="10246" max="10246" width="7" style="5" customWidth="1"/>
    <col min="10247" max="10247" width="12.28515625" style="5" customWidth="1"/>
    <col min="10248" max="10248" width="10.7109375" style="5" customWidth="1"/>
    <col min="10249" max="10249" width="10.85546875" style="5" customWidth="1"/>
    <col min="10250" max="10250" width="8.85546875" style="5" customWidth="1"/>
    <col min="10251" max="10251" width="13.85546875" style="5" customWidth="1"/>
    <col min="10252" max="10252" width="20.42578125" style="5" customWidth="1"/>
    <col min="10253" max="10253" width="12.28515625" style="5" customWidth="1"/>
    <col min="10254" max="10254" width="19.28515625" style="5" customWidth="1"/>
    <col min="10255" max="10255" width="11.85546875" style="5" customWidth="1"/>
    <col min="10256" max="10256" width="9.140625" style="5" customWidth="1"/>
    <col min="10257" max="10257" width="13.42578125" style="5" customWidth="1"/>
    <col min="10258" max="10258" width="15.28515625" style="5" customWidth="1"/>
    <col min="10259" max="10259" width="15.42578125" style="5" customWidth="1"/>
    <col min="10260" max="10261" width="14.42578125" style="5" customWidth="1"/>
    <col min="10262" max="10262" width="5" style="5" customWidth="1"/>
    <col min="10263" max="10265" width="15.140625" style="5" customWidth="1"/>
    <col min="10266" max="10266" width="4.28515625" style="5" customWidth="1"/>
    <col min="10267" max="10267" width="16" style="5" customWidth="1"/>
    <col min="10268" max="10268" width="17.140625" style="5" customWidth="1"/>
    <col min="10269" max="10269" width="18.28515625" style="5" customWidth="1"/>
    <col min="10270" max="10270" width="4.85546875" style="5" customWidth="1"/>
    <col min="10271" max="10271" width="16" style="5" customWidth="1"/>
    <col min="10272" max="10272" width="17.140625" style="5" customWidth="1"/>
    <col min="10273" max="10273" width="18.28515625" style="5" customWidth="1"/>
    <col min="10274" max="10274" width="13.7109375" style="5" customWidth="1"/>
    <col min="10275" max="10275" width="16" style="5" customWidth="1"/>
    <col min="10276" max="10276" width="17.140625" style="5" customWidth="1"/>
    <col min="10277" max="10277" width="18.28515625" style="5" customWidth="1"/>
    <col min="10278" max="10278" width="13.7109375" style="5" customWidth="1"/>
    <col min="10279" max="10279" width="16" style="5" customWidth="1"/>
    <col min="10280" max="10280" width="17.140625" style="5" customWidth="1"/>
    <col min="10281" max="10281" width="18.28515625" style="5" customWidth="1"/>
    <col min="10282" max="10282" width="13.7109375" style="5" customWidth="1"/>
    <col min="10283" max="10283" width="16" style="5" customWidth="1"/>
    <col min="10284" max="10284" width="17.140625" style="5" customWidth="1"/>
    <col min="10285" max="10288" width="18.28515625" style="5" customWidth="1"/>
    <col min="10289" max="10289" width="15" style="5" customWidth="1"/>
    <col min="10290" max="10290" width="15.7109375" style="5" customWidth="1"/>
    <col min="10291" max="10291" width="49" style="5" customWidth="1"/>
    <col min="10292" max="10292" width="19.42578125" style="5" customWidth="1"/>
    <col min="10293" max="10293" width="14.5703125" style="5" customWidth="1"/>
    <col min="10294" max="10294" width="12.28515625" style="5" customWidth="1"/>
    <col min="10295" max="10295" width="14.5703125" style="5" customWidth="1"/>
    <col min="10296" max="10296" width="11.7109375" style="5" customWidth="1"/>
    <col min="10297" max="10297" width="14" style="5" customWidth="1"/>
    <col min="10298" max="10298" width="20.5703125" style="5" customWidth="1"/>
    <col min="10299" max="10299" width="11.7109375" style="5" customWidth="1"/>
    <col min="10300" max="10300" width="10.85546875" style="5" customWidth="1"/>
    <col min="10301" max="10494" width="9.140625" style="5"/>
    <col min="10495" max="10495" width="7.42578125" style="5" customWidth="1"/>
    <col min="10496" max="10496" width="20.28515625" style="5" customWidth="1"/>
    <col min="10497" max="10497" width="24.7109375" style="5" customWidth="1"/>
    <col min="10498" max="10498" width="35.7109375" style="5" customWidth="1"/>
    <col min="10499" max="10499" width="5" style="5" customWidth="1"/>
    <col min="10500" max="10500" width="12.85546875" style="5" customWidth="1"/>
    <col min="10501" max="10501" width="10.7109375" style="5" customWidth="1"/>
    <col min="10502" max="10502" width="7" style="5" customWidth="1"/>
    <col min="10503" max="10503" width="12.28515625" style="5" customWidth="1"/>
    <col min="10504" max="10504" width="10.7109375" style="5" customWidth="1"/>
    <col min="10505" max="10505" width="10.85546875" style="5" customWidth="1"/>
    <col min="10506" max="10506" width="8.85546875" style="5" customWidth="1"/>
    <col min="10507" max="10507" width="13.85546875" style="5" customWidth="1"/>
    <col min="10508" max="10508" width="20.42578125" style="5" customWidth="1"/>
    <col min="10509" max="10509" width="12.28515625" style="5" customWidth="1"/>
    <col min="10510" max="10510" width="19.28515625" style="5" customWidth="1"/>
    <col min="10511" max="10511" width="11.85546875" style="5" customWidth="1"/>
    <col min="10512" max="10512" width="9.140625" style="5" customWidth="1"/>
    <col min="10513" max="10513" width="13.42578125" style="5" customWidth="1"/>
    <col min="10514" max="10514" width="15.28515625" style="5" customWidth="1"/>
    <col min="10515" max="10515" width="15.42578125" style="5" customWidth="1"/>
    <col min="10516" max="10517" width="14.42578125" style="5" customWidth="1"/>
    <col min="10518" max="10518" width="5" style="5" customWidth="1"/>
    <col min="10519" max="10521" width="15.140625" style="5" customWidth="1"/>
    <col min="10522" max="10522" width="4.28515625" style="5" customWidth="1"/>
    <col min="10523" max="10523" width="16" style="5" customWidth="1"/>
    <col min="10524" max="10524" width="17.140625" style="5" customWidth="1"/>
    <col min="10525" max="10525" width="18.28515625" style="5" customWidth="1"/>
    <col min="10526" max="10526" width="4.85546875" style="5" customWidth="1"/>
    <col min="10527" max="10527" width="16" style="5" customWidth="1"/>
    <col min="10528" max="10528" width="17.140625" style="5" customWidth="1"/>
    <col min="10529" max="10529" width="18.28515625" style="5" customWidth="1"/>
    <col min="10530" max="10530" width="13.7109375" style="5" customWidth="1"/>
    <col min="10531" max="10531" width="16" style="5" customWidth="1"/>
    <col min="10532" max="10532" width="17.140625" style="5" customWidth="1"/>
    <col min="10533" max="10533" width="18.28515625" style="5" customWidth="1"/>
    <col min="10534" max="10534" width="13.7109375" style="5" customWidth="1"/>
    <col min="10535" max="10535" width="16" style="5" customWidth="1"/>
    <col min="10536" max="10536" width="17.140625" style="5" customWidth="1"/>
    <col min="10537" max="10537" width="18.28515625" style="5" customWidth="1"/>
    <col min="10538" max="10538" width="13.7109375" style="5" customWidth="1"/>
    <col min="10539" max="10539" width="16" style="5" customWidth="1"/>
    <col min="10540" max="10540" width="17.140625" style="5" customWidth="1"/>
    <col min="10541" max="10544" width="18.28515625" style="5" customWidth="1"/>
    <col min="10545" max="10545" width="15" style="5" customWidth="1"/>
    <col min="10546" max="10546" width="15.7109375" style="5" customWidth="1"/>
    <col min="10547" max="10547" width="49" style="5" customWidth="1"/>
    <col min="10548" max="10548" width="19.42578125" style="5" customWidth="1"/>
    <col min="10549" max="10549" width="14.5703125" style="5" customWidth="1"/>
    <col min="10550" max="10550" width="12.28515625" style="5" customWidth="1"/>
    <col min="10551" max="10551" width="14.5703125" style="5" customWidth="1"/>
    <col min="10552" max="10552" width="11.7109375" style="5" customWidth="1"/>
    <col min="10553" max="10553" width="14" style="5" customWidth="1"/>
    <col min="10554" max="10554" width="20.5703125" style="5" customWidth="1"/>
    <col min="10555" max="10555" width="11.7109375" style="5" customWidth="1"/>
    <col min="10556" max="10556" width="10.85546875" style="5" customWidth="1"/>
    <col min="10557" max="10750" width="9.140625" style="5"/>
    <col min="10751" max="10751" width="7.42578125" style="5" customWidth="1"/>
    <col min="10752" max="10752" width="20.28515625" style="5" customWidth="1"/>
    <col min="10753" max="10753" width="24.7109375" style="5" customWidth="1"/>
    <col min="10754" max="10754" width="35.7109375" style="5" customWidth="1"/>
    <col min="10755" max="10755" width="5" style="5" customWidth="1"/>
    <col min="10756" max="10756" width="12.85546875" style="5" customWidth="1"/>
    <col min="10757" max="10757" width="10.7109375" style="5" customWidth="1"/>
    <col min="10758" max="10758" width="7" style="5" customWidth="1"/>
    <col min="10759" max="10759" width="12.28515625" style="5" customWidth="1"/>
    <col min="10760" max="10760" width="10.7109375" style="5" customWidth="1"/>
    <col min="10761" max="10761" width="10.85546875" style="5" customWidth="1"/>
    <col min="10762" max="10762" width="8.85546875" style="5" customWidth="1"/>
    <col min="10763" max="10763" width="13.85546875" style="5" customWidth="1"/>
    <col min="10764" max="10764" width="20.42578125" style="5" customWidth="1"/>
    <col min="10765" max="10765" width="12.28515625" style="5" customWidth="1"/>
    <col min="10766" max="10766" width="19.28515625" style="5" customWidth="1"/>
    <col min="10767" max="10767" width="11.85546875" style="5" customWidth="1"/>
    <col min="10768" max="10768" width="9.140625" style="5" customWidth="1"/>
    <col min="10769" max="10769" width="13.42578125" style="5" customWidth="1"/>
    <col min="10770" max="10770" width="15.28515625" style="5" customWidth="1"/>
    <col min="10771" max="10771" width="15.42578125" style="5" customWidth="1"/>
    <col min="10772" max="10773" width="14.42578125" style="5" customWidth="1"/>
    <col min="10774" max="10774" width="5" style="5" customWidth="1"/>
    <col min="10775" max="10777" width="15.140625" style="5" customWidth="1"/>
    <col min="10778" max="10778" width="4.28515625" style="5" customWidth="1"/>
    <col min="10779" max="10779" width="16" style="5" customWidth="1"/>
    <col min="10780" max="10780" width="17.140625" style="5" customWidth="1"/>
    <col min="10781" max="10781" width="18.28515625" style="5" customWidth="1"/>
    <col min="10782" max="10782" width="4.85546875" style="5" customWidth="1"/>
    <col min="10783" max="10783" width="16" style="5" customWidth="1"/>
    <col min="10784" max="10784" width="17.140625" style="5" customWidth="1"/>
    <col min="10785" max="10785" width="18.28515625" style="5" customWidth="1"/>
    <col min="10786" max="10786" width="13.7109375" style="5" customWidth="1"/>
    <col min="10787" max="10787" width="16" style="5" customWidth="1"/>
    <col min="10788" max="10788" width="17.140625" style="5" customWidth="1"/>
    <col min="10789" max="10789" width="18.28515625" style="5" customWidth="1"/>
    <col min="10790" max="10790" width="13.7109375" style="5" customWidth="1"/>
    <col min="10791" max="10791" width="16" style="5" customWidth="1"/>
    <col min="10792" max="10792" width="17.140625" style="5" customWidth="1"/>
    <col min="10793" max="10793" width="18.28515625" style="5" customWidth="1"/>
    <col min="10794" max="10794" width="13.7109375" style="5" customWidth="1"/>
    <col min="10795" max="10795" width="16" style="5" customWidth="1"/>
    <col min="10796" max="10796" width="17.140625" style="5" customWidth="1"/>
    <col min="10797" max="10800" width="18.28515625" style="5" customWidth="1"/>
    <col min="10801" max="10801" width="15" style="5" customWidth="1"/>
    <col min="10802" max="10802" width="15.7109375" style="5" customWidth="1"/>
    <col min="10803" max="10803" width="49" style="5" customWidth="1"/>
    <col min="10804" max="10804" width="19.42578125" style="5" customWidth="1"/>
    <col min="10805" max="10805" width="14.5703125" style="5" customWidth="1"/>
    <col min="10806" max="10806" width="12.28515625" style="5" customWidth="1"/>
    <col min="10807" max="10807" width="14.5703125" style="5" customWidth="1"/>
    <col min="10808" max="10808" width="11.7109375" style="5" customWidth="1"/>
    <col min="10809" max="10809" width="14" style="5" customWidth="1"/>
    <col min="10810" max="10810" width="20.5703125" style="5" customWidth="1"/>
    <col min="10811" max="10811" width="11.7109375" style="5" customWidth="1"/>
    <col min="10812" max="10812" width="10.85546875" style="5" customWidth="1"/>
    <col min="10813" max="11006" width="9.140625" style="5"/>
    <col min="11007" max="11007" width="7.42578125" style="5" customWidth="1"/>
    <col min="11008" max="11008" width="20.28515625" style="5" customWidth="1"/>
    <col min="11009" max="11009" width="24.7109375" style="5" customWidth="1"/>
    <col min="11010" max="11010" width="35.7109375" style="5" customWidth="1"/>
    <col min="11011" max="11011" width="5" style="5" customWidth="1"/>
    <col min="11012" max="11012" width="12.85546875" style="5" customWidth="1"/>
    <col min="11013" max="11013" width="10.7109375" style="5" customWidth="1"/>
    <col min="11014" max="11014" width="7" style="5" customWidth="1"/>
    <col min="11015" max="11015" width="12.28515625" style="5" customWidth="1"/>
    <col min="11016" max="11016" width="10.7109375" style="5" customWidth="1"/>
    <col min="11017" max="11017" width="10.85546875" style="5" customWidth="1"/>
    <col min="11018" max="11018" width="8.85546875" style="5" customWidth="1"/>
    <col min="11019" max="11019" width="13.85546875" style="5" customWidth="1"/>
    <col min="11020" max="11020" width="20.42578125" style="5" customWidth="1"/>
    <col min="11021" max="11021" width="12.28515625" style="5" customWidth="1"/>
    <col min="11022" max="11022" width="19.28515625" style="5" customWidth="1"/>
    <col min="11023" max="11023" width="11.85546875" style="5" customWidth="1"/>
    <col min="11024" max="11024" width="9.140625" style="5" customWidth="1"/>
    <col min="11025" max="11025" width="13.42578125" style="5" customWidth="1"/>
    <col min="11026" max="11026" width="15.28515625" style="5" customWidth="1"/>
    <col min="11027" max="11027" width="15.42578125" style="5" customWidth="1"/>
    <col min="11028" max="11029" width="14.42578125" style="5" customWidth="1"/>
    <col min="11030" max="11030" width="5" style="5" customWidth="1"/>
    <col min="11031" max="11033" width="15.140625" style="5" customWidth="1"/>
    <col min="11034" max="11034" width="4.28515625" style="5" customWidth="1"/>
    <col min="11035" max="11035" width="16" style="5" customWidth="1"/>
    <col min="11036" max="11036" width="17.140625" style="5" customWidth="1"/>
    <col min="11037" max="11037" width="18.28515625" style="5" customWidth="1"/>
    <col min="11038" max="11038" width="4.85546875" style="5" customWidth="1"/>
    <col min="11039" max="11039" width="16" style="5" customWidth="1"/>
    <col min="11040" max="11040" width="17.140625" style="5" customWidth="1"/>
    <col min="11041" max="11041" width="18.28515625" style="5" customWidth="1"/>
    <col min="11042" max="11042" width="13.7109375" style="5" customWidth="1"/>
    <col min="11043" max="11043" width="16" style="5" customWidth="1"/>
    <col min="11044" max="11044" width="17.140625" style="5" customWidth="1"/>
    <col min="11045" max="11045" width="18.28515625" style="5" customWidth="1"/>
    <col min="11046" max="11046" width="13.7109375" style="5" customWidth="1"/>
    <col min="11047" max="11047" width="16" style="5" customWidth="1"/>
    <col min="11048" max="11048" width="17.140625" style="5" customWidth="1"/>
    <col min="11049" max="11049" width="18.28515625" style="5" customWidth="1"/>
    <col min="11050" max="11050" width="13.7109375" style="5" customWidth="1"/>
    <col min="11051" max="11051" width="16" style="5" customWidth="1"/>
    <col min="11052" max="11052" width="17.140625" style="5" customWidth="1"/>
    <col min="11053" max="11056" width="18.28515625" style="5" customWidth="1"/>
    <col min="11057" max="11057" width="15" style="5" customWidth="1"/>
    <col min="11058" max="11058" width="15.7109375" style="5" customWidth="1"/>
    <col min="11059" max="11059" width="49" style="5" customWidth="1"/>
    <col min="11060" max="11060" width="19.42578125" style="5" customWidth="1"/>
    <col min="11061" max="11061" width="14.5703125" style="5" customWidth="1"/>
    <col min="11062" max="11062" width="12.28515625" style="5" customWidth="1"/>
    <col min="11063" max="11063" width="14.5703125" style="5" customWidth="1"/>
    <col min="11064" max="11064" width="11.7109375" style="5" customWidth="1"/>
    <col min="11065" max="11065" width="14" style="5" customWidth="1"/>
    <col min="11066" max="11066" width="20.5703125" style="5" customWidth="1"/>
    <col min="11067" max="11067" width="11.7109375" style="5" customWidth="1"/>
    <col min="11068" max="11068" width="10.85546875" style="5" customWidth="1"/>
    <col min="11069" max="11262" width="9.140625" style="5"/>
    <col min="11263" max="11263" width="7.42578125" style="5" customWidth="1"/>
    <col min="11264" max="11264" width="20.28515625" style="5" customWidth="1"/>
    <col min="11265" max="11265" width="24.7109375" style="5" customWidth="1"/>
    <col min="11266" max="11266" width="35.7109375" style="5" customWidth="1"/>
    <col min="11267" max="11267" width="5" style="5" customWidth="1"/>
    <col min="11268" max="11268" width="12.85546875" style="5" customWidth="1"/>
    <col min="11269" max="11269" width="10.7109375" style="5" customWidth="1"/>
    <col min="11270" max="11270" width="7" style="5" customWidth="1"/>
    <col min="11271" max="11271" width="12.28515625" style="5" customWidth="1"/>
    <col min="11272" max="11272" width="10.7109375" style="5" customWidth="1"/>
    <col min="11273" max="11273" width="10.85546875" style="5" customWidth="1"/>
    <col min="11274" max="11274" width="8.85546875" style="5" customWidth="1"/>
    <col min="11275" max="11275" width="13.85546875" style="5" customWidth="1"/>
    <col min="11276" max="11276" width="20.42578125" style="5" customWidth="1"/>
    <col min="11277" max="11277" width="12.28515625" style="5" customWidth="1"/>
    <col min="11278" max="11278" width="19.28515625" style="5" customWidth="1"/>
    <col min="11279" max="11279" width="11.85546875" style="5" customWidth="1"/>
    <col min="11280" max="11280" width="9.140625" style="5" customWidth="1"/>
    <col min="11281" max="11281" width="13.42578125" style="5" customWidth="1"/>
    <col min="11282" max="11282" width="15.28515625" style="5" customWidth="1"/>
    <col min="11283" max="11283" width="15.42578125" style="5" customWidth="1"/>
    <col min="11284" max="11285" width="14.42578125" style="5" customWidth="1"/>
    <col min="11286" max="11286" width="5" style="5" customWidth="1"/>
    <col min="11287" max="11289" width="15.140625" style="5" customWidth="1"/>
    <col min="11290" max="11290" width="4.28515625" style="5" customWidth="1"/>
    <col min="11291" max="11291" width="16" style="5" customWidth="1"/>
    <col min="11292" max="11292" width="17.140625" style="5" customWidth="1"/>
    <col min="11293" max="11293" width="18.28515625" style="5" customWidth="1"/>
    <col min="11294" max="11294" width="4.85546875" style="5" customWidth="1"/>
    <col min="11295" max="11295" width="16" style="5" customWidth="1"/>
    <col min="11296" max="11296" width="17.140625" style="5" customWidth="1"/>
    <col min="11297" max="11297" width="18.28515625" style="5" customWidth="1"/>
    <col min="11298" max="11298" width="13.7109375" style="5" customWidth="1"/>
    <col min="11299" max="11299" width="16" style="5" customWidth="1"/>
    <col min="11300" max="11300" width="17.140625" style="5" customWidth="1"/>
    <col min="11301" max="11301" width="18.28515625" style="5" customWidth="1"/>
    <col min="11302" max="11302" width="13.7109375" style="5" customWidth="1"/>
    <col min="11303" max="11303" width="16" style="5" customWidth="1"/>
    <col min="11304" max="11304" width="17.140625" style="5" customWidth="1"/>
    <col min="11305" max="11305" width="18.28515625" style="5" customWidth="1"/>
    <col min="11306" max="11306" width="13.7109375" style="5" customWidth="1"/>
    <col min="11307" max="11307" width="16" style="5" customWidth="1"/>
    <col min="11308" max="11308" width="17.140625" style="5" customWidth="1"/>
    <col min="11309" max="11312" width="18.28515625" style="5" customWidth="1"/>
    <col min="11313" max="11313" width="15" style="5" customWidth="1"/>
    <col min="11314" max="11314" width="15.7109375" style="5" customWidth="1"/>
    <col min="11315" max="11315" width="49" style="5" customWidth="1"/>
    <col min="11316" max="11316" width="19.42578125" style="5" customWidth="1"/>
    <col min="11317" max="11317" width="14.5703125" style="5" customWidth="1"/>
    <col min="11318" max="11318" width="12.28515625" style="5" customWidth="1"/>
    <col min="11319" max="11319" width="14.5703125" style="5" customWidth="1"/>
    <col min="11320" max="11320" width="11.7109375" style="5" customWidth="1"/>
    <col min="11321" max="11321" width="14" style="5" customWidth="1"/>
    <col min="11322" max="11322" width="20.5703125" style="5" customWidth="1"/>
    <col min="11323" max="11323" width="11.7109375" style="5" customWidth="1"/>
    <col min="11324" max="11324" width="10.85546875" style="5" customWidth="1"/>
    <col min="11325" max="11518" width="9.140625" style="5"/>
    <col min="11519" max="11519" width="7.42578125" style="5" customWidth="1"/>
    <col min="11520" max="11520" width="20.28515625" style="5" customWidth="1"/>
    <col min="11521" max="11521" width="24.7109375" style="5" customWidth="1"/>
    <col min="11522" max="11522" width="35.7109375" style="5" customWidth="1"/>
    <col min="11523" max="11523" width="5" style="5" customWidth="1"/>
    <col min="11524" max="11524" width="12.85546875" style="5" customWidth="1"/>
    <col min="11525" max="11525" width="10.7109375" style="5" customWidth="1"/>
    <col min="11526" max="11526" width="7" style="5" customWidth="1"/>
    <col min="11527" max="11527" width="12.28515625" style="5" customWidth="1"/>
    <col min="11528" max="11528" width="10.7109375" style="5" customWidth="1"/>
    <col min="11529" max="11529" width="10.85546875" style="5" customWidth="1"/>
    <col min="11530" max="11530" width="8.85546875" style="5" customWidth="1"/>
    <col min="11531" max="11531" width="13.85546875" style="5" customWidth="1"/>
    <col min="11532" max="11532" width="20.42578125" style="5" customWidth="1"/>
    <col min="11533" max="11533" width="12.28515625" style="5" customWidth="1"/>
    <col min="11534" max="11534" width="19.28515625" style="5" customWidth="1"/>
    <col min="11535" max="11535" width="11.85546875" style="5" customWidth="1"/>
    <col min="11536" max="11536" width="9.140625" style="5" customWidth="1"/>
    <col min="11537" max="11537" width="13.42578125" style="5" customWidth="1"/>
    <col min="11538" max="11538" width="15.28515625" style="5" customWidth="1"/>
    <col min="11539" max="11539" width="15.42578125" style="5" customWidth="1"/>
    <col min="11540" max="11541" width="14.42578125" style="5" customWidth="1"/>
    <col min="11542" max="11542" width="5" style="5" customWidth="1"/>
    <col min="11543" max="11545" width="15.140625" style="5" customWidth="1"/>
    <col min="11546" max="11546" width="4.28515625" style="5" customWidth="1"/>
    <col min="11547" max="11547" width="16" style="5" customWidth="1"/>
    <col min="11548" max="11548" width="17.140625" style="5" customWidth="1"/>
    <col min="11549" max="11549" width="18.28515625" style="5" customWidth="1"/>
    <col min="11550" max="11550" width="4.85546875" style="5" customWidth="1"/>
    <col min="11551" max="11551" width="16" style="5" customWidth="1"/>
    <col min="11552" max="11552" width="17.140625" style="5" customWidth="1"/>
    <col min="11553" max="11553" width="18.28515625" style="5" customWidth="1"/>
    <col min="11554" max="11554" width="13.7109375" style="5" customWidth="1"/>
    <col min="11555" max="11555" width="16" style="5" customWidth="1"/>
    <col min="11556" max="11556" width="17.140625" style="5" customWidth="1"/>
    <col min="11557" max="11557" width="18.28515625" style="5" customWidth="1"/>
    <col min="11558" max="11558" width="13.7109375" style="5" customWidth="1"/>
    <col min="11559" max="11559" width="16" style="5" customWidth="1"/>
    <col min="11560" max="11560" width="17.140625" style="5" customWidth="1"/>
    <col min="11561" max="11561" width="18.28515625" style="5" customWidth="1"/>
    <col min="11562" max="11562" width="13.7109375" style="5" customWidth="1"/>
    <col min="11563" max="11563" width="16" style="5" customWidth="1"/>
    <col min="11564" max="11564" width="17.140625" style="5" customWidth="1"/>
    <col min="11565" max="11568" width="18.28515625" style="5" customWidth="1"/>
    <col min="11569" max="11569" width="15" style="5" customWidth="1"/>
    <col min="11570" max="11570" width="15.7109375" style="5" customWidth="1"/>
    <col min="11571" max="11571" width="49" style="5" customWidth="1"/>
    <col min="11572" max="11572" width="19.42578125" style="5" customWidth="1"/>
    <col min="11573" max="11573" width="14.5703125" style="5" customWidth="1"/>
    <col min="11574" max="11574" width="12.28515625" style="5" customWidth="1"/>
    <col min="11575" max="11575" width="14.5703125" style="5" customWidth="1"/>
    <col min="11576" max="11576" width="11.7109375" style="5" customWidth="1"/>
    <col min="11577" max="11577" width="14" style="5" customWidth="1"/>
    <col min="11578" max="11578" width="20.5703125" style="5" customWidth="1"/>
    <col min="11579" max="11579" width="11.7109375" style="5" customWidth="1"/>
    <col min="11580" max="11580" width="10.85546875" style="5" customWidth="1"/>
    <col min="11581" max="11774" width="9.140625" style="5"/>
    <col min="11775" max="11775" width="7.42578125" style="5" customWidth="1"/>
    <col min="11776" max="11776" width="20.28515625" style="5" customWidth="1"/>
    <col min="11777" max="11777" width="24.7109375" style="5" customWidth="1"/>
    <col min="11778" max="11778" width="35.7109375" style="5" customWidth="1"/>
    <col min="11779" max="11779" width="5" style="5" customWidth="1"/>
    <col min="11780" max="11780" width="12.85546875" style="5" customWidth="1"/>
    <col min="11781" max="11781" width="10.7109375" style="5" customWidth="1"/>
    <col min="11782" max="11782" width="7" style="5" customWidth="1"/>
    <col min="11783" max="11783" width="12.28515625" style="5" customWidth="1"/>
    <col min="11784" max="11784" width="10.7109375" style="5" customWidth="1"/>
    <col min="11785" max="11785" width="10.85546875" style="5" customWidth="1"/>
    <col min="11786" max="11786" width="8.85546875" style="5" customWidth="1"/>
    <col min="11787" max="11787" width="13.85546875" style="5" customWidth="1"/>
    <col min="11788" max="11788" width="20.42578125" style="5" customWidth="1"/>
    <col min="11789" max="11789" width="12.28515625" style="5" customWidth="1"/>
    <col min="11790" max="11790" width="19.28515625" style="5" customWidth="1"/>
    <col min="11791" max="11791" width="11.85546875" style="5" customWidth="1"/>
    <col min="11792" max="11792" width="9.140625" style="5" customWidth="1"/>
    <col min="11793" max="11793" width="13.42578125" style="5" customWidth="1"/>
    <col min="11794" max="11794" width="15.28515625" style="5" customWidth="1"/>
    <col min="11795" max="11795" width="15.42578125" style="5" customWidth="1"/>
    <col min="11796" max="11797" width="14.42578125" style="5" customWidth="1"/>
    <col min="11798" max="11798" width="5" style="5" customWidth="1"/>
    <col min="11799" max="11801" width="15.140625" style="5" customWidth="1"/>
    <col min="11802" max="11802" width="4.28515625" style="5" customWidth="1"/>
    <col min="11803" max="11803" width="16" style="5" customWidth="1"/>
    <col min="11804" max="11804" width="17.140625" style="5" customWidth="1"/>
    <col min="11805" max="11805" width="18.28515625" style="5" customWidth="1"/>
    <col min="11806" max="11806" width="4.85546875" style="5" customWidth="1"/>
    <col min="11807" max="11807" width="16" style="5" customWidth="1"/>
    <col min="11808" max="11808" width="17.140625" style="5" customWidth="1"/>
    <col min="11809" max="11809" width="18.28515625" style="5" customWidth="1"/>
    <col min="11810" max="11810" width="13.7109375" style="5" customWidth="1"/>
    <col min="11811" max="11811" width="16" style="5" customWidth="1"/>
    <col min="11812" max="11812" width="17.140625" style="5" customWidth="1"/>
    <col min="11813" max="11813" width="18.28515625" style="5" customWidth="1"/>
    <col min="11814" max="11814" width="13.7109375" style="5" customWidth="1"/>
    <col min="11815" max="11815" width="16" style="5" customWidth="1"/>
    <col min="11816" max="11816" width="17.140625" style="5" customWidth="1"/>
    <col min="11817" max="11817" width="18.28515625" style="5" customWidth="1"/>
    <col min="11818" max="11818" width="13.7109375" style="5" customWidth="1"/>
    <col min="11819" max="11819" width="16" style="5" customWidth="1"/>
    <col min="11820" max="11820" width="17.140625" style="5" customWidth="1"/>
    <col min="11821" max="11824" width="18.28515625" style="5" customWidth="1"/>
    <col min="11825" max="11825" width="15" style="5" customWidth="1"/>
    <col min="11826" max="11826" width="15.7109375" style="5" customWidth="1"/>
    <col min="11827" max="11827" width="49" style="5" customWidth="1"/>
    <col min="11828" max="11828" width="19.42578125" style="5" customWidth="1"/>
    <col min="11829" max="11829" width="14.5703125" style="5" customWidth="1"/>
    <col min="11830" max="11830" width="12.28515625" style="5" customWidth="1"/>
    <col min="11831" max="11831" width="14.5703125" style="5" customWidth="1"/>
    <col min="11832" max="11832" width="11.7109375" style="5" customWidth="1"/>
    <col min="11833" max="11833" width="14" style="5" customWidth="1"/>
    <col min="11834" max="11834" width="20.5703125" style="5" customWidth="1"/>
    <col min="11835" max="11835" width="11.7109375" style="5" customWidth="1"/>
    <col min="11836" max="11836" width="10.85546875" style="5" customWidth="1"/>
    <col min="11837" max="12030" width="9.140625" style="5"/>
    <col min="12031" max="12031" width="7.42578125" style="5" customWidth="1"/>
    <col min="12032" max="12032" width="20.28515625" style="5" customWidth="1"/>
    <col min="12033" max="12033" width="24.7109375" style="5" customWidth="1"/>
    <col min="12034" max="12034" width="35.7109375" style="5" customWidth="1"/>
    <col min="12035" max="12035" width="5" style="5" customWidth="1"/>
    <col min="12036" max="12036" width="12.85546875" style="5" customWidth="1"/>
    <col min="12037" max="12037" width="10.7109375" style="5" customWidth="1"/>
    <col min="12038" max="12038" width="7" style="5" customWidth="1"/>
    <col min="12039" max="12039" width="12.28515625" style="5" customWidth="1"/>
    <col min="12040" max="12040" width="10.7109375" style="5" customWidth="1"/>
    <col min="12041" max="12041" width="10.85546875" style="5" customWidth="1"/>
    <col min="12042" max="12042" width="8.85546875" style="5" customWidth="1"/>
    <col min="12043" max="12043" width="13.85546875" style="5" customWidth="1"/>
    <col min="12044" max="12044" width="20.42578125" style="5" customWidth="1"/>
    <col min="12045" max="12045" width="12.28515625" style="5" customWidth="1"/>
    <col min="12046" max="12046" width="19.28515625" style="5" customWidth="1"/>
    <col min="12047" max="12047" width="11.85546875" style="5" customWidth="1"/>
    <col min="12048" max="12048" width="9.140625" style="5" customWidth="1"/>
    <col min="12049" max="12049" width="13.42578125" style="5" customWidth="1"/>
    <col min="12050" max="12050" width="15.28515625" style="5" customWidth="1"/>
    <col min="12051" max="12051" width="15.42578125" style="5" customWidth="1"/>
    <col min="12052" max="12053" width="14.42578125" style="5" customWidth="1"/>
    <col min="12054" max="12054" width="5" style="5" customWidth="1"/>
    <col min="12055" max="12057" width="15.140625" style="5" customWidth="1"/>
    <col min="12058" max="12058" width="4.28515625" style="5" customWidth="1"/>
    <col min="12059" max="12059" width="16" style="5" customWidth="1"/>
    <col min="12060" max="12060" width="17.140625" style="5" customWidth="1"/>
    <col min="12061" max="12061" width="18.28515625" style="5" customWidth="1"/>
    <col min="12062" max="12062" width="4.85546875" style="5" customWidth="1"/>
    <col min="12063" max="12063" width="16" style="5" customWidth="1"/>
    <col min="12064" max="12064" width="17.140625" style="5" customWidth="1"/>
    <col min="12065" max="12065" width="18.28515625" style="5" customWidth="1"/>
    <col min="12066" max="12066" width="13.7109375" style="5" customWidth="1"/>
    <col min="12067" max="12067" width="16" style="5" customWidth="1"/>
    <col min="12068" max="12068" width="17.140625" style="5" customWidth="1"/>
    <col min="12069" max="12069" width="18.28515625" style="5" customWidth="1"/>
    <col min="12070" max="12070" width="13.7109375" style="5" customWidth="1"/>
    <col min="12071" max="12071" width="16" style="5" customWidth="1"/>
    <col min="12072" max="12072" width="17.140625" style="5" customWidth="1"/>
    <col min="12073" max="12073" width="18.28515625" style="5" customWidth="1"/>
    <col min="12074" max="12074" width="13.7109375" style="5" customWidth="1"/>
    <col min="12075" max="12075" width="16" style="5" customWidth="1"/>
    <col min="12076" max="12076" width="17.140625" style="5" customWidth="1"/>
    <col min="12077" max="12080" width="18.28515625" style="5" customWidth="1"/>
    <col min="12081" max="12081" width="15" style="5" customWidth="1"/>
    <col min="12082" max="12082" width="15.7109375" style="5" customWidth="1"/>
    <col min="12083" max="12083" width="49" style="5" customWidth="1"/>
    <col min="12084" max="12084" width="19.42578125" style="5" customWidth="1"/>
    <col min="12085" max="12085" width="14.5703125" style="5" customWidth="1"/>
    <col min="12086" max="12086" width="12.28515625" style="5" customWidth="1"/>
    <col min="12087" max="12087" width="14.5703125" style="5" customWidth="1"/>
    <col min="12088" max="12088" width="11.7109375" style="5" customWidth="1"/>
    <col min="12089" max="12089" width="14" style="5" customWidth="1"/>
    <col min="12090" max="12090" width="20.5703125" style="5" customWidth="1"/>
    <col min="12091" max="12091" width="11.7109375" style="5" customWidth="1"/>
    <col min="12092" max="12092" width="10.85546875" style="5" customWidth="1"/>
    <col min="12093" max="12286" width="9.140625" style="5"/>
    <col min="12287" max="12287" width="7.42578125" style="5" customWidth="1"/>
    <col min="12288" max="12288" width="20.28515625" style="5" customWidth="1"/>
    <col min="12289" max="12289" width="24.7109375" style="5" customWidth="1"/>
    <col min="12290" max="12290" width="35.7109375" style="5" customWidth="1"/>
    <col min="12291" max="12291" width="5" style="5" customWidth="1"/>
    <col min="12292" max="12292" width="12.85546875" style="5" customWidth="1"/>
    <col min="12293" max="12293" width="10.7109375" style="5" customWidth="1"/>
    <col min="12294" max="12294" width="7" style="5" customWidth="1"/>
    <col min="12295" max="12295" width="12.28515625" style="5" customWidth="1"/>
    <col min="12296" max="12296" width="10.7109375" style="5" customWidth="1"/>
    <col min="12297" max="12297" width="10.85546875" style="5" customWidth="1"/>
    <col min="12298" max="12298" width="8.85546875" style="5" customWidth="1"/>
    <col min="12299" max="12299" width="13.85546875" style="5" customWidth="1"/>
    <col min="12300" max="12300" width="20.42578125" style="5" customWidth="1"/>
    <col min="12301" max="12301" width="12.28515625" style="5" customWidth="1"/>
    <col min="12302" max="12302" width="19.28515625" style="5" customWidth="1"/>
    <col min="12303" max="12303" width="11.85546875" style="5" customWidth="1"/>
    <col min="12304" max="12304" width="9.140625" style="5" customWidth="1"/>
    <col min="12305" max="12305" width="13.42578125" style="5" customWidth="1"/>
    <col min="12306" max="12306" width="15.28515625" style="5" customWidth="1"/>
    <col min="12307" max="12307" width="15.42578125" style="5" customWidth="1"/>
    <col min="12308" max="12309" width="14.42578125" style="5" customWidth="1"/>
    <col min="12310" max="12310" width="5" style="5" customWidth="1"/>
    <col min="12311" max="12313" width="15.140625" style="5" customWidth="1"/>
    <col min="12314" max="12314" width="4.28515625" style="5" customWidth="1"/>
    <col min="12315" max="12315" width="16" style="5" customWidth="1"/>
    <col min="12316" max="12316" width="17.140625" style="5" customWidth="1"/>
    <col min="12317" max="12317" width="18.28515625" style="5" customWidth="1"/>
    <col min="12318" max="12318" width="4.85546875" style="5" customWidth="1"/>
    <col min="12319" max="12319" width="16" style="5" customWidth="1"/>
    <col min="12320" max="12320" width="17.140625" style="5" customWidth="1"/>
    <col min="12321" max="12321" width="18.28515625" style="5" customWidth="1"/>
    <col min="12322" max="12322" width="13.7109375" style="5" customWidth="1"/>
    <col min="12323" max="12323" width="16" style="5" customWidth="1"/>
    <col min="12324" max="12324" width="17.140625" style="5" customWidth="1"/>
    <col min="12325" max="12325" width="18.28515625" style="5" customWidth="1"/>
    <col min="12326" max="12326" width="13.7109375" style="5" customWidth="1"/>
    <col min="12327" max="12327" width="16" style="5" customWidth="1"/>
    <col min="12328" max="12328" width="17.140625" style="5" customWidth="1"/>
    <col min="12329" max="12329" width="18.28515625" style="5" customWidth="1"/>
    <col min="12330" max="12330" width="13.7109375" style="5" customWidth="1"/>
    <col min="12331" max="12331" width="16" style="5" customWidth="1"/>
    <col min="12332" max="12332" width="17.140625" style="5" customWidth="1"/>
    <col min="12333" max="12336" width="18.28515625" style="5" customWidth="1"/>
    <col min="12337" max="12337" width="15" style="5" customWidth="1"/>
    <col min="12338" max="12338" width="15.7109375" style="5" customWidth="1"/>
    <col min="12339" max="12339" width="49" style="5" customWidth="1"/>
    <col min="12340" max="12340" width="19.42578125" style="5" customWidth="1"/>
    <col min="12341" max="12341" width="14.5703125" style="5" customWidth="1"/>
    <col min="12342" max="12342" width="12.28515625" style="5" customWidth="1"/>
    <col min="12343" max="12343" width="14.5703125" style="5" customWidth="1"/>
    <col min="12344" max="12344" width="11.7109375" style="5" customWidth="1"/>
    <col min="12345" max="12345" width="14" style="5" customWidth="1"/>
    <col min="12346" max="12346" width="20.5703125" style="5" customWidth="1"/>
    <col min="12347" max="12347" width="11.7109375" style="5" customWidth="1"/>
    <col min="12348" max="12348" width="10.85546875" style="5" customWidth="1"/>
    <col min="12349" max="12542" width="9.140625" style="5"/>
    <col min="12543" max="12543" width="7.42578125" style="5" customWidth="1"/>
    <col min="12544" max="12544" width="20.28515625" style="5" customWidth="1"/>
    <col min="12545" max="12545" width="24.7109375" style="5" customWidth="1"/>
    <col min="12546" max="12546" width="35.7109375" style="5" customWidth="1"/>
    <col min="12547" max="12547" width="5" style="5" customWidth="1"/>
    <col min="12548" max="12548" width="12.85546875" style="5" customWidth="1"/>
    <col min="12549" max="12549" width="10.7109375" style="5" customWidth="1"/>
    <col min="12550" max="12550" width="7" style="5" customWidth="1"/>
    <col min="12551" max="12551" width="12.28515625" style="5" customWidth="1"/>
    <col min="12552" max="12552" width="10.7109375" style="5" customWidth="1"/>
    <col min="12553" max="12553" width="10.85546875" style="5" customWidth="1"/>
    <col min="12554" max="12554" width="8.85546875" style="5" customWidth="1"/>
    <col min="12555" max="12555" width="13.85546875" style="5" customWidth="1"/>
    <col min="12556" max="12556" width="20.42578125" style="5" customWidth="1"/>
    <col min="12557" max="12557" width="12.28515625" style="5" customWidth="1"/>
    <col min="12558" max="12558" width="19.28515625" style="5" customWidth="1"/>
    <col min="12559" max="12559" width="11.85546875" style="5" customWidth="1"/>
    <col min="12560" max="12560" width="9.140625" style="5" customWidth="1"/>
    <col min="12561" max="12561" width="13.42578125" style="5" customWidth="1"/>
    <col min="12562" max="12562" width="15.28515625" style="5" customWidth="1"/>
    <col min="12563" max="12563" width="15.42578125" style="5" customWidth="1"/>
    <col min="12564" max="12565" width="14.42578125" style="5" customWidth="1"/>
    <col min="12566" max="12566" width="5" style="5" customWidth="1"/>
    <col min="12567" max="12569" width="15.140625" style="5" customWidth="1"/>
    <col min="12570" max="12570" width="4.28515625" style="5" customWidth="1"/>
    <col min="12571" max="12571" width="16" style="5" customWidth="1"/>
    <col min="12572" max="12572" width="17.140625" style="5" customWidth="1"/>
    <col min="12573" max="12573" width="18.28515625" style="5" customWidth="1"/>
    <col min="12574" max="12574" width="4.85546875" style="5" customWidth="1"/>
    <col min="12575" max="12575" width="16" style="5" customWidth="1"/>
    <col min="12576" max="12576" width="17.140625" style="5" customWidth="1"/>
    <col min="12577" max="12577" width="18.28515625" style="5" customWidth="1"/>
    <col min="12578" max="12578" width="13.7109375" style="5" customWidth="1"/>
    <col min="12579" max="12579" width="16" style="5" customWidth="1"/>
    <col min="12580" max="12580" width="17.140625" style="5" customWidth="1"/>
    <col min="12581" max="12581" width="18.28515625" style="5" customWidth="1"/>
    <col min="12582" max="12582" width="13.7109375" style="5" customWidth="1"/>
    <col min="12583" max="12583" width="16" style="5" customWidth="1"/>
    <col min="12584" max="12584" width="17.140625" style="5" customWidth="1"/>
    <col min="12585" max="12585" width="18.28515625" style="5" customWidth="1"/>
    <col min="12586" max="12586" width="13.7109375" style="5" customWidth="1"/>
    <col min="12587" max="12587" width="16" style="5" customWidth="1"/>
    <col min="12588" max="12588" width="17.140625" style="5" customWidth="1"/>
    <col min="12589" max="12592" width="18.28515625" style="5" customWidth="1"/>
    <col min="12593" max="12593" width="15" style="5" customWidth="1"/>
    <col min="12594" max="12594" width="15.7109375" style="5" customWidth="1"/>
    <col min="12595" max="12595" width="49" style="5" customWidth="1"/>
    <col min="12596" max="12596" width="19.42578125" style="5" customWidth="1"/>
    <col min="12597" max="12597" width="14.5703125" style="5" customWidth="1"/>
    <col min="12598" max="12598" width="12.28515625" style="5" customWidth="1"/>
    <col min="12599" max="12599" width="14.5703125" style="5" customWidth="1"/>
    <col min="12600" max="12600" width="11.7109375" style="5" customWidth="1"/>
    <col min="12601" max="12601" width="14" style="5" customWidth="1"/>
    <col min="12602" max="12602" width="20.5703125" style="5" customWidth="1"/>
    <col min="12603" max="12603" width="11.7109375" style="5" customWidth="1"/>
    <col min="12604" max="12604" width="10.85546875" style="5" customWidth="1"/>
    <col min="12605" max="12798" width="9.140625" style="5"/>
    <col min="12799" max="12799" width="7.42578125" style="5" customWidth="1"/>
    <col min="12800" max="12800" width="20.28515625" style="5" customWidth="1"/>
    <col min="12801" max="12801" width="24.7109375" style="5" customWidth="1"/>
    <col min="12802" max="12802" width="35.7109375" style="5" customWidth="1"/>
    <col min="12803" max="12803" width="5" style="5" customWidth="1"/>
    <col min="12804" max="12804" width="12.85546875" style="5" customWidth="1"/>
    <col min="12805" max="12805" width="10.7109375" style="5" customWidth="1"/>
    <col min="12806" max="12806" width="7" style="5" customWidth="1"/>
    <col min="12807" max="12807" width="12.28515625" style="5" customWidth="1"/>
    <col min="12808" max="12808" width="10.7109375" style="5" customWidth="1"/>
    <col min="12809" max="12809" width="10.85546875" style="5" customWidth="1"/>
    <col min="12810" max="12810" width="8.85546875" style="5" customWidth="1"/>
    <col min="12811" max="12811" width="13.85546875" style="5" customWidth="1"/>
    <col min="12812" max="12812" width="20.42578125" style="5" customWidth="1"/>
    <col min="12813" max="12813" width="12.28515625" style="5" customWidth="1"/>
    <col min="12814" max="12814" width="19.28515625" style="5" customWidth="1"/>
    <col min="12815" max="12815" width="11.85546875" style="5" customWidth="1"/>
    <col min="12816" max="12816" width="9.140625" style="5" customWidth="1"/>
    <col min="12817" max="12817" width="13.42578125" style="5" customWidth="1"/>
    <col min="12818" max="12818" width="15.28515625" style="5" customWidth="1"/>
    <col min="12819" max="12819" width="15.42578125" style="5" customWidth="1"/>
    <col min="12820" max="12821" width="14.42578125" style="5" customWidth="1"/>
    <col min="12822" max="12822" width="5" style="5" customWidth="1"/>
    <col min="12823" max="12825" width="15.140625" style="5" customWidth="1"/>
    <col min="12826" max="12826" width="4.28515625" style="5" customWidth="1"/>
    <col min="12827" max="12827" width="16" style="5" customWidth="1"/>
    <col min="12828" max="12828" width="17.140625" style="5" customWidth="1"/>
    <col min="12829" max="12829" width="18.28515625" style="5" customWidth="1"/>
    <col min="12830" max="12830" width="4.85546875" style="5" customWidth="1"/>
    <col min="12831" max="12831" width="16" style="5" customWidth="1"/>
    <col min="12832" max="12832" width="17.140625" style="5" customWidth="1"/>
    <col min="12833" max="12833" width="18.28515625" style="5" customWidth="1"/>
    <col min="12834" max="12834" width="13.7109375" style="5" customWidth="1"/>
    <col min="12835" max="12835" width="16" style="5" customWidth="1"/>
    <col min="12836" max="12836" width="17.140625" style="5" customWidth="1"/>
    <col min="12837" max="12837" width="18.28515625" style="5" customWidth="1"/>
    <col min="12838" max="12838" width="13.7109375" style="5" customWidth="1"/>
    <col min="12839" max="12839" width="16" style="5" customWidth="1"/>
    <col min="12840" max="12840" width="17.140625" style="5" customWidth="1"/>
    <col min="12841" max="12841" width="18.28515625" style="5" customWidth="1"/>
    <col min="12842" max="12842" width="13.7109375" style="5" customWidth="1"/>
    <col min="12843" max="12843" width="16" style="5" customWidth="1"/>
    <col min="12844" max="12844" width="17.140625" style="5" customWidth="1"/>
    <col min="12845" max="12848" width="18.28515625" style="5" customWidth="1"/>
    <col min="12849" max="12849" width="15" style="5" customWidth="1"/>
    <col min="12850" max="12850" width="15.7109375" style="5" customWidth="1"/>
    <col min="12851" max="12851" width="49" style="5" customWidth="1"/>
    <col min="12852" max="12852" width="19.42578125" style="5" customWidth="1"/>
    <col min="12853" max="12853" width="14.5703125" style="5" customWidth="1"/>
    <col min="12854" max="12854" width="12.28515625" style="5" customWidth="1"/>
    <col min="12855" max="12855" width="14.5703125" style="5" customWidth="1"/>
    <col min="12856" max="12856" width="11.7109375" style="5" customWidth="1"/>
    <col min="12857" max="12857" width="14" style="5" customWidth="1"/>
    <col min="12858" max="12858" width="20.5703125" style="5" customWidth="1"/>
    <col min="12859" max="12859" width="11.7109375" style="5" customWidth="1"/>
    <col min="12860" max="12860" width="10.85546875" style="5" customWidth="1"/>
    <col min="12861" max="13054" width="9.140625" style="5"/>
    <col min="13055" max="13055" width="7.42578125" style="5" customWidth="1"/>
    <col min="13056" max="13056" width="20.28515625" style="5" customWidth="1"/>
    <col min="13057" max="13057" width="24.7109375" style="5" customWidth="1"/>
    <col min="13058" max="13058" width="35.7109375" style="5" customWidth="1"/>
    <col min="13059" max="13059" width="5" style="5" customWidth="1"/>
    <col min="13060" max="13060" width="12.85546875" style="5" customWidth="1"/>
    <col min="13061" max="13061" width="10.7109375" style="5" customWidth="1"/>
    <col min="13062" max="13062" width="7" style="5" customWidth="1"/>
    <col min="13063" max="13063" width="12.28515625" style="5" customWidth="1"/>
    <col min="13064" max="13064" width="10.7109375" style="5" customWidth="1"/>
    <col min="13065" max="13065" width="10.85546875" style="5" customWidth="1"/>
    <col min="13066" max="13066" width="8.85546875" style="5" customWidth="1"/>
    <col min="13067" max="13067" width="13.85546875" style="5" customWidth="1"/>
    <col min="13068" max="13068" width="20.42578125" style="5" customWidth="1"/>
    <col min="13069" max="13069" width="12.28515625" style="5" customWidth="1"/>
    <col min="13070" max="13070" width="19.28515625" style="5" customWidth="1"/>
    <col min="13071" max="13071" width="11.85546875" style="5" customWidth="1"/>
    <col min="13072" max="13072" width="9.140625" style="5" customWidth="1"/>
    <col min="13073" max="13073" width="13.42578125" style="5" customWidth="1"/>
    <col min="13074" max="13074" width="15.28515625" style="5" customWidth="1"/>
    <col min="13075" max="13075" width="15.42578125" style="5" customWidth="1"/>
    <col min="13076" max="13077" width="14.42578125" style="5" customWidth="1"/>
    <col min="13078" max="13078" width="5" style="5" customWidth="1"/>
    <col min="13079" max="13081" width="15.140625" style="5" customWidth="1"/>
    <col min="13082" max="13082" width="4.28515625" style="5" customWidth="1"/>
    <col min="13083" max="13083" width="16" style="5" customWidth="1"/>
    <col min="13084" max="13084" width="17.140625" style="5" customWidth="1"/>
    <col min="13085" max="13085" width="18.28515625" style="5" customWidth="1"/>
    <col min="13086" max="13086" width="4.85546875" style="5" customWidth="1"/>
    <col min="13087" max="13087" width="16" style="5" customWidth="1"/>
    <col min="13088" max="13088" width="17.140625" style="5" customWidth="1"/>
    <col min="13089" max="13089" width="18.28515625" style="5" customWidth="1"/>
    <col min="13090" max="13090" width="13.7109375" style="5" customWidth="1"/>
    <col min="13091" max="13091" width="16" style="5" customWidth="1"/>
    <col min="13092" max="13092" width="17.140625" style="5" customWidth="1"/>
    <col min="13093" max="13093" width="18.28515625" style="5" customWidth="1"/>
    <col min="13094" max="13094" width="13.7109375" style="5" customWidth="1"/>
    <col min="13095" max="13095" width="16" style="5" customWidth="1"/>
    <col min="13096" max="13096" width="17.140625" style="5" customWidth="1"/>
    <col min="13097" max="13097" width="18.28515625" style="5" customWidth="1"/>
    <col min="13098" max="13098" width="13.7109375" style="5" customWidth="1"/>
    <col min="13099" max="13099" width="16" style="5" customWidth="1"/>
    <col min="13100" max="13100" width="17.140625" style="5" customWidth="1"/>
    <col min="13101" max="13104" width="18.28515625" style="5" customWidth="1"/>
    <col min="13105" max="13105" width="15" style="5" customWidth="1"/>
    <col min="13106" max="13106" width="15.7109375" style="5" customWidth="1"/>
    <col min="13107" max="13107" width="49" style="5" customWidth="1"/>
    <col min="13108" max="13108" width="19.42578125" style="5" customWidth="1"/>
    <col min="13109" max="13109" width="14.5703125" style="5" customWidth="1"/>
    <col min="13110" max="13110" width="12.28515625" style="5" customWidth="1"/>
    <col min="13111" max="13111" width="14.5703125" style="5" customWidth="1"/>
    <col min="13112" max="13112" width="11.7109375" style="5" customWidth="1"/>
    <col min="13113" max="13113" width="14" style="5" customWidth="1"/>
    <col min="13114" max="13114" width="20.5703125" style="5" customWidth="1"/>
    <col min="13115" max="13115" width="11.7109375" style="5" customWidth="1"/>
    <col min="13116" max="13116" width="10.85546875" style="5" customWidth="1"/>
    <col min="13117" max="13310" width="9.140625" style="5"/>
    <col min="13311" max="13311" width="7.42578125" style="5" customWidth="1"/>
    <col min="13312" max="13312" width="20.28515625" style="5" customWidth="1"/>
    <col min="13313" max="13313" width="24.7109375" style="5" customWidth="1"/>
    <col min="13314" max="13314" width="35.7109375" style="5" customWidth="1"/>
    <col min="13315" max="13315" width="5" style="5" customWidth="1"/>
    <col min="13316" max="13316" width="12.85546875" style="5" customWidth="1"/>
    <col min="13317" max="13317" width="10.7109375" style="5" customWidth="1"/>
    <col min="13318" max="13318" width="7" style="5" customWidth="1"/>
    <col min="13319" max="13319" width="12.28515625" style="5" customWidth="1"/>
    <col min="13320" max="13320" width="10.7109375" style="5" customWidth="1"/>
    <col min="13321" max="13321" width="10.85546875" style="5" customWidth="1"/>
    <col min="13322" max="13322" width="8.85546875" style="5" customWidth="1"/>
    <col min="13323" max="13323" width="13.85546875" style="5" customWidth="1"/>
    <col min="13324" max="13324" width="20.42578125" style="5" customWidth="1"/>
    <col min="13325" max="13325" width="12.28515625" style="5" customWidth="1"/>
    <col min="13326" max="13326" width="19.28515625" style="5" customWidth="1"/>
    <col min="13327" max="13327" width="11.85546875" style="5" customWidth="1"/>
    <col min="13328" max="13328" width="9.140625" style="5" customWidth="1"/>
    <col min="13329" max="13329" width="13.42578125" style="5" customWidth="1"/>
    <col min="13330" max="13330" width="15.28515625" style="5" customWidth="1"/>
    <col min="13331" max="13331" width="15.42578125" style="5" customWidth="1"/>
    <col min="13332" max="13333" width="14.42578125" style="5" customWidth="1"/>
    <col min="13334" max="13334" width="5" style="5" customWidth="1"/>
    <col min="13335" max="13337" width="15.140625" style="5" customWidth="1"/>
    <col min="13338" max="13338" width="4.28515625" style="5" customWidth="1"/>
    <col min="13339" max="13339" width="16" style="5" customWidth="1"/>
    <col min="13340" max="13340" width="17.140625" style="5" customWidth="1"/>
    <col min="13341" max="13341" width="18.28515625" style="5" customWidth="1"/>
    <col min="13342" max="13342" width="4.85546875" style="5" customWidth="1"/>
    <col min="13343" max="13343" width="16" style="5" customWidth="1"/>
    <col min="13344" max="13344" width="17.140625" style="5" customWidth="1"/>
    <col min="13345" max="13345" width="18.28515625" style="5" customWidth="1"/>
    <col min="13346" max="13346" width="13.7109375" style="5" customWidth="1"/>
    <col min="13347" max="13347" width="16" style="5" customWidth="1"/>
    <col min="13348" max="13348" width="17.140625" style="5" customWidth="1"/>
    <col min="13349" max="13349" width="18.28515625" style="5" customWidth="1"/>
    <col min="13350" max="13350" width="13.7109375" style="5" customWidth="1"/>
    <col min="13351" max="13351" width="16" style="5" customWidth="1"/>
    <col min="13352" max="13352" width="17.140625" style="5" customWidth="1"/>
    <col min="13353" max="13353" width="18.28515625" style="5" customWidth="1"/>
    <col min="13354" max="13354" width="13.7109375" style="5" customWidth="1"/>
    <col min="13355" max="13355" width="16" style="5" customWidth="1"/>
    <col min="13356" max="13356" width="17.140625" style="5" customWidth="1"/>
    <col min="13357" max="13360" width="18.28515625" style="5" customWidth="1"/>
    <col min="13361" max="13361" width="15" style="5" customWidth="1"/>
    <col min="13362" max="13362" width="15.7109375" style="5" customWidth="1"/>
    <col min="13363" max="13363" width="49" style="5" customWidth="1"/>
    <col min="13364" max="13364" width="19.42578125" style="5" customWidth="1"/>
    <col min="13365" max="13365" width="14.5703125" style="5" customWidth="1"/>
    <col min="13366" max="13366" width="12.28515625" style="5" customWidth="1"/>
    <col min="13367" max="13367" width="14.5703125" style="5" customWidth="1"/>
    <col min="13368" max="13368" width="11.7109375" style="5" customWidth="1"/>
    <col min="13369" max="13369" width="14" style="5" customWidth="1"/>
    <col min="13370" max="13370" width="20.5703125" style="5" customWidth="1"/>
    <col min="13371" max="13371" width="11.7109375" style="5" customWidth="1"/>
    <col min="13372" max="13372" width="10.85546875" style="5" customWidth="1"/>
    <col min="13373" max="13566" width="9.140625" style="5"/>
    <col min="13567" max="13567" width="7.42578125" style="5" customWidth="1"/>
    <col min="13568" max="13568" width="20.28515625" style="5" customWidth="1"/>
    <col min="13569" max="13569" width="24.7109375" style="5" customWidth="1"/>
    <col min="13570" max="13570" width="35.7109375" style="5" customWidth="1"/>
    <col min="13571" max="13571" width="5" style="5" customWidth="1"/>
    <col min="13572" max="13572" width="12.85546875" style="5" customWidth="1"/>
    <col min="13573" max="13573" width="10.7109375" style="5" customWidth="1"/>
    <col min="13574" max="13574" width="7" style="5" customWidth="1"/>
    <col min="13575" max="13575" width="12.28515625" style="5" customWidth="1"/>
    <col min="13576" max="13576" width="10.7109375" style="5" customWidth="1"/>
    <col min="13577" max="13577" width="10.85546875" style="5" customWidth="1"/>
    <col min="13578" max="13578" width="8.85546875" style="5" customWidth="1"/>
    <col min="13579" max="13579" width="13.85546875" style="5" customWidth="1"/>
    <col min="13580" max="13580" width="20.42578125" style="5" customWidth="1"/>
    <col min="13581" max="13581" width="12.28515625" style="5" customWidth="1"/>
    <col min="13582" max="13582" width="19.28515625" style="5" customWidth="1"/>
    <col min="13583" max="13583" width="11.85546875" style="5" customWidth="1"/>
    <col min="13584" max="13584" width="9.140625" style="5" customWidth="1"/>
    <col min="13585" max="13585" width="13.42578125" style="5" customWidth="1"/>
    <col min="13586" max="13586" width="15.28515625" style="5" customWidth="1"/>
    <col min="13587" max="13587" width="15.42578125" style="5" customWidth="1"/>
    <col min="13588" max="13589" width="14.42578125" style="5" customWidth="1"/>
    <col min="13590" max="13590" width="5" style="5" customWidth="1"/>
    <col min="13591" max="13593" width="15.140625" style="5" customWidth="1"/>
    <col min="13594" max="13594" width="4.28515625" style="5" customWidth="1"/>
    <col min="13595" max="13595" width="16" style="5" customWidth="1"/>
    <col min="13596" max="13596" width="17.140625" style="5" customWidth="1"/>
    <col min="13597" max="13597" width="18.28515625" style="5" customWidth="1"/>
    <col min="13598" max="13598" width="4.85546875" style="5" customWidth="1"/>
    <col min="13599" max="13599" width="16" style="5" customWidth="1"/>
    <col min="13600" max="13600" width="17.140625" style="5" customWidth="1"/>
    <col min="13601" max="13601" width="18.28515625" style="5" customWidth="1"/>
    <col min="13602" max="13602" width="13.7109375" style="5" customWidth="1"/>
    <col min="13603" max="13603" width="16" style="5" customWidth="1"/>
    <col min="13604" max="13604" width="17.140625" style="5" customWidth="1"/>
    <col min="13605" max="13605" width="18.28515625" style="5" customWidth="1"/>
    <col min="13606" max="13606" width="13.7109375" style="5" customWidth="1"/>
    <col min="13607" max="13607" width="16" style="5" customWidth="1"/>
    <col min="13608" max="13608" width="17.140625" style="5" customWidth="1"/>
    <col min="13609" max="13609" width="18.28515625" style="5" customWidth="1"/>
    <col min="13610" max="13610" width="13.7109375" style="5" customWidth="1"/>
    <col min="13611" max="13611" width="16" style="5" customWidth="1"/>
    <col min="13612" max="13612" width="17.140625" style="5" customWidth="1"/>
    <col min="13613" max="13616" width="18.28515625" style="5" customWidth="1"/>
    <col min="13617" max="13617" width="15" style="5" customWidth="1"/>
    <col min="13618" max="13618" width="15.7109375" style="5" customWidth="1"/>
    <col min="13619" max="13619" width="49" style="5" customWidth="1"/>
    <col min="13620" max="13620" width="19.42578125" style="5" customWidth="1"/>
    <col min="13621" max="13621" width="14.5703125" style="5" customWidth="1"/>
    <col min="13622" max="13622" width="12.28515625" style="5" customWidth="1"/>
    <col min="13623" max="13623" width="14.5703125" style="5" customWidth="1"/>
    <col min="13624" max="13624" width="11.7109375" style="5" customWidth="1"/>
    <col min="13625" max="13625" width="14" style="5" customWidth="1"/>
    <col min="13626" max="13626" width="20.5703125" style="5" customWidth="1"/>
    <col min="13627" max="13627" width="11.7109375" style="5" customWidth="1"/>
    <col min="13628" max="13628" width="10.85546875" style="5" customWidth="1"/>
    <col min="13629" max="13822" width="9.140625" style="5"/>
    <col min="13823" max="13823" width="7.42578125" style="5" customWidth="1"/>
    <col min="13824" max="13824" width="20.28515625" style="5" customWidth="1"/>
    <col min="13825" max="13825" width="24.7109375" style="5" customWidth="1"/>
    <col min="13826" max="13826" width="35.7109375" style="5" customWidth="1"/>
    <col min="13827" max="13827" width="5" style="5" customWidth="1"/>
    <col min="13828" max="13828" width="12.85546875" style="5" customWidth="1"/>
    <col min="13829" max="13829" width="10.7109375" style="5" customWidth="1"/>
    <col min="13830" max="13830" width="7" style="5" customWidth="1"/>
    <col min="13831" max="13831" width="12.28515625" style="5" customWidth="1"/>
    <col min="13832" max="13832" width="10.7109375" style="5" customWidth="1"/>
    <col min="13833" max="13833" width="10.85546875" style="5" customWidth="1"/>
    <col min="13834" max="13834" width="8.85546875" style="5" customWidth="1"/>
    <col min="13835" max="13835" width="13.85546875" style="5" customWidth="1"/>
    <col min="13836" max="13836" width="20.42578125" style="5" customWidth="1"/>
    <col min="13837" max="13837" width="12.28515625" style="5" customWidth="1"/>
    <col min="13838" max="13838" width="19.28515625" style="5" customWidth="1"/>
    <col min="13839" max="13839" width="11.85546875" style="5" customWidth="1"/>
    <col min="13840" max="13840" width="9.140625" style="5" customWidth="1"/>
    <col min="13841" max="13841" width="13.42578125" style="5" customWidth="1"/>
    <col min="13842" max="13842" width="15.28515625" style="5" customWidth="1"/>
    <col min="13843" max="13843" width="15.42578125" style="5" customWidth="1"/>
    <col min="13844" max="13845" width="14.42578125" style="5" customWidth="1"/>
    <col min="13846" max="13846" width="5" style="5" customWidth="1"/>
    <col min="13847" max="13849" width="15.140625" style="5" customWidth="1"/>
    <col min="13850" max="13850" width="4.28515625" style="5" customWidth="1"/>
    <col min="13851" max="13851" width="16" style="5" customWidth="1"/>
    <col min="13852" max="13852" width="17.140625" style="5" customWidth="1"/>
    <col min="13853" max="13853" width="18.28515625" style="5" customWidth="1"/>
    <col min="13854" max="13854" width="4.85546875" style="5" customWidth="1"/>
    <col min="13855" max="13855" width="16" style="5" customWidth="1"/>
    <col min="13856" max="13856" width="17.140625" style="5" customWidth="1"/>
    <col min="13857" max="13857" width="18.28515625" style="5" customWidth="1"/>
    <col min="13858" max="13858" width="13.7109375" style="5" customWidth="1"/>
    <col min="13859" max="13859" width="16" style="5" customWidth="1"/>
    <col min="13860" max="13860" width="17.140625" style="5" customWidth="1"/>
    <col min="13861" max="13861" width="18.28515625" style="5" customWidth="1"/>
    <col min="13862" max="13862" width="13.7109375" style="5" customWidth="1"/>
    <col min="13863" max="13863" width="16" style="5" customWidth="1"/>
    <col min="13864" max="13864" width="17.140625" style="5" customWidth="1"/>
    <col min="13865" max="13865" width="18.28515625" style="5" customWidth="1"/>
    <col min="13866" max="13866" width="13.7109375" style="5" customWidth="1"/>
    <col min="13867" max="13867" width="16" style="5" customWidth="1"/>
    <col min="13868" max="13868" width="17.140625" style="5" customWidth="1"/>
    <col min="13869" max="13872" width="18.28515625" style="5" customWidth="1"/>
    <col min="13873" max="13873" width="15" style="5" customWidth="1"/>
    <col min="13874" max="13874" width="15.7109375" style="5" customWidth="1"/>
    <col min="13875" max="13875" width="49" style="5" customWidth="1"/>
    <col min="13876" max="13876" width="19.42578125" style="5" customWidth="1"/>
    <col min="13877" max="13877" width="14.5703125" style="5" customWidth="1"/>
    <col min="13878" max="13878" width="12.28515625" style="5" customWidth="1"/>
    <col min="13879" max="13879" width="14.5703125" style="5" customWidth="1"/>
    <col min="13880" max="13880" width="11.7109375" style="5" customWidth="1"/>
    <col min="13881" max="13881" width="14" style="5" customWidth="1"/>
    <col min="13882" max="13882" width="20.5703125" style="5" customWidth="1"/>
    <col min="13883" max="13883" width="11.7109375" style="5" customWidth="1"/>
    <col min="13884" max="13884" width="10.85546875" style="5" customWidth="1"/>
    <col min="13885" max="14078" width="9.140625" style="5"/>
    <col min="14079" max="14079" width="7.42578125" style="5" customWidth="1"/>
    <col min="14080" max="14080" width="20.28515625" style="5" customWidth="1"/>
    <col min="14081" max="14081" width="24.7109375" style="5" customWidth="1"/>
    <col min="14082" max="14082" width="35.7109375" style="5" customWidth="1"/>
    <col min="14083" max="14083" width="5" style="5" customWidth="1"/>
    <col min="14084" max="14084" width="12.85546875" style="5" customWidth="1"/>
    <col min="14085" max="14085" width="10.7109375" style="5" customWidth="1"/>
    <col min="14086" max="14086" width="7" style="5" customWidth="1"/>
    <col min="14087" max="14087" width="12.28515625" style="5" customWidth="1"/>
    <col min="14088" max="14088" width="10.7109375" style="5" customWidth="1"/>
    <col min="14089" max="14089" width="10.85546875" style="5" customWidth="1"/>
    <col min="14090" max="14090" width="8.85546875" style="5" customWidth="1"/>
    <col min="14091" max="14091" width="13.85546875" style="5" customWidth="1"/>
    <col min="14092" max="14092" width="20.42578125" style="5" customWidth="1"/>
    <col min="14093" max="14093" width="12.28515625" style="5" customWidth="1"/>
    <col min="14094" max="14094" width="19.28515625" style="5" customWidth="1"/>
    <col min="14095" max="14095" width="11.85546875" style="5" customWidth="1"/>
    <col min="14096" max="14096" width="9.140625" style="5" customWidth="1"/>
    <col min="14097" max="14097" width="13.42578125" style="5" customWidth="1"/>
    <col min="14098" max="14098" width="15.28515625" style="5" customWidth="1"/>
    <col min="14099" max="14099" width="15.42578125" style="5" customWidth="1"/>
    <col min="14100" max="14101" width="14.42578125" style="5" customWidth="1"/>
    <col min="14102" max="14102" width="5" style="5" customWidth="1"/>
    <col min="14103" max="14105" width="15.140625" style="5" customWidth="1"/>
    <col min="14106" max="14106" width="4.28515625" style="5" customWidth="1"/>
    <col min="14107" max="14107" width="16" style="5" customWidth="1"/>
    <col min="14108" max="14108" width="17.140625" style="5" customWidth="1"/>
    <col min="14109" max="14109" width="18.28515625" style="5" customWidth="1"/>
    <col min="14110" max="14110" width="4.85546875" style="5" customWidth="1"/>
    <col min="14111" max="14111" width="16" style="5" customWidth="1"/>
    <col min="14112" max="14112" width="17.140625" style="5" customWidth="1"/>
    <col min="14113" max="14113" width="18.28515625" style="5" customWidth="1"/>
    <col min="14114" max="14114" width="13.7109375" style="5" customWidth="1"/>
    <col min="14115" max="14115" width="16" style="5" customWidth="1"/>
    <col min="14116" max="14116" width="17.140625" style="5" customWidth="1"/>
    <col min="14117" max="14117" width="18.28515625" style="5" customWidth="1"/>
    <col min="14118" max="14118" width="13.7109375" style="5" customWidth="1"/>
    <col min="14119" max="14119" width="16" style="5" customWidth="1"/>
    <col min="14120" max="14120" width="17.140625" style="5" customWidth="1"/>
    <col min="14121" max="14121" width="18.28515625" style="5" customWidth="1"/>
    <col min="14122" max="14122" width="13.7109375" style="5" customWidth="1"/>
    <col min="14123" max="14123" width="16" style="5" customWidth="1"/>
    <col min="14124" max="14124" width="17.140625" style="5" customWidth="1"/>
    <col min="14125" max="14128" width="18.28515625" style="5" customWidth="1"/>
    <col min="14129" max="14129" width="15" style="5" customWidth="1"/>
    <col min="14130" max="14130" width="15.7109375" style="5" customWidth="1"/>
    <col min="14131" max="14131" width="49" style="5" customWidth="1"/>
    <col min="14132" max="14132" width="19.42578125" style="5" customWidth="1"/>
    <col min="14133" max="14133" width="14.5703125" style="5" customWidth="1"/>
    <col min="14134" max="14134" width="12.28515625" style="5" customWidth="1"/>
    <col min="14135" max="14135" width="14.5703125" style="5" customWidth="1"/>
    <col min="14136" max="14136" width="11.7109375" style="5" customWidth="1"/>
    <col min="14137" max="14137" width="14" style="5" customWidth="1"/>
    <col min="14138" max="14138" width="20.5703125" style="5" customWidth="1"/>
    <col min="14139" max="14139" width="11.7109375" style="5" customWidth="1"/>
    <col min="14140" max="14140" width="10.85546875" style="5" customWidth="1"/>
    <col min="14141" max="14334" width="9.140625" style="5"/>
    <col min="14335" max="14335" width="7.42578125" style="5" customWidth="1"/>
    <col min="14336" max="14336" width="20.28515625" style="5" customWidth="1"/>
    <col min="14337" max="14337" width="24.7109375" style="5" customWidth="1"/>
    <col min="14338" max="14338" width="35.7109375" style="5" customWidth="1"/>
    <col min="14339" max="14339" width="5" style="5" customWidth="1"/>
    <col min="14340" max="14340" width="12.85546875" style="5" customWidth="1"/>
    <col min="14341" max="14341" width="10.7109375" style="5" customWidth="1"/>
    <col min="14342" max="14342" width="7" style="5" customWidth="1"/>
    <col min="14343" max="14343" width="12.28515625" style="5" customWidth="1"/>
    <col min="14344" max="14344" width="10.7109375" style="5" customWidth="1"/>
    <col min="14345" max="14345" width="10.85546875" style="5" customWidth="1"/>
    <col min="14346" max="14346" width="8.85546875" style="5" customWidth="1"/>
    <col min="14347" max="14347" width="13.85546875" style="5" customWidth="1"/>
    <col min="14348" max="14348" width="20.42578125" style="5" customWidth="1"/>
    <col min="14349" max="14349" width="12.28515625" style="5" customWidth="1"/>
    <col min="14350" max="14350" width="19.28515625" style="5" customWidth="1"/>
    <col min="14351" max="14351" width="11.85546875" style="5" customWidth="1"/>
    <col min="14352" max="14352" width="9.140625" style="5" customWidth="1"/>
    <col min="14353" max="14353" width="13.42578125" style="5" customWidth="1"/>
    <col min="14354" max="14354" width="15.28515625" style="5" customWidth="1"/>
    <col min="14355" max="14355" width="15.42578125" style="5" customWidth="1"/>
    <col min="14356" max="14357" width="14.42578125" style="5" customWidth="1"/>
    <col min="14358" max="14358" width="5" style="5" customWidth="1"/>
    <col min="14359" max="14361" width="15.140625" style="5" customWidth="1"/>
    <col min="14362" max="14362" width="4.28515625" style="5" customWidth="1"/>
    <col min="14363" max="14363" width="16" style="5" customWidth="1"/>
    <col min="14364" max="14364" width="17.140625" style="5" customWidth="1"/>
    <col min="14365" max="14365" width="18.28515625" style="5" customWidth="1"/>
    <col min="14366" max="14366" width="4.85546875" style="5" customWidth="1"/>
    <col min="14367" max="14367" width="16" style="5" customWidth="1"/>
    <col min="14368" max="14368" width="17.140625" style="5" customWidth="1"/>
    <col min="14369" max="14369" width="18.28515625" style="5" customWidth="1"/>
    <col min="14370" max="14370" width="13.7109375" style="5" customWidth="1"/>
    <col min="14371" max="14371" width="16" style="5" customWidth="1"/>
    <col min="14372" max="14372" width="17.140625" style="5" customWidth="1"/>
    <col min="14373" max="14373" width="18.28515625" style="5" customWidth="1"/>
    <col min="14374" max="14374" width="13.7109375" style="5" customWidth="1"/>
    <col min="14375" max="14375" width="16" style="5" customWidth="1"/>
    <col min="14376" max="14376" width="17.140625" style="5" customWidth="1"/>
    <col min="14377" max="14377" width="18.28515625" style="5" customWidth="1"/>
    <col min="14378" max="14378" width="13.7109375" style="5" customWidth="1"/>
    <col min="14379" max="14379" width="16" style="5" customWidth="1"/>
    <col min="14380" max="14380" width="17.140625" style="5" customWidth="1"/>
    <col min="14381" max="14384" width="18.28515625" style="5" customWidth="1"/>
    <col min="14385" max="14385" width="15" style="5" customWidth="1"/>
    <col min="14386" max="14386" width="15.7109375" style="5" customWidth="1"/>
    <col min="14387" max="14387" width="49" style="5" customWidth="1"/>
    <col min="14388" max="14388" width="19.42578125" style="5" customWidth="1"/>
    <col min="14389" max="14389" width="14.5703125" style="5" customWidth="1"/>
    <col min="14390" max="14390" width="12.28515625" style="5" customWidth="1"/>
    <col min="14391" max="14391" width="14.5703125" style="5" customWidth="1"/>
    <col min="14392" max="14392" width="11.7109375" style="5" customWidth="1"/>
    <col min="14393" max="14393" width="14" style="5" customWidth="1"/>
    <col min="14394" max="14394" width="20.5703125" style="5" customWidth="1"/>
    <col min="14395" max="14395" width="11.7109375" style="5" customWidth="1"/>
    <col min="14396" max="14396" width="10.85546875" style="5" customWidth="1"/>
    <col min="14397" max="14590" width="9.140625" style="5"/>
    <col min="14591" max="14591" width="7.42578125" style="5" customWidth="1"/>
    <col min="14592" max="14592" width="20.28515625" style="5" customWidth="1"/>
    <col min="14593" max="14593" width="24.7109375" style="5" customWidth="1"/>
    <col min="14594" max="14594" width="35.7109375" style="5" customWidth="1"/>
    <col min="14595" max="14595" width="5" style="5" customWidth="1"/>
    <col min="14596" max="14596" width="12.85546875" style="5" customWidth="1"/>
    <col min="14597" max="14597" width="10.7109375" style="5" customWidth="1"/>
    <col min="14598" max="14598" width="7" style="5" customWidth="1"/>
    <col min="14599" max="14599" width="12.28515625" style="5" customWidth="1"/>
    <col min="14600" max="14600" width="10.7109375" style="5" customWidth="1"/>
    <col min="14601" max="14601" width="10.85546875" style="5" customWidth="1"/>
    <col min="14602" max="14602" width="8.85546875" style="5" customWidth="1"/>
    <col min="14603" max="14603" width="13.85546875" style="5" customWidth="1"/>
    <col min="14604" max="14604" width="20.42578125" style="5" customWidth="1"/>
    <col min="14605" max="14605" width="12.28515625" style="5" customWidth="1"/>
    <col min="14606" max="14606" width="19.28515625" style="5" customWidth="1"/>
    <col min="14607" max="14607" width="11.85546875" style="5" customWidth="1"/>
    <col min="14608" max="14608" width="9.140625" style="5" customWidth="1"/>
    <col min="14609" max="14609" width="13.42578125" style="5" customWidth="1"/>
    <col min="14610" max="14610" width="15.28515625" style="5" customWidth="1"/>
    <col min="14611" max="14611" width="15.42578125" style="5" customWidth="1"/>
    <col min="14612" max="14613" width="14.42578125" style="5" customWidth="1"/>
    <col min="14614" max="14614" width="5" style="5" customWidth="1"/>
    <col min="14615" max="14617" width="15.140625" style="5" customWidth="1"/>
    <col min="14618" max="14618" width="4.28515625" style="5" customWidth="1"/>
    <col min="14619" max="14619" width="16" style="5" customWidth="1"/>
    <col min="14620" max="14620" width="17.140625" style="5" customWidth="1"/>
    <col min="14621" max="14621" width="18.28515625" style="5" customWidth="1"/>
    <col min="14622" max="14622" width="4.85546875" style="5" customWidth="1"/>
    <col min="14623" max="14623" width="16" style="5" customWidth="1"/>
    <col min="14624" max="14624" width="17.140625" style="5" customWidth="1"/>
    <col min="14625" max="14625" width="18.28515625" style="5" customWidth="1"/>
    <col min="14626" max="14626" width="13.7109375" style="5" customWidth="1"/>
    <col min="14627" max="14627" width="16" style="5" customWidth="1"/>
    <col min="14628" max="14628" width="17.140625" style="5" customWidth="1"/>
    <col min="14629" max="14629" width="18.28515625" style="5" customWidth="1"/>
    <col min="14630" max="14630" width="13.7109375" style="5" customWidth="1"/>
    <col min="14631" max="14631" width="16" style="5" customWidth="1"/>
    <col min="14632" max="14632" width="17.140625" style="5" customWidth="1"/>
    <col min="14633" max="14633" width="18.28515625" style="5" customWidth="1"/>
    <col min="14634" max="14634" width="13.7109375" style="5" customWidth="1"/>
    <col min="14635" max="14635" width="16" style="5" customWidth="1"/>
    <col min="14636" max="14636" width="17.140625" style="5" customWidth="1"/>
    <col min="14637" max="14640" width="18.28515625" style="5" customWidth="1"/>
    <col min="14641" max="14641" width="15" style="5" customWidth="1"/>
    <col min="14642" max="14642" width="15.7109375" style="5" customWidth="1"/>
    <col min="14643" max="14643" width="49" style="5" customWidth="1"/>
    <col min="14644" max="14644" width="19.42578125" style="5" customWidth="1"/>
    <col min="14645" max="14645" width="14.5703125" style="5" customWidth="1"/>
    <col min="14646" max="14646" width="12.28515625" style="5" customWidth="1"/>
    <col min="14647" max="14647" width="14.5703125" style="5" customWidth="1"/>
    <col min="14648" max="14648" width="11.7109375" style="5" customWidth="1"/>
    <col min="14649" max="14649" width="14" style="5" customWidth="1"/>
    <col min="14650" max="14650" width="20.5703125" style="5" customWidth="1"/>
    <col min="14651" max="14651" width="11.7109375" style="5" customWidth="1"/>
    <col min="14652" max="14652" width="10.85546875" style="5" customWidth="1"/>
    <col min="14653" max="14846" width="9.140625" style="5"/>
    <col min="14847" max="14847" width="7.42578125" style="5" customWidth="1"/>
    <col min="14848" max="14848" width="20.28515625" style="5" customWidth="1"/>
    <col min="14849" max="14849" width="24.7109375" style="5" customWidth="1"/>
    <col min="14850" max="14850" width="35.7109375" style="5" customWidth="1"/>
    <col min="14851" max="14851" width="5" style="5" customWidth="1"/>
    <col min="14852" max="14852" width="12.85546875" style="5" customWidth="1"/>
    <col min="14853" max="14853" width="10.7109375" style="5" customWidth="1"/>
    <col min="14854" max="14854" width="7" style="5" customWidth="1"/>
    <col min="14855" max="14855" width="12.28515625" style="5" customWidth="1"/>
    <col min="14856" max="14856" width="10.7109375" style="5" customWidth="1"/>
    <col min="14857" max="14857" width="10.85546875" style="5" customWidth="1"/>
    <col min="14858" max="14858" width="8.85546875" style="5" customWidth="1"/>
    <col min="14859" max="14859" width="13.85546875" style="5" customWidth="1"/>
    <col min="14860" max="14860" width="20.42578125" style="5" customWidth="1"/>
    <col min="14861" max="14861" width="12.28515625" style="5" customWidth="1"/>
    <col min="14862" max="14862" width="19.28515625" style="5" customWidth="1"/>
    <col min="14863" max="14863" width="11.85546875" style="5" customWidth="1"/>
    <col min="14864" max="14864" width="9.140625" style="5" customWidth="1"/>
    <col min="14865" max="14865" width="13.42578125" style="5" customWidth="1"/>
    <col min="14866" max="14866" width="15.28515625" style="5" customWidth="1"/>
    <col min="14867" max="14867" width="15.42578125" style="5" customWidth="1"/>
    <col min="14868" max="14869" width="14.42578125" style="5" customWidth="1"/>
    <col min="14870" max="14870" width="5" style="5" customWidth="1"/>
    <col min="14871" max="14873" width="15.140625" style="5" customWidth="1"/>
    <col min="14874" max="14874" width="4.28515625" style="5" customWidth="1"/>
    <col min="14875" max="14875" width="16" style="5" customWidth="1"/>
    <col min="14876" max="14876" width="17.140625" style="5" customWidth="1"/>
    <col min="14877" max="14877" width="18.28515625" style="5" customWidth="1"/>
    <col min="14878" max="14878" width="4.85546875" style="5" customWidth="1"/>
    <col min="14879" max="14879" width="16" style="5" customWidth="1"/>
    <col min="14880" max="14880" width="17.140625" style="5" customWidth="1"/>
    <col min="14881" max="14881" width="18.28515625" style="5" customWidth="1"/>
    <col min="14882" max="14882" width="13.7109375" style="5" customWidth="1"/>
    <col min="14883" max="14883" width="16" style="5" customWidth="1"/>
    <col min="14884" max="14884" width="17.140625" style="5" customWidth="1"/>
    <col min="14885" max="14885" width="18.28515625" style="5" customWidth="1"/>
    <col min="14886" max="14886" width="13.7109375" style="5" customWidth="1"/>
    <col min="14887" max="14887" width="16" style="5" customWidth="1"/>
    <col min="14888" max="14888" width="17.140625" style="5" customWidth="1"/>
    <col min="14889" max="14889" width="18.28515625" style="5" customWidth="1"/>
    <col min="14890" max="14890" width="13.7109375" style="5" customWidth="1"/>
    <col min="14891" max="14891" width="16" style="5" customWidth="1"/>
    <col min="14892" max="14892" width="17.140625" style="5" customWidth="1"/>
    <col min="14893" max="14896" width="18.28515625" style="5" customWidth="1"/>
    <col min="14897" max="14897" width="15" style="5" customWidth="1"/>
    <col min="14898" max="14898" width="15.7109375" style="5" customWidth="1"/>
    <col min="14899" max="14899" width="49" style="5" customWidth="1"/>
    <col min="14900" max="14900" width="19.42578125" style="5" customWidth="1"/>
    <col min="14901" max="14901" width="14.5703125" style="5" customWidth="1"/>
    <col min="14902" max="14902" width="12.28515625" style="5" customWidth="1"/>
    <col min="14903" max="14903" width="14.5703125" style="5" customWidth="1"/>
    <col min="14904" max="14904" width="11.7109375" style="5" customWidth="1"/>
    <col min="14905" max="14905" width="14" style="5" customWidth="1"/>
    <col min="14906" max="14906" width="20.5703125" style="5" customWidth="1"/>
    <col min="14907" max="14907" width="11.7109375" style="5" customWidth="1"/>
    <col min="14908" max="14908" width="10.85546875" style="5" customWidth="1"/>
    <col min="14909" max="15102" width="9.140625" style="5"/>
    <col min="15103" max="15103" width="7.42578125" style="5" customWidth="1"/>
    <col min="15104" max="15104" width="20.28515625" style="5" customWidth="1"/>
    <col min="15105" max="15105" width="24.7109375" style="5" customWidth="1"/>
    <col min="15106" max="15106" width="35.7109375" style="5" customWidth="1"/>
    <col min="15107" max="15107" width="5" style="5" customWidth="1"/>
    <col min="15108" max="15108" width="12.85546875" style="5" customWidth="1"/>
    <col min="15109" max="15109" width="10.7109375" style="5" customWidth="1"/>
    <col min="15110" max="15110" width="7" style="5" customWidth="1"/>
    <col min="15111" max="15111" width="12.28515625" style="5" customWidth="1"/>
    <col min="15112" max="15112" width="10.7109375" style="5" customWidth="1"/>
    <col min="15113" max="15113" width="10.85546875" style="5" customWidth="1"/>
    <col min="15114" max="15114" width="8.85546875" style="5" customWidth="1"/>
    <col min="15115" max="15115" width="13.85546875" style="5" customWidth="1"/>
    <col min="15116" max="15116" width="20.42578125" style="5" customWidth="1"/>
    <col min="15117" max="15117" width="12.28515625" style="5" customWidth="1"/>
    <col min="15118" max="15118" width="19.28515625" style="5" customWidth="1"/>
    <col min="15119" max="15119" width="11.85546875" style="5" customWidth="1"/>
    <col min="15120" max="15120" width="9.140625" style="5" customWidth="1"/>
    <col min="15121" max="15121" width="13.42578125" style="5" customWidth="1"/>
    <col min="15122" max="15122" width="15.28515625" style="5" customWidth="1"/>
    <col min="15123" max="15123" width="15.42578125" style="5" customWidth="1"/>
    <col min="15124" max="15125" width="14.42578125" style="5" customWidth="1"/>
    <col min="15126" max="15126" width="5" style="5" customWidth="1"/>
    <col min="15127" max="15129" width="15.140625" style="5" customWidth="1"/>
    <col min="15130" max="15130" width="4.28515625" style="5" customWidth="1"/>
    <col min="15131" max="15131" width="16" style="5" customWidth="1"/>
    <col min="15132" max="15132" width="17.140625" style="5" customWidth="1"/>
    <col min="15133" max="15133" width="18.28515625" style="5" customWidth="1"/>
    <col min="15134" max="15134" width="4.85546875" style="5" customWidth="1"/>
    <col min="15135" max="15135" width="16" style="5" customWidth="1"/>
    <col min="15136" max="15136" width="17.140625" style="5" customWidth="1"/>
    <col min="15137" max="15137" width="18.28515625" style="5" customWidth="1"/>
    <col min="15138" max="15138" width="13.7109375" style="5" customWidth="1"/>
    <col min="15139" max="15139" width="16" style="5" customWidth="1"/>
    <col min="15140" max="15140" width="17.140625" style="5" customWidth="1"/>
    <col min="15141" max="15141" width="18.28515625" style="5" customWidth="1"/>
    <col min="15142" max="15142" width="13.7109375" style="5" customWidth="1"/>
    <col min="15143" max="15143" width="16" style="5" customWidth="1"/>
    <col min="15144" max="15144" width="17.140625" style="5" customWidth="1"/>
    <col min="15145" max="15145" width="18.28515625" style="5" customWidth="1"/>
    <col min="15146" max="15146" width="13.7109375" style="5" customWidth="1"/>
    <col min="15147" max="15147" width="16" style="5" customWidth="1"/>
    <col min="15148" max="15148" width="17.140625" style="5" customWidth="1"/>
    <col min="15149" max="15152" width="18.28515625" style="5" customWidth="1"/>
    <col min="15153" max="15153" width="15" style="5" customWidth="1"/>
    <col min="15154" max="15154" width="15.7109375" style="5" customWidth="1"/>
    <col min="15155" max="15155" width="49" style="5" customWidth="1"/>
    <col min="15156" max="15156" width="19.42578125" style="5" customWidth="1"/>
    <col min="15157" max="15157" width="14.5703125" style="5" customWidth="1"/>
    <col min="15158" max="15158" width="12.28515625" style="5" customWidth="1"/>
    <col min="15159" max="15159" width="14.5703125" style="5" customWidth="1"/>
    <col min="15160" max="15160" width="11.7109375" style="5" customWidth="1"/>
    <col min="15161" max="15161" width="14" style="5" customWidth="1"/>
    <col min="15162" max="15162" width="20.5703125" style="5" customWidth="1"/>
    <col min="15163" max="15163" width="11.7109375" style="5" customWidth="1"/>
    <col min="15164" max="15164" width="10.85546875" style="5" customWidth="1"/>
    <col min="15165" max="15358" width="9.140625" style="5"/>
    <col min="15359" max="15359" width="7.42578125" style="5" customWidth="1"/>
    <col min="15360" max="15360" width="20.28515625" style="5" customWidth="1"/>
    <col min="15361" max="15361" width="24.7109375" style="5" customWidth="1"/>
    <col min="15362" max="15362" width="35.7109375" style="5" customWidth="1"/>
    <col min="15363" max="15363" width="5" style="5" customWidth="1"/>
    <col min="15364" max="15364" width="12.85546875" style="5" customWidth="1"/>
    <col min="15365" max="15365" width="10.7109375" style="5" customWidth="1"/>
    <col min="15366" max="15366" width="7" style="5" customWidth="1"/>
    <col min="15367" max="15367" width="12.28515625" style="5" customWidth="1"/>
    <col min="15368" max="15368" width="10.7109375" style="5" customWidth="1"/>
    <col min="15369" max="15369" width="10.85546875" style="5" customWidth="1"/>
    <col min="15370" max="15370" width="8.85546875" style="5" customWidth="1"/>
    <col min="15371" max="15371" width="13.85546875" style="5" customWidth="1"/>
    <col min="15372" max="15372" width="20.42578125" style="5" customWidth="1"/>
    <col min="15373" max="15373" width="12.28515625" style="5" customWidth="1"/>
    <col min="15374" max="15374" width="19.28515625" style="5" customWidth="1"/>
    <col min="15375" max="15375" width="11.85546875" style="5" customWidth="1"/>
    <col min="15376" max="15376" width="9.140625" style="5" customWidth="1"/>
    <col min="15377" max="15377" width="13.42578125" style="5" customWidth="1"/>
    <col min="15378" max="15378" width="15.28515625" style="5" customWidth="1"/>
    <col min="15379" max="15379" width="15.42578125" style="5" customWidth="1"/>
    <col min="15380" max="15381" width="14.42578125" style="5" customWidth="1"/>
    <col min="15382" max="15382" width="5" style="5" customWidth="1"/>
    <col min="15383" max="15385" width="15.140625" style="5" customWidth="1"/>
    <col min="15386" max="15386" width="4.28515625" style="5" customWidth="1"/>
    <col min="15387" max="15387" width="16" style="5" customWidth="1"/>
    <col min="15388" max="15388" width="17.140625" style="5" customWidth="1"/>
    <col min="15389" max="15389" width="18.28515625" style="5" customWidth="1"/>
    <col min="15390" max="15390" width="4.85546875" style="5" customWidth="1"/>
    <col min="15391" max="15391" width="16" style="5" customWidth="1"/>
    <col min="15392" max="15392" width="17.140625" style="5" customWidth="1"/>
    <col min="15393" max="15393" width="18.28515625" style="5" customWidth="1"/>
    <col min="15394" max="15394" width="13.7109375" style="5" customWidth="1"/>
    <col min="15395" max="15395" width="16" style="5" customWidth="1"/>
    <col min="15396" max="15396" width="17.140625" style="5" customWidth="1"/>
    <col min="15397" max="15397" width="18.28515625" style="5" customWidth="1"/>
    <col min="15398" max="15398" width="13.7109375" style="5" customWidth="1"/>
    <col min="15399" max="15399" width="16" style="5" customWidth="1"/>
    <col min="15400" max="15400" width="17.140625" style="5" customWidth="1"/>
    <col min="15401" max="15401" width="18.28515625" style="5" customWidth="1"/>
    <col min="15402" max="15402" width="13.7109375" style="5" customWidth="1"/>
    <col min="15403" max="15403" width="16" style="5" customWidth="1"/>
    <col min="15404" max="15404" width="17.140625" style="5" customWidth="1"/>
    <col min="15405" max="15408" width="18.28515625" style="5" customWidth="1"/>
    <col min="15409" max="15409" width="15" style="5" customWidth="1"/>
    <col min="15410" max="15410" width="15.7109375" style="5" customWidth="1"/>
    <col min="15411" max="15411" width="49" style="5" customWidth="1"/>
    <col min="15412" max="15412" width="19.42578125" style="5" customWidth="1"/>
    <col min="15413" max="15413" width="14.5703125" style="5" customWidth="1"/>
    <col min="15414" max="15414" width="12.28515625" style="5" customWidth="1"/>
    <col min="15415" max="15415" width="14.5703125" style="5" customWidth="1"/>
    <col min="15416" max="15416" width="11.7109375" style="5" customWidth="1"/>
    <col min="15417" max="15417" width="14" style="5" customWidth="1"/>
    <col min="15418" max="15418" width="20.5703125" style="5" customWidth="1"/>
    <col min="15419" max="15419" width="11.7109375" style="5" customWidth="1"/>
    <col min="15420" max="15420" width="10.85546875" style="5" customWidth="1"/>
    <col min="15421" max="15614" width="9.140625" style="5"/>
    <col min="15615" max="15615" width="7.42578125" style="5" customWidth="1"/>
    <col min="15616" max="15616" width="20.28515625" style="5" customWidth="1"/>
    <col min="15617" max="15617" width="24.7109375" style="5" customWidth="1"/>
    <col min="15618" max="15618" width="35.7109375" style="5" customWidth="1"/>
    <col min="15619" max="15619" width="5" style="5" customWidth="1"/>
    <col min="15620" max="15620" width="12.85546875" style="5" customWidth="1"/>
    <col min="15621" max="15621" width="10.7109375" style="5" customWidth="1"/>
    <col min="15622" max="15622" width="7" style="5" customWidth="1"/>
    <col min="15623" max="15623" width="12.28515625" style="5" customWidth="1"/>
    <col min="15624" max="15624" width="10.7109375" style="5" customWidth="1"/>
    <col min="15625" max="15625" width="10.85546875" style="5" customWidth="1"/>
    <col min="15626" max="15626" width="8.85546875" style="5" customWidth="1"/>
    <col min="15627" max="15627" width="13.85546875" style="5" customWidth="1"/>
    <col min="15628" max="15628" width="20.42578125" style="5" customWidth="1"/>
    <col min="15629" max="15629" width="12.28515625" style="5" customWidth="1"/>
    <col min="15630" max="15630" width="19.28515625" style="5" customWidth="1"/>
    <col min="15631" max="15631" width="11.85546875" style="5" customWidth="1"/>
    <col min="15632" max="15632" width="9.140625" style="5" customWidth="1"/>
    <col min="15633" max="15633" width="13.42578125" style="5" customWidth="1"/>
    <col min="15634" max="15634" width="15.28515625" style="5" customWidth="1"/>
    <col min="15635" max="15635" width="15.42578125" style="5" customWidth="1"/>
    <col min="15636" max="15637" width="14.42578125" style="5" customWidth="1"/>
    <col min="15638" max="15638" width="5" style="5" customWidth="1"/>
    <col min="15639" max="15641" width="15.140625" style="5" customWidth="1"/>
    <col min="15642" max="15642" width="4.28515625" style="5" customWidth="1"/>
    <col min="15643" max="15643" width="16" style="5" customWidth="1"/>
    <col min="15644" max="15644" width="17.140625" style="5" customWidth="1"/>
    <col min="15645" max="15645" width="18.28515625" style="5" customWidth="1"/>
    <col min="15646" max="15646" width="4.85546875" style="5" customWidth="1"/>
    <col min="15647" max="15647" width="16" style="5" customWidth="1"/>
    <col min="15648" max="15648" width="17.140625" style="5" customWidth="1"/>
    <col min="15649" max="15649" width="18.28515625" style="5" customWidth="1"/>
    <col min="15650" max="15650" width="13.7109375" style="5" customWidth="1"/>
    <col min="15651" max="15651" width="16" style="5" customWidth="1"/>
    <col min="15652" max="15652" width="17.140625" style="5" customWidth="1"/>
    <col min="15653" max="15653" width="18.28515625" style="5" customWidth="1"/>
    <col min="15654" max="15654" width="13.7109375" style="5" customWidth="1"/>
    <col min="15655" max="15655" width="16" style="5" customWidth="1"/>
    <col min="15656" max="15656" width="17.140625" style="5" customWidth="1"/>
    <col min="15657" max="15657" width="18.28515625" style="5" customWidth="1"/>
    <col min="15658" max="15658" width="13.7109375" style="5" customWidth="1"/>
    <col min="15659" max="15659" width="16" style="5" customWidth="1"/>
    <col min="15660" max="15660" width="17.140625" style="5" customWidth="1"/>
    <col min="15661" max="15664" width="18.28515625" style="5" customWidth="1"/>
    <col min="15665" max="15665" width="15" style="5" customWidth="1"/>
    <col min="15666" max="15666" width="15.7109375" style="5" customWidth="1"/>
    <col min="15667" max="15667" width="49" style="5" customWidth="1"/>
    <col min="15668" max="15668" width="19.42578125" style="5" customWidth="1"/>
    <col min="15669" max="15669" width="14.5703125" style="5" customWidth="1"/>
    <col min="15670" max="15670" width="12.28515625" style="5" customWidth="1"/>
    <col min="15671" max="15671" width="14.5703125" style="5" customWidth="1"/>
    <col min="15672" max="15672" width="11.7109375" style="5" customWidth="1"/>
    <col min="15673" max="15673" width="14" style="5" customWidth="1"/>
    <col min="15674" max="15674" width="20.5703125" style="5" customWidth="1"/>
    <col min="15675" max="15675" width="11.7109375" style="5" customWidth="1"/>
    <col min="15676" max="15676" width="10.85546875" style="5" customWidth="1"/>
    <col min="15677" max="15870" width="9.140625" style="5"/>
    <col min="15871" max="15871" width="7.42578125" style="5" customWidth="1"/>
    <col min="15872" max="15872" width="20.28515625" style="5" customWidth="1"/>
    <col min="15873" max="15873" width="24.7109375" style="5" customWidth="1"/>
    <col min="15874" max="15874" width="35.7109375" style="5" customWidth="1"/>
    <col min="15875" max="15875" width="5" style="5" customWidth="1"/>
    <col min="15876" max="15876" width="12.85546875" style="5" customWidth="1"/>
    <col min="15877" max="15877" width="10.7109375" style="5" customWidth="1"/>
    <col min="15878" max="15878" width="7" style="5" customWidth="1"/>
    <col min="15879" max="15879" width="12.28515625" style="5" customWidth="1"/>
    <col min="15880" max="15880" width="10.7109375" style="5" customWidth="1"/>
    <col min="15881" max="15881" width="10.85546875" style="5" customWidth="1"/>
    <col min="15882" max="15882" width="8.85546875" style="5" customWidth="1"/>
    <col min="15883" max="15883" width="13.85546875" style="5" customWidth="1"/>
    <col min="15884" max="15884" width="20.42578125" style="5" customWidth="1"/>
    <col min="15885" max="15885" width="12.28515625" style="5" customWidth="1"/>
    <col min="15886" max="15886" width="19.28515625" style="5" customWidth="1"/>
    <col min="15887" max="15887" width="11.85546875" style="5" customWidth="1"/>
    <col min="15888" max="15888" width="9.140625" style="5" customWidth="1"/>
    <col min="15889" max="15889" width="13.42578125" style="5" customWidth="1"/>
    <col min="15890" max="15890" width="15.28515625" style="5" customWidth="1"/>
    <col min="15891" max="15891" width="15.42578125" style="5" customWidth="1"/>
    <col min="15892" max="15893" width="14.42578125" style="5" customWidth="1"/>
    <col min="15894" max="15894" width="5" style="5" customWidth="1"/>
    <col min="15895" max="15897" width="15.140625" style="5" customWidth="1"/>
    <col min="15898" max="15898" width="4.28515625" style="5" customWidth="1"/>
    <col min="15899" max="15899" width="16" style="5" customWidth="1"/>
    <col min="15900" max="15900" width="17.140625" style="5" customWidth="1"/>
    <col min="15901" max="15901" width="18.28515625" style="5" customWidth="1"/>
    <col min="15902" max="15902" width="4.85546875" style="5" customWidth="1"/>
    <col min="15903" max="15903" width="16" style="5" customWidth="1"/>
    <col min="15904" max="15904" width="17.140625" style="5" customWidth="1"/>
    <col min="15905" max="15905" width="18.28515625" style="5" customWidth="1"/>
    <col min="15906" max="15906" width="13.7109375" style="5" customWidth="1"/>
    <col min="15907" max="15907" width="16" style="5" customWidth="1"/>
    <col min="15908" max="15908" width="17.140625" style="5" customWidth="1"/>
    <col min="15909" max="15909" width="18.28515625" style="5" customWidth="1"/>
    <col min="15910" max="15910" width="13.7109375" style="5" customWidth="1"/>
    <col min="15911" max="15911" width="16" style="5" customWidth="1"/>
    <col min="15912" max="15912" width="17.140625" style="5" customWidth="1"/>
    <col min="15913" max="15913" width="18.28515625" style="5" customWidth="1"/>
    <col min="15914" max="15914" width="13.7109375" style="5" customWidth="1"/>
    <col min="15915" max="15915" width="16" style="5" customWidth="1"/>
    <col min="15916" max="15916" width="17.140625" style="5" customWidth="1"/>
    <col min="15917" max="15920" width="18.28515625" style="5" customWidth="1"/>
    <col min="15921" max="15921" width="15" style="5" customWidth="1"/>
    <col min="15922" max="15922" width="15.7109375" style="5" customWidth="1"/>
    <col min="15923" max="15923" width="49" style="5" customWidth="1"/>
    <col min="15924" max="15924" width="19.42578125" style="5" customWidth="1"/>
    <col min="15925" max="15925" width="14.5703125" style="5" customWidth="1"/>
    <col min="15926" max="15926" width="12.28515625" style="5" customWidth="1"/>
    <col min="15927" max="15927" width="14.5703125" style="5" customWidth="1"/>
    <col min="15928" max="15928" width="11.7109375" style="5" customWidth="1"/>
    <col min="15929" max="15929" width="14" style="5" customWidth="1"/>
    <col min="15930" max="15930" width="20.5703125" style="5" customWidth="1"/>
    <col min="15931" max="15931" width="11.7109375" style="5" customWidth="1"/>
    <col min="15932" max="15932" width="10.85546875" style="5" customWidth="1"/>
    <col min="15933" max="16126" width="9.140625" style="5"/>
    <col min="16127" max="16127" width="7.42578125" style="5" customWidth="1"/>
    <col min="16128" max="16128" width="20.28515625" style="5" customWidth="1"/>
    <col min="16129" max="16129" width="24.7109375" style="5" customWidth="1"/>
    <col min="16130" max="16130" width="35.7109375" style="5" customWidth="1"/>
    <col min="16131" max="16131" width="5" style="5" customWidth="1"/>
    <col min="16132" max="16132" width="12.85546875" style="5" customWidth="1"/>
    <col min="16133" max="16133" width="10.7109375" style="5" customWidth="1"/>
    <col min="16134" max="16134" width="7" style="5" customWidth="1"/>
    <col min="16135" max="16135" width="12.28515625" style="5" customWidth="1"/>
    <col min="16136" max="16136" width="10.7109375" style="5" customWidth="1"/>
    <col min="16137" max="16137" width="10.85546875" style="5" customWidth="1"/>
    <col min="16138" max="16138" width="8.85546875" style="5" customWidth="1"/>
    <col min="16139" max="16139" width="13.85546875" style="5" customWidth="1"/>
    <col min="16140" max="16140" width="20.42578125" style="5" customWidth="1"/>
    <col min="16141" max="16141" width="12.28515625" style="5" customWidth="1"/>
    <col min="16142" max="16142" width="19.28515625" style="5" customWidth="1"/>
    <col min="16143" max="16143" width="11.85546875" style="5" customWidth="1"/>
    <col min="16144" max="16144" width="9.140625" style="5" customWidth="1"/>
    <col min="16145" max="16145" width="13.42578125" style="5" customWidth="1"/>
    <col min="16146" max="16146" width="15.28515625" style="5" customWidth="1"/>
    <col min="16147" max="16147" width="15.42578125" style="5" customWidth="1"/>
    <col min="16148" max="16149" width="14.42578125" style="5" customWidth="1"/>
    <col min="16150" max="16150" width="5" style="5" customWidth="1"/>
    <col min="16151" max="16153" width="15.140625" style="5" customWidth="1"/>
    <col min="16154" max="16154" width="4.28515625" style="5" customWidth="1"/>
    <col min="16155" max="16155" width="16" style="5" customWidth="1"/>
    <col min="16156" max="16156" width="17.140625" style="5" customWidth="1"/>
    <col min="16157" max="16157" width="18.28515625" style="5" customWidth="1"/>
    <col min="16158" max="16158" width="4.85546875" style="5" customWidth="1"/>
    <col min="16159" max="16159" width="16" style="5" customWidth="1"/>
    <col min="16160" max="16160" width="17.140625" style="5" customWidth="1"/>
    <col min="16161" max="16161" width="18.28515625" style="5" customWidth="1"/>
    <col min="16162" max="16162" width="13.7109375" style="5" customWidth="1"/>
    <col min="16163" max="16163" width="16" style="5" customWidth="1"/>
    <col min="16164" max="16164" width="17.140625" style="5" customWidth="1"/>
    <col min="16165" max="16165" width="18.28515625" style="5" customWidth="1"/>
    <col min="16166" max="16166" width="13.7109375" style="5" customWidth="1"/>
    <col min="16167" max="16167" width="16" style="5" customWidth="1"/>
    <col min="16168" max="16168" width="17.140625" style="5" customWidth="1"/>
    <col min="16169" max="16169" width="18.28515625" style="5" customWidth="1"/>
    <col min="16170" max="16170" width="13.7109375" style="5" customWidth="1"/>
    <col min="16171" max="16171" width="16" style="5" customWidth="1"/>
    <col min="16172" max="16172" width="17.140625" style="5" customWidth="1"/>
    <col min="16173" max="16176" width="18.28515625" style="5" customWidth="1"/>
    <col min="16177" max="16177" width="15" style="5" customWidth="1"/>
    <col min="16178" max="16178" width="15.7109375" style="5" customWidth="1"/>
    <col min="16179" max="16179" width="49" style="5" customWidth="1"/>
    <col min="16180" max="16180" width="19.42578125" style="5" customWidth="1"/>
    <col min="16181" max="16181" width="14.5703125" style="5" customWidth="1"/>
    <col min="16182" max="16182" width="12.28515625" style="5" customWidth="1"/>
    <col min="16183" max="16183" width="14.5703125" style="5" customWidth="1"/>
    <col min="16184" max="16184" width="11.7109375" style="5" customWidth="1"/>
    <col min="16185" max="16185" width="14" style="5" customWidth="1"/>
    <col min="16186" max="16186" width="20.5703125" style="5" customWidth="1"/>
    <col min="16187" max="16187" width="11.7109375" style="5" customWidth="1"/>
    <col min="16188" max="16188" width="10.85546875" style="5" customWidth="1"/>
    <col min="16189" max="16384" width="9.140625" style="5"/>
  </cols>
  <sheetData>
    <row r="1" spans="1:245" s="2" customFormat="1" ht="13.15" customHeight="1" x14ac:dyDescent="0.25">
      <c r="F1" s="3"/>
      <c r="G1" s="3"/>
      <c r="H1" s="3"/>
      <c r="I1" s="3"/>
      <c r="J1" s="3"/>
      <c r="K1" s="3"/>
      <c r="L1" s="3"/>
      <c r="M1" s="3" t="s">
        <v>228</v>
      </c>
      <c r="N1" s="3"/>
      <c r="O1" s="3"/>
      <c r="P1" s="3"/>
      <c r="Q1" s="3"/>
      <c r="R1" s="3"/>
      <c r="S1" s="3"/>
      <c r="T1" s="3"/>
      <c r="U1" s="3"/>
      <c r="V1" s="3"/>
      <c r="W1" s="4"/>
      <c r="X1" s="4"/>
      <c r="Y1" s="4"/>
      <c r="Z1" s="3"/>
      <c r="AA1" s="3"/>
      <c r="AB1" s="3"/>
      <c r="AC1" s="170"/>
      <c r="AD1" s="170"/>
      <c r="AE1" s="170"/>
      <c r="AF1" s="170"/>
      <c r="AG1" s="170"/>
      <c r="AH1" s="170"/>
      <c r="AI1" s="170"/>
      <c r="AJ1" s="170"/>
      <c r="AK1" s="170"/>
      <c r="AL1" s="170"/>
      <c r="AM1" s="170"/>
      <c r="AN1" s="170"/>
      <c r="AO1" s="170"/>
      <c r="AP1" s="170"/>
      <c r="AQ1" s="170"/>
      <c r="AR1" s="170"/>
      <c r="AS1" s="170"/>
      <c r="AT1" s="170"/>
      <c r="AU1" s="170"/>
      <c r="AV1" s="170"/>
      <c r="AW1" s="170"/>
      <c r="AX1" s="170"/>
      <c r="AY1" s="170"/>
      <c r="AZ1" s="170"/>
      <c r="BA1" s="233"/>
      <c r="BB1" s="170"/>
      <c r="BC1" s="3"/>
      <c r="BD1" s="5"/>
      <c r="BE1" s="6" t="s">
        <v>203</v>
      </c>
      <c r="BF1" s="5"/>
      <c r="BG1" s="5"/>
    </row>
    <row r="2" spans="1:245" s="2" customFormat="1" ht="13.15" customHeight="1" x14ac:dyDescent="0.25">
      <c r="E2" s="3"/>
      <c r="F2" s="3"/>
      <c r="G2" s="7"/>
      <c r="H2" s="7"/>
      <c r="I2" s="3"/>
      <c r="J2" s="3"/>
      <c r="K2" s="3"/>
      <c r="L2" s="3"/>
      <c r="M2" s="3"/>
      <c r="N2" s="3"/>
      <c r="O2" s="3"/>
      <c r="P2" s="3"/>
      <c r="Q2" s="3"/>
      <c r="R2" s="7"/>
      <c r="S2" s="3"/>
      <c r="T2" s="3"/>
      <c r="U2" s="3"/>
      <c r="V2" s="3"/>
      <c r="W2" s="4"/>
      <c r="X2" s="4"/>
      <c r="Y2" s="4"/>
      <c r="Z2" s="3"/>
      <c r="AA2" s="3"/>
      <c r="AB2" s="3"/>
      <c r="AC2" s="170"/>
      <c r="AD2" s="170"/>
      <c r="AE2" s="170"/>
      <c r="AF2" s="170"/>
      <c r="AG2" s="170"/>
      <c r="AH2" s="170"/>
      <c r="AI2" s="170"/>
      <c r="AJ2" s="170"/>
      <c r="AK2" s="170"/>
      <c r="AL2" s="170"/>
      <c r="AM2" s="170"/>
      <c r="AN2" s="170"/>
      <c r="AO2" s="170"/>
      <c r="AP2" s="170"/>
      <c r="AQ2" s="170"/>
      <c r="AR2" s="170"/>
      <c r="AS2" s="170"/>
      <c r="AT2" s="170"/>
      <c r="AU2" s="170"/>
      <c r="AV2" s="170"/>
      <c r="AW2" s="170"/>
      <c r="AX2" s="170"/>
      <c r="AY2" s="170"/>
      <c r="AZ2" s="170"/>
      <c r="BA2" s="233"/>
      <c r="BB2" s="170"/>
      <c r="BC2" s="3"/>
      <c r="BD2" s="5"/>
      <c r="BE2" s="6" t="s">
        <v>204</v>
      </c>
      <c r="BF2" s="5"/>
      <c r="BG2" s="5"/>
    </row>
    <row r="3" spans="1:245" s="2" customFormat="1" ht="13.15" customHeight="1" thickBot="1" x14ac:dyDescent="0.3">
      <c r="F3" s="8"/>
      <c r="G3" s="9"/>
      <c r="H3" s="9"/>
      <c r="I3" s="8"/>
      <c r="J3" s="8"/>
      <c r="K3" s="8"/>
      <c r="L3" s="8"/>
      <c r="M3" s="8"/>
      <c r="N3" s="8"/>
      <c r="O3" s="8"/>
      <c r="P3" s="8"/>
      <c r="Q3" s="8"/>
      <c r="R3" s="9"/>
      <c r="S3" s="8"/>
      <c r="T3" s="8"/>
      <c r="U3" s="8"/>
      <c r="V3" s="8"/>
      <c r="W3" s="10"/>
      <c r="X3" s="10"/>
      <c r="Y3" s="10"/>
      <c r="Z3" s="8"/>
      <c r="AA3" s="8"/>
      <c r="AB3" s="8"/>
      <c r="AC3" s="171"/>
      <c r="AD3" s="171"/>
      <c r="AE3" s="171"/>
      <c r="AF3" s="171"/>
      <c r="AG3" s="171"/>
      <c r="AH3" s="171"/>
      <c r="AI3" s="171"/>
      <c r="AJ3" s="171"/>
      <c r="AK3" s="171"/>
      <c r="AL3" s="171"/>
      <c r="AM3" s="171"/>
      <c r="AN3" s="171"/>
      <c r="AO3" s="171"/>
      <c r="AP3" s="171"/>
      <c r="AQ3" s="171"/>
      <c r="AR3" s="171"/>
      <c r="AS3" s="171"/>
      <c r="AT3" s="171"/>
      <c r="AU3" s="171"/>
      <c r="AV3" s="171"/>
      <c r="AW3" s="171"/>
      <c r="AX3" s="171"/>
      <c r="AY3" s="171"/>
      <c r="AZ3" s="178"/>
      <c r="BA3" s="234"/>
      <c r="BB3" s="178"/>
      <c r="BD3" s="5"/>
      <c r="BE3" s="5"/>
      <c r="BF3" s="5"/>
      <c r="BG3" s="5"/>
    </row>
    <row r="4" spans="1:245" s="2" customFormat="1" ht="13.15" customHeight="1" x14ac:dyDescent="0.25">
      <c r="A4" s="271" t="s">
        <v>1</v>
      </c>
      <c r="B4" s="271" t="s">
        <v>205</v>
      </c>
      <c r="C4" s="271" t="s">
        <v>198</v>
      </c>
      <c r="D4" s="271" t="s">
        <v>199</v>
      </c>
      <c r="E4" s="264" t="s">
        <v>2</v>
      </c>
      <c r="F4" s="264" t="s">
        <v>91</v>
      </c>
      <c r="G4" s="264" t="s">
        <v>92</v>
      </c>
      <c r="H4" s="264" t="s">
        <v>93</v>
      </c>
      <c r="I4" s="264" t="s">
        <v>9</v>
      </c>
      <c r="J4" s="264" t="s">
        <v>94</v>
      </c>
      <c r="K4" s="264" t="s">
        <v>20</v>
      </c>
      <c r="L4" s="264" t="s">
        <v>10</v>
      </c>
      <c r="M4" s="264" t="s">
        <v>95</v>
      </c>
      <c r="N4" s="264" t="s">
        <v>96</v>
      </c>
      <c r="O4" s="264" t="s">
        <v>97</v>
      </c>
      <c r="P4" s="264" t="s">
        <v>98</v>
      </c>
      <c r="Q4" s="264" t="s">
        <v>99</v>
      </c>
      <c r="R4" s="264" t="s">
        <v>100</v>
      </c>
      <c r="S4" s="264" t="s">
        <v>13</v>
      </c>
      <c r="T4" s="264" t="s">
        <v>101</v>
      </c>
      <c r="U4" s="264"/>
      <c r="V4" s="264"/>
      <c r="W4" s="264" t="s">
        <v>102</v>
      </c>
      <c r="X4" s="264"/>
      <c r="Y4" s="264"/>
      <c r="Z4" s="264" t="s">
        <v>103</v>
      </c>
      <c r="AA4" s="264" t="s">
        <v>104</v>
      </c>
      <c r="AB4" s="269" t="s">
        <v>105</v>
      </c>
      <c r="AC4" s="270"/>
      <c r="AD4" s="270"/>
      <c r="AE4" s="270"/>
      <c r="AF4" s="261" t="s">
        <v>106</v>
      </c>
      <c r="AG4" s="261"/>
      <c r="AH4" s="261"/>
      <c r="AI4" s="261"/>
      <c r="AJ4" s="261" t="s">
        <v>107</v>
      </c>
      <c r="AK4" s="261"/>
      <c r="AL4" s="261"/>
      <c r="AM4" s="261"/>
      <c r="AN4" s="261" t="s">
        <v>108</v>
      </c>
      <c r="AO4" s="261"/>
      <c r="AP4" s="261"/>
      <c r="AQ4" s="261"/>
      <c r="AR4" s="261" t="s">
        <v>182</v>
      </c>
      <c r="AS4" s="261"/>
      <c r="AT4" s="261"/>
      <c r="AU4" s="261"/>
      <c r="AV4" s="261" t="s">
        <v>183</v>
      </c>
      <c r="AW4" s="261"/>
      <c r="AX4" s="261"/>
      <c r="AY4" s="261"/>
      <c r="AZ4" s="261" t="s">
        <v>109</v>
      </c>
      <c r="BA4" s="261"/>
      <c r="BB4" s="261"/>
      <c r="BC4" s="264" t="s">
        <v>110</v>
      </c>
      <c r="BD4" s="264" t="s">
        <v>111</v>
      </c>
      <c r="BE4" s="264"/>
      <c r="BF4" s="264" t="s">
        <v>112</v>
      </c>
      <c r="BG4" s="264"/>
      <c r="BH4" s="264"/>
      <c r="BI4" s="264"/>
      <c r="BJ4" s="264"/>
      <c r="BK4" s="264"/>
      <c r="BL4" s="264"/>
      <c r="BM4" s="264"/>
      <c r="BN4" s="265"/>
      <c r="BO4" s="258" t="s">
        <v>22</v>
      </c>
    </row>
    <row r="5" spans="1:245" s="2" customFormat="1" ht="13.15" customHeight="1" x14ac:dyDescent="0.25">
      <c r="A5" s="272"/>
      <c r="B5" s="272"/>
      <c r="C5" s="272"/>
      <c r="D5" s="272"/>
      <c r="E5" s="256"/>
      <c r="F5" s="256"/>
      <c r="G5" s="256"/>
      <c r="H5" s="256"/>
      <c r="I5" s="256"/>
      <c r="J5" s="256"/>
      <c r="K5" s="256"/>
      <c r="L5" s="256"/>
      <c r="M5" s="256"/>
      <c r="N5" s="256"/>
      <c r="O5" s="256"/>
      <c r="P5" s="256"/>
      <c r="Q5" s="256"/>
      <c r="R5" s="256"/>
      <c r="S5" s="256"/>
      <c r="T5" s="16" t="s">
        <v>113</v>
      </c>
      <c r="U5" s="256" t="s">
        <v>114</v>
      </c>
      <c r="V5" s="256"/>
      <c r="W5" s="256"/>
      <c r="X5" s="256"/>
      <c r="Y5" s="256"/>
      <c r="Z5" s="256"/>
      <c r="AA5" s="256"/>
      <c r="AB5" s="256" t="s">
        <v>16</v>
      </c>
      <c r="AC5" s="262" t="s">
        <v>17</v>
      </c>
      <c r="AD5" s="262" t="s">
        <v>115</v>
      </c>
      <c r="AE5" s="262" t="s">
        <v>116</v>
      </c>
      <c r="AF5" s="262" t="s">
        <v>16</v>
      </c>
      <c r="AG5" s="262" t="s">
        <v>17</v>
      </c>
      <c r="AH5" s="262" t="s">
        <v>115</v>
      </c>
      <c r="AI5" s="262" t="s">
        <v>116</v>
      </c>
      <c r="AJ5" s="262" t="s">
        <v>16</v>
      </c>
      <c r="AK5" s="262" t="s">
        <v>17</v>
      </c>
      <c r="AL5" s="262" t="s">
        <v>115</v>
      </c>
      <c r="AM5" s="262" t="s">
        <v>116</v>
      </c>
      <c r="AN5" s="262" t="s">
        <v>16</v>
      </c>
      <c r="AO5" s="262" t="s">
        <v>17</v>
      </c>
      <c r="AP5" s="262" t="s">
        <v>115</v>
      </c>
      <c r="AQ5" s="262" t="s">
        <v>116</v>
      </c>
      <c r="AR5" s="262" t="s">
        <v>16</v>
      </c>
      <c r="AS5" s="262" t="s">
        <v>17</v>
      </c>
      <c r="AT5" s="262" t="s">
        <v>115</v>
      </c>
      <c r="AU5" s="262" t="s">
        <v>116</v>
      </c>
      <c r="AV5" s="262" t="s">
        <v>16</v>
      </c>
      <c r="AW5" s="262" t="s">
        <v>17</v>
      </c>
      <c r="AX5" s="262" t="s">
        <v>115</v>
      </c>
      <c r="AY5" s="262" t="s">
        <v>116</v>
      </c>
      <c r="AZ5" s="262" t="s">
        <v>16</v>
      </c>
      <c r="BA5" s="267" t="s">
        <v>115</v>
      </c>
      <c r="BB5" s="262" t="s">
        <v>116</v>
      </c>
      <c r="BC5" s="256"/>
      <c r="BD5" s="256" t="s">
        <v>117</v>
      </c>
      <c r="BE5" s="256" t="s">
        <v>118</v>
      </c>
      <c r="BF5" s="256" t="s">
        <v>119</v>
      </c>
      <c r="BG5" s="256"/>
      <c r="BH5" s="256"/>
      <c r="BI5" s="256" t="s">
        <v>120</v>
      </c>
      <c r="BJ5" s="256"/>
      <c r="BK5" s="256"/>
      <c r="BL5" s="256" t="s">
        <v>121</v>
      </c>
      <c r="BM5" s="256"/>
      <c r="BN5" s="266"/>
      <c r="BO5" s="259"/>
    </row>
    <row r="6" spans="1:245" s="4" customFormat="1" ht="13.15" customHeight="1" thickBot="1" x14ac:dyDescent="0.25">
      <c r="A6" s="273"/>
      <c r="B6" s="273"/>
      <c r="C6" s="273"/>
      <c r="D6" s="273"/>
      <c r="E6" s="257"/>
      <c r="F6" s="257"/>
      <c r="G6" s="257"/>
      <c r="H6" s="257"/>
      <c r="I6" s="257"/>
      <c r="J6" s="257"/>
      <c r="K6" s="257"/>
      <c r="L6" s="257"/>
      <c r="M6" s="257"/>
      <c r="N6" s="257"/>
      <c r="O6" s="257"/>
      <c r="P6" s="257"/>
      <c r="Q6" s="257"/>
      <c r="R6" s="257"/>
      <c r="S6" s="257"/>
      <c r="T6" s="17" t="s">
        <v>122</v>
      </c>
      <c r="U6" s="17" t="s">
        <v>123</v>
      </c>
      <c r="V6" s="17" t="s">
        <v>122</v>
      </c>
      <c r="W6" s="17" t="s">
        <v>124</v>
      </c>
      <c r="X6" s="17" t="s">
        <v>125</v>
      </c>
      <c r="Y6" s="17" t="s">
        <v>126</v>
      </c>
      <c r="Z6" s="257"/>
      <c r="AA6" s="257"/>
      <c r="AB6" s="257"/>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8"/>
      <c r="BB6" s="263"/>
      <c r="BC6" s="257"/>
      <c r="BD6" s="257"/>
      <c r="BE6" s="257"/>
      <c r="BF6" s="17" t="s">
        <v>127</v>
      </c>
      <c r="BG6" s="17" t="s">
        <v>128</v>
      </c>
      <c r="BH6" s="17" t="s">
        <v>129</v>
      </c>
      <c r="BI6" s="17" t="s">
        <v>127</v>
      </c>
      <c r="BJ6" s="17" t="s">
        <v>128</v>
      </c>
      <c r="BK6" s="17" t="s">
        <v>129</v>
      </c>
      <c r="BL6" s="17" t="s">
        <v>127</v>
      </c>
      <c r="BM6" s="17" t="s">
        <v>128</v>
      </c>
      <c r="BN6" s="18" t="s">
        <v>129</v>
      </c>
      <c r="BO6" s="260"/>
    </row>
    <row r="7" spans="1:245" s="7" customFormat="1" ht="13.15" customHeight="1" thickBot="1" x14ac:dyDescent="0.25">
      <c r="A7" s="19"/>
      <c r="B7" s="20" t="s">
        <v>130</v>
      </c>
      <c r="C7" s="20" t="s">
        <v>131</v>
      </c>
      <c r="D7" s="20" t="s">
        <v>132</v>
      </c>
      <c r="E7" s="21" t="s">
        <v>133</v>
      </c>
      <c r="F7" s="22" t="s">
        <v>134</v>
      </c>
      <c r="G7" s="21" t="s">
        <v>135</v>
      </c>
      <c r="H7" s="22" t="s">
        <v>136</v>
      </c>
      <c r="I7" s="21" t="s">
        <v>137</v>
      </c>
      <c r="J7" s="22" t="s">
        <v>138</v>
      </c>
      <c r="K7" s="21" t="s">
        <v>139</v>
      </c>
      <c r="L7" s="22" t="s">
        <v>140</v>
      </c>
      <c r="M7" s="21" t="s">
        <v>141</v>
      </c>
      <c r="N7" s="22" t="s">
        <v>142</v>
      </c>
      <c r="O7" s="21" t="s">
        <v>143</v>
      </c>
      <c r="P7" s="22" t="s">
        <v>144</v>
      </c>
      <c r="Q7" s="21" t="s">
        <v>145</v>
      </c>
      <c r="R7" s="22" t="s">
        <v>146</v>
      </c>
      <c r="S7" s="21" t="s">
        <v>147</v>
      </c>
      <c r="T7" s="22" t="s">
        <v>148</v>
      </c>
      <c r="U7" s="21" t="s">
        <v>149</v>
      </c>
      <c r="V7" s="22" t="s">
        <v>150</v>
      </c>
      <c r="W7" s="21" t="s">
        <v>151</v>
      </c>
      <c r="X7" s="22" t="s">
        <v>152</v>
      </c>
      <c r="Y7" s="21" t="s">
        <v>153</v>
      </c>
      <c r="Z7" s="22" t="s">
        <v>154</v>
      </c>
      <c r="AA7" s="21" t="s">
        <v>155</v>
      </c>
      <c r="AB7" s="22" t="s">
        <v>156</v>
      </c>
      <c r="AC7" s="21" t="s">
        <v>157</v>
      </c>
      <c r="AD7" s="22" t="s">
        <v>158</v>
      </c>
      <c r="AE7" s="21" t="s">
        <v>159</v>
      </c>
      <c r="AF7" s="22" t="s">
        <v>160</v>
      </c>
      <c r="AG7" s="21" t="s">
        <v>161</v>
      </c>
      <c r="AH7" s="22" t="s">
        <v>162</v>
      </c>
      <c r="AI7" s="21" t="s">
        <v>163</v>
      </c>
      <c r="AJ7" s="22" t="s">
        <v>164</v>
      </c>
      <c r="AK7" s="21" t="s">
        <v>165</v>
      </c>
      <c r="AL7" s="22" t="s">
        <v>166</v>
      </c>
      <c r="AM7" s="21" t="s">
        <v>167</v>
      </c>
      <c r="AN7" s="22" t="s">
        <v>168</v>
      </c>
      <c r="AO7" s="21" t="s">
        <v>169</v>
      </c>
      <c r="AP7" s="22" t="s">
        <v>170</v>
      </c>
      <c r="AQ7" s="21" t="s">
        <v>171</v>
      </c>
      <c r="AR7" s="22" t="s">
        <v>172</v>
      </c>
      <c r="AS7" s="21" t="s">
        <v>173</v>
      </c>
      <c r="AT7" s="22" t="s">
        <v>174</v>
      </c>
      <c r="AU7" s="21" t="s">
        <v>175</v>
      </c>
      <c r="AV7" s="22" t="s">
        <v>176</v>
      </c>
      <c r="AW7" s="21" t="s">
        <v>177</v>
      </c>
      <c r="AX7" s="22" t="s">
        <v>178</v>
      </c>
      <c r="AY7" s="21" t="s">
        <v>179</v>
      </c>
      <c r="AZ7" s="22" t="s">
        <v>187</v>
      </c>
      <c r="BA7" s="235" t="s">
        <v>188</v>
      </c>
      <c r="BB7" s="22" t="s">
        <v>189</v>
      </c>
      <c r="BC7" s="21" t="s">
        <v>186</v>
      </c>
      <c r="BD7" s="22" t="s">
        <v>190</v>
      </c>
      <c r="BE7" s="128" t="s">
        <v>191</v>
      </c>
      <c r="BF7" s="129" t="s">
        <v>192</v>
      </c>
      <c r="BG7" s="128" t="s">
        <v>193</v>
      </c>
      <c r="BH7" s="129" t="s">
        <v>194</v>
      </c>
      <c r="BI7" s="128" t="s">
        <v>184</v>
      </c>
      <c r="BJ7" s="129" t="s">
        <v>195</v>
      </c>
      <c r="BK7" s="128" t="s">
        <v>196</v>
      </c>
      <c r="BL7" s="129" t="s">
        <v>197</v>
      </c>
      <c r="BM7" s="128" t="s">
        <v>200</v>
      </c>
      <c r="BN7" s="130" t="s">
        <v>201</v>
      </c>
      <c r="BO7" s="131" t="s">
        <v>202</v>
      </c>
    </row>
    <row r="8" spans="1:245" ht="13.15" customHeight="1" x14ac:dyDescent="0.25">
      <c r="A8" s="23"/>
      <c r="B8" s="23"/>
      <c r="C8" s="23"/>
      <c r="D8" s="23"/>
      <c r="E8" s="16" t="s">
        <v>181</v>
      </c>
      <c r="F8" s="23"/>
      <c r="G8" s="24"/>
      <c r="H8" s="24"/>
      <c r="I8" s="23"/>
      <c r="J8" s="23"/>
      <c r="K8" s="23"/>
      <c r="L8" s="23"/>
      <c r="M8" s="23"/>
      <c r="N8" s="23"/>
      <c r="O8" s="23"/>
      <c r="P8" s="23"/>
      <c r="Q8" s="23"/>
      <c r="R8" s="24"/>
      <c r="S8" s="23"/>
      <c r="T8" s="23"/>
      <c r="U8" s="23"/>
      <c r="V8" s="23"/>
      <c r="W8" s="25"/>
      <c r="X8" s="25"/>
      <c r="Y8" s="25"/>
      <c r="Z8" s="23"/>
      <c r="AA8" s="23"/>
      <c r="AB8" s="23"/>
      <c r="AC8" s="172"/>
      <c r="AD8" s="172"/>
      <c r="AE8" s="172"/>
      <c r="AF8" s="172"/>
      <c r="AG8" s="172"/>
      <c r="AH8" s="172"/>
      <c r="AI8" s="172"/>
      <c r="AJ8" s="172"/>
      <c r="AK8" s="172"/>
      <c r="AL8" s="172"/>
      <c r="AM8" s="172"/>
      <c r="AN8" s="172"/>
      <c r="AO8" s="172"/>
      <c r="AP8" s="172"/>
      <c r="AQ8" s="172"/>
      <c r="AR8" s="172"/>
      <c r="AS8" s="172"/>
      <c r="AT8" s="172"/>
      <c r="AU8" s="172"/>
      <c r="AV8" s="172"/>
      <c r="AW8" s="172"/>
      <c r="AX8" s="172"/>
      <c r="AY8" s="172"/>
      <c r="AZ8" s="172"/>
      <c r="BA8" s="236"/>
      <c r="BB8" s="184"/>
      <c r="BC8" s="23"/>
      <c r="BD8" s="23"/>
      <c r="BE8" s="23"/>
      <c r="BF8" s="24"/>
      <c r="BG8" s="23"/>
      <c r="BH8" s="23"/>
      <c r="BI8" s="24"/>
      <c r="BJ8" s="23"/>
      <c r="BK8" s="23"/>
      <c r="BL8" s="24"/>
      <c r="BM8" s="23"/>
      <c r="BN8" s="23"/>
      <c r="BO8" s="23"/>
    </row>
    <row r="9" spans="1:245" ht="13.15" customHeight="1" x14ac:dyDescent="0.25">
      <c r="A9" s="23"/>
      <c r="B9" s="23"/>
      <c r="C9" s="23"/>
      <c r="D9" s="23"/>
      <c r="E9" s="16" t="s">
        <v>185</v>
      </c>
      <c r="F9" s="23"/>
      <c r="G9" s="24"/>
      <c r="H9" s="24"/>
      <c r="I9" s="23"/>
      <c r="J9" s="23"/>
      <c r="K9" s="23"/>
      <c r="L9" s="23"/>
      <c r="M9" s="23"/>
      <c r="N9" s="23"/>
      <c r="O9" s="23"/>
      <c r="P9" s="23"/>
      <c r="Q9" s="23"/>
      <c r="R9" s="24"/>
      <c r="S9" s="23"/>
      <c r="T9" s="23"/>
      <c r="U9" s="23"/>
      <c r="V9" s="23"/>
      <c r="W9" s="25"/>
      <c r="X9" s="25"/>
      <c r="Y9" s="25"/>
      <c r="Z9" s="23"/>
      <c r="AA9" s="23"/>
      <c r="AB9" s="23"/>
      <c r="AC9" s="172"/>
      <c r="AD9" s="172"/>
      <c r="AE9" s="172"/>
      <c r="AF9" s="172"/>
      <c r="AG9" s="172"/>
      <c r="AH9" s="172"/>
      <c r="AI9" s="172"/>
      <c r="AJ9" s="172"/>
      <c r="AK9" s="172"/>
      <c r="AL9" s="172"/>
      <c r="AM9" s="172"/>
      <c r="AN9" s="172"/>
      <c r="AO9" s="172"/>
      <c r="AP9" s="172"/>
      <c r="AQ9" s="172"/>
      <c r="AR9" s="172"/>
      <c r="AS9" s="172"/>
      <c r="AT9" s="172"/>
      <c r="AU9" s="172"/>
      <c r="AV9" s="172"/>
      <c r="AW9" s="172"/>
      <c r="AX9" s="172"/>
      <c r="AY9" s="172"/>
      <c r="AZ9" s="172"/>
      <c r="BA9" s="236"/>
      <c r="BB9" s="184"/>
      <c r="BC9" s="23"/>
      <c r="BD9" s="23"/>
      <c r="BE9" s="23"/>
      <c r="BF9" s="24"/>
      <c r="BG9" s="23"/>
      <c r="BH9" s="23"/>
      <c r="BI9" s="24"/>
      <c r="BJ9" s="23"/>
      <c r="BK9" s="23"/>
      <c r="BL9" s="24"/>
      <c r="BM9" s="23"/>
      <c r="BN9" s="23"/>
      <c r="BO9" s="23"/>
    </row>
    <row r="10" spans="1:245" ht="13.15" customHeight="1" x14ac:dyDescent="0.25">
      <c r="A10" s="23"/>
      <c r="B10" s="23"/>
      <c r="C10" s="23"/>
      <c r="D10" s="24"/>
      <c r="E10" s="16" t="s">
        <v>206</v>
      </c>
      <c r="F10" s="23"/>
      <c r="G10" s="24"/>
      <c r="H10" s="23"/>
      <c r="I10" s="23"/>
      <c r="J10" s="23"/>
      <c r="K10" s="23"/>
      <c r="L10" s="23"/>
      <c r="M10" s="23"/>
      <c r="N10" s="23"/>
      <c r="O10" s="23"/>
      <c r="P10" s="23"/>
      <c r="Q10" s="24"/>
      <c r="R10" s="23"/>
      <c r="S10" s="23"/>
      <c r="T10" s="23"/>
      <c r="V10" s="25"/>
      <c r="W10" s="25"/>
      <c r="X10" s="25"/>
      <c r="Y10" s="23"/>
      <c r="Z10" s="23"/>
      <c r="AA10" s="23"/>
      <c r="AB10" s="23"/>
      <c r="AC10" s="173"/>
      <c r="AD10" s="173">
        <f>SUM(AD9)</f>
        <v>0</v>
      </c>
      <c r="AE10" s="173">
        <f t="shared" ref="AE10:AU10" si="0">SUM(AE9)</f>
        <v>0</v>
      </c>
      <c r="AF10" s="173">
        <f t="shared" si="0"/>
        <v>0</v>
      </c>
      <c r="AG10" s="173">
        <f t="shared" si="0"/>
        <v>0</v>
      </c>
      <c r="AH10" s="173">
        <f t="shared" si="0"/>
        <v>0</v>
      </c>
      <c r="AI10" s="173">
        <f t="shared" si="0"/>
        <v>0</v>
      </c>
      <c r="AJ10" s="173"/>
      <c r="AK10" s="173"/>
      <c r="AL10" s="173">
        <f t="shared" si="0"/>
        <v>0</v>
      </c>
      <c r="AM10" s="173">
        <f t="shared" si="0"/>
        <v>0</v>
      </c>
      <c r="AN10" s="173"/>
      <c r="AO10" s="173"/>
      <c r="AP10" s="173">
        <f t="shared" si="0"/>
        <v>0</v>
      </c>
      <c r="AQ10" s="173">
        <f t="shared" si="0"/>
        <v>0</v>
      </c>
      <c r="AR10" s="173">
        <f t="shared" si="0"/>
        <v>0</v>
      </c>
      <c r="AS10" s="173">
        <f t="shared" si="0"/>
        <v>0</v>
      </c>
      <c r="AT10" s="173">
        <f t="shared" si="0"/>
        <v>0</v>
      </c>
      <c r="AU10" s="173">
        <f t="shared" si="0"/>
        <v>0</v>
      </c>
      <c r="AV10" s="173">
        <f t="shared" ref="AV10" si="1">SUM(AV9)</f>
        <v>0</v>
      </c>
      <c r="AW10" s="173"/>
      <c r="AX10" s="173"/>
      <c r="AY10" s="173"/>
      <c r="AZ10" s="173"/>
      <c r="BA10" s="237">
        <f t="shared" ref="BA10" si="2">SUM(BA9)</f>
        <v>0</v>
      </c>
      <c r="BB10" s="173">
        <f t="shared" ref="BB10" si="3">SUM(BB9)</f>
        <v>0</v>
      </c>
      <c r="BC10" s="23"/>
      <c r="BD10" s="23"/>
      <c r="BE10" s="24"/>
      <c r="BF10" s="23"/>
      <c r="BG10" s="23"/>
      <c r="BH10" s="24"/>
      <c r="BI10" s="23"/>
      <c r="BJ10" s="23"/>
      <c r="BK10" s="24"/>
      <c r="BL10" s="23"/>
      <c r="BM10" s="23"/>
      <c r="BN10" s="23"/>
      <c r="BO10" s="23"/>
    </row>
    <row r="11" spans="1:245" ht="12.75" customHeight="1" x14ac:dyDescent="0.25">
      <c r="A11" s="23"/>
      <c r="B11" s="23"/>
      <c r="C11" s="23"/>
      <c r="D11" s="24"/>
      <c r="E11" s="16" t="s">
        <v>207</v>
      </c>
      <c r="F11" s="23"/>
      <c r="G11" s="24"/>
      <c r="H11" s="23"/>
      <c r="I11" s="23"/>
      <c r="J11" s="23"/>
      <c r="K11" s="23"/>
      <c r="L11" s="23"/>
      <c r="M11" s="23"/>
      <c r="N11" s="23"/>
      <c r="O11" s="23"/>
      <c r="P11" s="23"/>
      <c r="Q11" s="24"/>
      <c r="R11" s="23"/>
      <c r="S11" s="23"/>
      <c r="T11" s="23"/>
      <c r="U11" s="23"/>
      <c r="V11" s="25"/>
      <c r="W11" s="25"/>
      <c r="X11" s="25"/>
      <c r="Y11" s="23"/>
      <c r="Z11" s="23"/>
      <c r="AA11" s="23"/>
      <c r="AB11" s="23"/>
      <c r="AC11" s="172"/>
      <c r="AD11" s="172"/>
      <c r="AE11" s="172"/>
      <c r="AF11" s="172"/>
      <c r="AG11" s="172"/>
      <c r="AH11" s="172"/>
      <c r="AI11" s="172"/>
      <c r="AJ11" s="172"/>
      <c r="AK11" s="172"/>
      <c r="AL11" s="172"/>
      <c r="AM11" s="172"/>
      <c r="AN11" s="172"/>
      <c r="AO11" s="172"/>
      <c r="AP11" s="172"/>
      <c r="AQ11" s="172"/>
      <c r="AR11" s="172"/>
      <c r="AS11" s="172"/>
      <c r="AT11" s="172"/>
      <c r="AU11" s="172"/>
      <c r="AV11" s="172"/>
      <c r="AW11" s="172"/>
      <c r="AX11" s="172"/>
      <c r="AY11" s="172"/>
      <c r="AZ11" s="184"/>
      <c r="BA11" s="236"/>
      <c r="BB11" s="172"/>
      <c r="BC11" s="23"/>
      <c r="BD11" s="23"/>
      <c r="BE11" s="24"/>
      <c r="BF11" s="23"/>
      <c r="BG11" s="23"/>
      <c r="BH11" s="24"/>
      <c r="BI11" s="23"/>
      <c r="BJ11" s="23"/>
      <c r="BK11" s="24"/>
      <c r="BL11" s="23"/>
      <c r="BM11" s="23"/>
      <c r="BN11" s="23"/>
      <c r="BO11" s="23"/>
    </row>
    <row r="12" spans="1:245" s="11" customFormat="1" ht="13.15" customHeight="1" x14ac:dyDescent="0.2">
      <c r="A12" s="193"/>
      <c r="B12" s="192"/>
      <c r="C12" s="27"/>
      <c r="D12" s="27"/>
      <c r="E12" s="191"/>
      <c r="F12" s="196"/>
      <c r="G12" s="191"/>
      <c r="H12" s="191"/>
      <c r="I12" s="191"/>
      <c r="J12" s="191"/>
      <c r="K12" s="191"/>
      <c r="L12" s="193"/>
      <c r="M12" s="193"/>
      <c r="N12" s="191"/>
      <c r="O12" s="122"/>
      <c r="P12" s="191"/>
      <c r="Q12" s="193"/>
      <c r="R12" s="191"/>
      <c r="S12" s="191"/>
      <c r="T12" s="194"/>
      <c r="U12" s="191"/>
      <c r="V12" s="193"/>
      <c r="W12" s="193"/>
      <c r="X12" s="193"/>
      <c r="Y12" s="197"/>
      <c r="Z12" s="191"/>
      <c r="AA12" s="191"/>
      <c r="AB12" s="27"/>
      <c r="AC12" s="27"/>
      <c r="AD12" s="27"/>
      <c r="AE12" s="27"/>
      <c r="AF12" s="189"/>
      <c r="AG12" s="190"/>
      <c r="AH12" s="190"/>
      <c r="AI12" s="190"/>
      <c r="AJ12" s="189"/>
      <c r="AK12" s="190"/>
      <c r="AL12" s="190"/>
      <c r="AM12" s="190"/>
      <c r="AN12" s="189"/>
      <c r="AO12" s="190"/>
      <c r="AP12" s="190"/>
      <c r="AQ12" s="190"/>
      <c r="AR12" s="189"/>
      <c r="AS12" s="190"/>
      <c r="AT12" s="190"/>
      <c r="AU12" s="190"/>
      <c r="AV12" s="189"/>
      <c r="AW12" s="190"/>
      <c r="AX12" s="190"/>
      <c r="AY12" s="190"/>
      <c r="AZ12" s="189"/>
      <c r="BA12" s="238"/>
      <c r="BB12" s="190"/>
      <c r="BC12" s="193"/>
      <c r="BD12" s="191"/>
      <c r="BE12" s="191"/>
      <c r="BF12" s="191"/>
      <c r="BG12" s="191"/>
      <c r="BH12" s="191"/>
      <c r="BI12" s="191"/>
      <c r="BJ12" s="191"/>
      <c r="BK12" s="191"/>
      <c r="BL12" s="191"/>
      <c r="BM12" s="193"/>
      <c r="BN12" s="193"/>
      <c r="BO12" s="198"/>
      <c r="BP12" s="27"/>
      <c r="BQ12" s="14"/>
      <c r="BR12" s="27"/>
      <c r="BS12" s="27"/>
      <c r="BT12" s="27"/>
    </row>
    <row r="13" spans="1:245" s="11" customFormat="1" ht="13.15" customHeight="1" x14ac:dyDescent="0.25">
      <c r="A13" s="27"/>
      <c r="B13" s="27"/>
      <c r="C13" s="27"/>
      <c r="D13" s="27"/>
      <c r="E13" s="16" t="s">
        <v>208</v>
      </c>
      <c r="F13" s="27"/>
      <c r="G13" s="14"/>
      <c r="H13" s="14"/>
      <c r="I13" s="27"/>
      <c r="J13" s="27"/>
      <c r="K13" s="27"/>
      <c r="L13" s="27"/>
      <c r="M13" s="27"/>
      <c r="N13" s="27"/>
      <c r="O13" s="27"/>
      <c r="P13" s="27"/>
      <c r="Q13" s="27"/>
      <c r="R13" s="14"/>
      <c r="S13" s="27"/>
      <c r="T13" s="27"/>
      <c r="U13" s="27"/>
      <c r="V13" s="27"/>
      <c r="W13" s="28"/>
      <c r="X13" s="28"/>
      <c r="Y13" s="28"/>
      <c r="Z13" s="27"/>
      <c r="AA13" s="27"/>
      <c r="AB13" s="27"/>
      <c r="AC13" s="180"/>
      <c r="AD13" s="173">
        <f>SUM(AD11)</f>
        <v>0</v>
      </c>
      <c r="AE13" s="173">
        <f>SUM(AE11)</f>
        <v>0</v>
      </c>
      <c r="AF13" s="174"/>
      <c r="AG13" s="174"/>
      <c r="AH13" s="173">
        <f>SUM(AH11)</f>
        <v>0</v>
      </c>
      <c r="AI13" s="173">
        <f>SUM(AI11)</f>
        <v>0</v>
      </c>
      <c r="AJ13" s="174"/>
      <c r="AK13" s="174"/>
      <c r="AL13" s="173">
        <f>SUM(AL11)</f>
        <v>0</v>
      </c>
      <c r="AM13" s="173">
        <f>SUM(AM11)</f>
        <v>0</v>
      </c>
      <c r="AN13" s="174"/>
      <c r="AO13" s="174"/>
      <c r="AP13" s="173">
        <f>SUM(AP11)</f>
        <v>0</v>
      </c>
      <c r="AQ13" s="173">
        <f>SUM(AQ11)</f>
        <v>0</v>
      </c>
      <c r="AR13" s="174"/>
      <c r="AS13" s="174"/>
      <c r="AT13" s="173">
        <f>SUM(AT11)</f>
        <v>0</v>
      </c>
      <c r="AU13" s="173">
        <f>SUM(AU11)</f>
        <v>0</v>
      </c>
      <c r="AV13" s="180"/>
      <c r="AW13" s="180"/>
      <c r="AX13" s="180"/>
      <c r="AY13" s="180"/>
      <c r="AZ13" s="180"/>
      <c r="BA13" s="237">
        <f>SUM(BA11)</f>
        <v>0</v>
      </c>
      <c r="BB13" s="173">
        <f>SUM(BB11)</f>
        <v>0</v>
      </c>
      <c r="BC13" s="27"/>
      <c r="BD13" s="27"/>
      <c r="BE13" s="27"/>
      <c r="BF13" s="14"/>
      <c r="BG13" s="27"/>
      <c r="BH13" s="27"/>
      <c r="BI13" s="14"/>
      <c r="BJ13" s="27"/>
      <c r="BK13" s="27"/>
      <c r="BL13" s="14"/>
      <c r="BM13" s="27"/>
      <c r="BN13" s="27"/>
      <c r="BO13" s="27"/>
    </row>
    <row r="14" spans="1:245" ht="13.15" customHeight="1" x14ac:dyDescent="0.25">
      <c r="A14" s="23"/>
      <c r="B14" s="23"/>
      <c r="C14" s="23"/>
      <c r="D14" s="23"/>
      <c r="E14" s="16" t="s">
        <v>51</v>
      </c>
      <c r="F14" s="23"/>
      <c r="G14" s="24"/>
      <c r="H14" s="24"/>
      <c r="I14" s="23"/>
      <c r="J14" s="23"/>
      <c r="K14" s="23"/>
      <c r="L14" s="23"/>
      <c r="M14" s="23"/>
      <c r="N14" s="23"/>
      <c r="O14" s="23"/>
      <c r="P14" s="23"/>
      <c r="Q14" s="23"/>
      <c r="R14" s="24"/>
      <c r="S14" s="23"/>
      <c r="T14" s="23"/>
      <c r="U14" s="23"/>
      <c r="V14" s="23"/>
      <c r="W14" s="25"/>
      <c r="X14" s="25"/>
      <c r="Y14" s="25"/>
      <c r="Z14" s="23"/>
      <c r="AA14" s="23"/>
      <c r="AB14" s="23"/>
      <c r="AC14" s="172"/>
      <c r="AD14" s="172"/>
      <c r="AE14" s="172"/>
      <c r="AF14" s="172"/>
      <c r="AG14" s="172"/>
      <c r="AH14" s="172"/>
      <c r="AI14" s="172"/>
      <c r="AJ14" s="172"/>
      <c r="AK14" s="172"/>
      <c r="AL14" s="172"/>
      <c r="AM14" s="172"/>
      <c r="AN14" s="172"/>
      <c r="AO14" s="172"/>
      <c r="AP14" s="172"/>
      <c r="AQ14" s="172"/>
      <c r="AR14" s="172"/>
      <c r="AS14" s="172"/>
      <c r="AT14" s="172"/>
      <c r="AU14" s="172"/>
      <c r="AV14" s="172"/>
      <c r="AW14" s="172"/>
      <c r="AX14" s="172"/>
      <c r="AY14" s="172"/>
      <c r="AZ14" s="172"/>
      <c r="BA14" s="236"/>
      <c r="BB14" s="184"/>
      <c r="BC14" s="23"/>
      <c r="BD14" s="23"/>
      <c r="BE14" s="23"/>
      <c r="BF14" s="24"/>
      <c r="BG14" s="23"/>
      <c r="BH14" s="23"/>
      <c r="BI14" s="24"/>
      <c r="BJ14" s="23"/>
      <c r="BK14" s="23"/>
      <c r="BL14" s="24"/>
      <c r="BM14" s="23"/>
      <c r="BN14" s="23"/>
      <c r="BO14" s="23"/>
    </row>
    <row r="15" spans="1:245" s="132" customFormat="1" ht="13.15" customHeight="1" x14ac:dyDescent="0.25">
      <c r="A15" s="23"/>
      <c r="B15" s="23"/>
      <c r="C15" s="23"/>
      <c r="D15" s="23"/>
      <c r="E15" s="16" t="s">
        <v>185</v>
      </c>
      <c r="F15" s="23"/>
      <c r="G15" s="24"/>
      <c r="H15" s="24"/>
      <c r="I15" s="23"/>
      <c r="J15" s="23"/>
      <c r="K15" s="23"/>
      <c r="L15" s="23"/>
      <c r="M15" s="23"/>
      <c r="N15" s="23"/>
      <c r="O15" s="23"/>
      <c r="P15" s="23"/>
      <c r="Q15" s="23"/>
      <c r="R15" s="24"/>
      <c r="S15" s="23"/>
      <c r="T15" s="23"/>
      <c r="U15" s="23"/>
      <c r="V15" s="23"/>
      <c r="W15" s="25"/>
      <c r="X15" s="25"/>
      <c r="Y15" s="25"/>
      <c r="Z15" s="23"/>
      <c r="AA15" s="23"/>
      <c r="AB15" s="23"/>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2"/>
      <c r="AY15" s="172"/>
      <c r="AZ15" s="172"/>
      <c r="BA15" s="236"/>
      <c r="BB15" s="184"/>
      <c r="BC15" s="23"/>
      <c r="BD15" s="23"/>
      <c r="BE15" s="23"/>
      <c r="BF15" s="24"/>
      <c r="BG15" s="23"/>
      <c r="BH15" s="23"/>
      <c r="BI15" s="24"/>
      <c r="BJ15" s="23"/>
      <c r="BK15" s="167"/>
      <c r="BL15" s="167"/>
      <c r="BM15" s="167"/>
      <c r="BN15" s="167"/>
      <c r="BO15" s="122"/>
      <c r="BP15" s="122"/>
    </row>
    <row r="16" spans="1:245" s="118" customFormat="1" ht="13.15" customHeight="1" x14ac:dyDescent="0.2">
      <c r="A16" s="134" t="s">
        <v>302</v>
      </c>
      <c r="B16" s="134"/>
      <c r="C16" s="115"/>
      <c r="D16" s="115"/>
      <c r="E16" s="243" t="s">
        <v>303</v>
      </c>
      <c r="F16" s="199" t="s">
        <v>304</v>
      </c>
      <c r="G16" s="199" t="s">
        <v>305</v>
      </c>
      <c r="H16" s="199" t="s">
        <v>305</v>
      </c>
      <c r="I16" s="201" t="s">
        <v>220</v>
      </c>
      <c r="J16" s="115"/>
      <c r="K16" s="200"/>
      <c r="L16" s="201" t="s">
        <v>306</v>
      </c>
      <c r="M16" s="127" t="s">
        <v>264</v>
      </c>
      <c r="N16" s="123" t="s">
        <v>218</v>
      </c>
      <c r="O16" s="201" t="s">
        <v>307</v>
      </c>
      <c r="P16" s="123" t="s">
        <v>216</v>
      </c>
      <c r="Q16" s="123" t="s">
        <v>264</v>
      </c>
      <c r="R16" s="121" t="s">
        <v>297</v>
      </c>
      <c r="S16" s="147"/>
      <c r="T16" s="147"/>
      <c r="U16" s="1" t="s">
        <v>308</v>
      </c>
      <c r="V16" s="1" t="s">
        <v>309</v>
      </c>
      <c r="W16" s="114">
        <v>30</v>
      </c>
      <c r="X16" s="114">
        <v>65</v>
      </c>
      <c r="Y16" s="114">
        <v>5</v>
      </c>
      <c r="Z16" s="134"/>
      <c r="AA16" s="122" t="s">
        <v>217</v>
      </c>
      <c r="AB16" s="115"/>
      <c r="AC16" s="134"/>
      <c r="AD16" s="216">
        <v>524467796.93000001</v>
      </c>
      <c r="AE16" s="177">
        <f t="shared" ref="AE16:AE17" si="4">IF(AA16="С НДС",AD16*1.12,AD16)</f>
        <v>587403932.56160009</v>
      </c>
      <c r="AF16" s="134"/>
      <c r="AG16" s="134"/>
      <c r="AH16" s="202">
        <v>336610556.25</v>
      </c>
      <c r="AI16" s="203">
        <v>377003823.00000006</v>
      </c>
      <c r="AJ16" s="115"/>
      <c r="AK16" s="134"/>
      <c r="AL16" s="134"/>
      <c r="AM16" s="134"/>
      <c r="AN16" s="134"/>
      <c r="AO16" s="134"/>
      <c r="AP16" s="134"/>
      <c r="AQ16" s="134"/>
      <c r="AR16" s="134"/>
      <c r="AS16" s="134"/>
      <c r="AT16" s="244"/>
      <c r="AU16" s="245"/>
      <c r="AV16" s="114"/>
      <c r="AW16" s="150"/>
      <c r="AX16" s="121"/>
      <c r="AY16" s="115"/>
      <c r="AZ16" s="115"/>
      <c r="BA16" s="124">
        <f t="shared" ref="BA16" si="5">SUM(AX16,AT16,AP16,AH16,AD16,AL16)</f>
        <v>861078353.18000007</v>
      </c>
      <c r="BB16" s="124">
        <f>IF(AA16="С НДС",BA16*1.12,BA16)</f>
        <v>964407755.56160021</v>
      </c>
      <c r="BC16" s="164">
        <v>120240021112</v>
      </c>
      <c r="BD16" s="199" t="s">
        <v>310</v>
      </c>
      <c r="BE16" s="199" t="s">
        <v>310</v>
      </c>
      <c r="BF16" s="115"/>
      <c r="BG16" s="29"/>
      <c r="BH16" s="29"/>
      <c r="BI16" s="29"/>
      <c r="BJ16" s="29"/>
      <c r="BK16" s="29"/>
      <c r="BL16" s="29"/>
      <c r="BM16" s="29"/>
      <c r="BN16" s="29"/>
      <c r="BO16" s="29"/>
      <c r="BP16" s="29"/>
      <c r="BQ16" s="29"/>
      <c r="BR16" s="143"/>
      <c r="BS16" s="143"/>
      <c r="BT16" s="143"/>
      <c r="BU16" s="143"/>
      <c r="BV16" s="143"/>
      <c r="BW16" s="143"/>
      <c r="BX16" s="143"/>
      <c r="BY16" s="143"/>
      <c r="BZ16" s="143"/>
      <c r="CA16" s="143"/>
      <c r="CB16" s="143"/>
      <c r="CC16" s="143"/>
      <c r="CD16" s="143"/>
      <c r="CE16" s="143"/>
      <c r="CF16" s="143"/>
      <c r="CG16" s="143"/>
      <c r="CH16" s="143"/>
      <c r="CI16" s="143"/>
      <c r="CJ16" s="143"/>
      <c r="CK16" s="143"/>
      <c r="CL16" s="143"/>
      <c r="CM16" s="143"/>
      <c r="CN16" s="143"/>
      <c r="CO16" s="143"/>
      <c r="CP16" s="143"/>
      <c r="CQ16" s="143"/>
      <c r="CR16" s="143"/>
      <c r="CS16" s="143"/>
      <c r="CT16" s="143"/>
      <c r="CU16" s="143"/>
      <c r="CV16" s="143"/>
      <c r="CW16" s="143"/>
      <c r="CX16" s="143"/>
      <c r="CY16" s="143"/>
      <c r="CZ16" s="143"/>
      <c r="DA16" s="143"/>
      <c r="DB16" s="143"/>
      <c r="DC16" s="143"/>
      <c r="DD16" s="143"/>
      <c r="DE16" s="143"/>
      <c r="DF16" s="143"/>
      <c r="DG16" s="143"/>
      <c r="DH16" s="143"/>
      <c r="DI16" s="143"/>
      <c r="DJ16" s="143"/>
      <c r="DK16" s="143"/>
      <c r="DL16" s="143"/>
      <c r="DM16" s="143"/>
      <c r="DN16" s="143"/>
      <c r="DO16" s="143"/>
      <c r="DP16" s="143"/>
      <c r="DQ16" s="143"/>
      <c r="DR16" s="143"/>
      <c r="DS16" s="143"/>
      <c r="DT16" s="143"/>
      <c r="DU16" s="143"/>
      <c r="DV16" s="143"/>
      <c r="DW16" s="143"/>
      <c r="DX16" s="143"/>
      <c r="DY16" s="143"/>
      <c r="DZ16" s="143"/>
      <c r="EA16" s="143"/>
      <c r="EB16" s="143"/>
      <c r="EC16" s="143"/>
      <c r="ED16" s="143"/>
      <c r="EE16" s="143"/>
      <c r="EF16" s="143"/>
      <c r="EG16" s="143"/>
      <c r="EH16" s="143"/>
      <c r="EI16" s="143"/>
      <c r="EJ16" s="143"/>
      <c r="EK16" s="143"/>
      <c r="EL16" s="143"/>
      <c r="EM16" s="143"/>
      <c r="EN16" s="143"/>
      <c r="EO16" s="143"/>
      <c r="EP16" s="143"/>
      <c r="EQ16" s="143"/>
      <c r="ER16" s="143"/>
      <c r="ES16" s="143"/>
      <c r="ET16" s="143"/>
      <c r="EU16" s="143"/>
      <c r="EV16" s="143"/>
      <c r="EW16" s="143"/>
      <c r="EX16" s="143"/>
      <c r="EY16" s="143"/>
      <c r="EZ16" s="143"/>
      <c r="FA16" s="143"/>
      <c r="FB16" s="143"/>
      <c r="FC16" s="143"/>
      <c r="FD16" s="143"/>
      <c r="FE16" s="143"/>
      <c r="FF16" s="143"/>
      <c r="FG16" s="143"/>
      <c r="FH16" s="143"/>
      <c r="FI16" s="143"/>
      <c r="FJ16" s="143"/>
      <c r="FK16" s="143"/>
      <c r="FL16" s="143"/>
      <c r="FM16" s="143"/>
      <c r="FN16" s="143"/>
      <c r="FO16" s="143"/>
      <c r="FP16" s="143"/>
      <c r="FQ16" s="143"/>
      <c r="FR16" s="143"/>
      <c r="FS16" s="143"/>
      <c r="FT16" s="143"/>
      <c r="FU16" s="143"/>
      <c r="FV16" s="143"/>
      <c r="FW16" s="143"/>
      <c r="FX16" s="143"/>
      <c r="FY16" s="143"/>
      <c r="FZ16" s="143"/>
      <c r="GA16" s="143"/>
      <c r="GB16" s="143"/>
      <c r="GC16" s="143"/>
      <c r="GD16" s="143"/>
      <c r="GE16" s="143"/>
      <c r="GF16" s="143"/>
      <c r="GG16" s="143"/>
      <c r="GH16" s="143"/>
      <c r="GI16" s="143"/>
      <c r="GJ16" s="143"/>
      <c r="GK16" s="143"/>
      <c r="GL16" s="143"/>
      <c r="GM16" s="143"/>
      <c r="GN16" s="143"/>
      <c r="GO16" s="143"/>
      <c r="GP16" s="143"/>
      <c r="GQ16" s="143"/>
      <c r="GR16" s="143"/>
      <c r="GS16" s="143"/>
      <c r="GT16" s="143"/>
      <c r="GU16" s="143"/>
      <c r="GV16" s="143"/>
      <c r="GW16" s="143"/>
      <c r="GX16" s="143"/>
      <c r="GY16" s="143"/>
      <c r="GZ16" s="143"/>
      <c r="HA16" s="143"/>
      <c r="HB16" s="143"/>
      <c r="HC16" s="143"/>
      <c r="HD16" s="143"/>
      <c r="HE16" s="143"/>
      <c r="HF16" s="143"/>
      <c r="HG16" s="143"/>
      <c r="HH16" s="143"/>
      <c r="HI16" s="143"/>
      <c r="HJ16" s="143"/>
      <c r="HK16" s="143"/>
      <c r="HL16" s="143"/>
      <c r="HM16" s="143"/>
      <c r="HN16" s="143"/>
      <c r="HO16" s="143"/>
      <c r="HP16" s="143"/>
      <c r="HQ16" s="143"/>
      <c r="HR16" s="143"/>
      <c r="HS16" s="143"/>
      <c r="HT16" s="143"/>
      <c r="HU16" s="143"/>
      <c r="HV16" s="143"/>
      <c r="HW16" s="143"/>
      <c r="HX16" s="143"/>
      <c r="HY16" s="143"/>
      <c r="HZ16" s="143"/>
      <c r="IA16" s="143"/>
      <c r="IB16" s="143"/>
      <c r="IC16" s="143"/>
      <c r="ID16" s="143"/>
      <c r="IE16" s="143"/>
      <c r="IF16" s="143"/>
      <c r="IG16" s="143"/>
      <c r="IH16" s="143"/>
      <c r="II16" s="143"/>
      <c r="IJ16" s="143"/>
      <c r="IK16" s="143"/>
    </row>
    <row r="17" spans="1:245" ht="12.95" customHeight="1" x14ac:dyDescent="0.25">
      <c r="A17" s="23" t="s">
        <v>302</v>
      </c>
      <c r="B17" s="23"/>
      <c r="C17" s="23"/>
      <c r="D17" s="23"/>
      <c r="E17" s="23" t="s">
        <v>311</v>
      </c>
      <c r="F17" s="246" t="s">
        <v>312</v>
      </c>
      <c r="G17" s="168" t="s">
        <v>313</v>
      </c>
      <c r="H17" s="168" t="s">
        <v>313</v>
      </c>
      <c r="I17" s="247" t="s">
        <v>220</v>
      </c>
      <c r="J17" s="155"/>
      <c r="K17" s="155"/>
      <c r="L17" s="157">
        <v>80</v>
      </c>
      <c r="M17" s="155">
        <v>230000000</v>
      </c>
      <c r="N17" s="206" t="s">
        <v>218</v>
      </c>
      <c r="O17" s="32" t="s">
        <v>314</v>
      </c>
      <c r="P17" s="166" t="s">
        <v>216</v>
      </c>
      <c r="Q17" s="120">
        <v>230000000</v>
      </c>
      <c r="R17" s="206" t="s">
        <v>265</v>
      </c>
      <c r="S17" s="155"/>
      <c r="T17" s="155"/>
      <c r="U17" s="155" t="s">
        <v>315</v>
      </c>
      <c r="V17" s="155" t="s">
        <v>316</v>
      </c>
      <c r="W17" s="152"/>
      <c r="X17" s="120">
        <v>90</v>
      </c>
      <c r="Y17" s="152">
        <v>10</v>
      </c>
      <c r="Z17" s="155"/>
      <c r="AA17" s="32" t="s">
        <v>217</v>
      </c>
      <c r="AB17" s="158"/>
      <c r="AC17" s="248"/>
      <c r="AD17" s="216">
        <v>137305991.69999999</v>
      </c>
      <c r="AE17" s="216">
        <f t="shared" si="4"/>
        <v>153782710.704</v>
      </c>
      <c r="AF17" s="158"/>
      <c r="AG17" s="248"/>
      <c r="AH17" s="216">
        <v>31170331.379999999</v>
      </c>
      <c r="AI17" s="249">
        <f t="shared" ref="AI17" si="6">IF(AA17="С НДС",AH17*1.12,AH17)</f>
        <v>34910771.145599999</v>
      </c>
      <c r="AJ17" s="158"/>
      <c r="AK17" s="248"/>
      <c r="AL17" s="248">
        <f>AJ17*AK17</f>
        <v>0</v>
      </c>
      <c r="AM17" s="248">
        <f>IF(AA17="С НДС",AL17*1.12,AL17)</f>
        <v>0</v>
      </c>
      <c r="AN17" s="158"/>
      <c r="AO17" s="248"/>
      <c r="AP17" s="248">
        <f>AN17*AO17</f>
        <v>0</v>
      </c>
      <c r="AQ17" s="248">
        <f>IF(AA17="С НДС",AP17*1.12,AP17)</f>
        <v>0</v>
      </c>
      <c r="AR17" s="158"/>
      <c r="AS17" s="248"/>
      <c r="AT17" s="248">
        <f>AR17*AS17</f>
        <v>0</v>
      </c>
      <c r="AU17" s="248">
        <f>IF(AA17="С НДС",AT17*1.12,AT17)</f>
        <v>0</v>
      </c>
      <c r="AV17" s="158"/>
      <c r="AW17" s="248"/>
      <c r="AX17" s="248">
        <f>AV17*AW17</f>
        <v>0</v>
      </c>
      <c r="AY17" s="248">
        <f>IF(AA17="С НДС",AX17*1.12,AX17)</f>
        <v>0</v>
      </c>
      <c r="AZ17" s="248"/>
      <c r="BA17" s="215">
        <f t="shared" ref="BA17" si="7">AD17+AH17+AL17+AP17+AT17+AX17</f>
        <v>168476323.07999998</v>
      </c>
      <c r="BB17" s="215">
        <f t="shared" ref="BB17" si="8">IF(AA17="С НДС",BA17*1.12,BA17)</f>
        <v>188693481.84959999</v>
      </c>
      <c r="BC17" s="166" t="s">
        <v>268</v>
      </c>
      <c r="BD17" s="168" t="s">
        <v>317</v>
      </c>
      <c r="BE17" s="168" t="s">
        <v>317</v>
      </c>
      <c r="BF17" s="156"/>
      <c r="BG17" s="156"/>
      <c r="BH17" s="156"/>
      <c r="BI17" s="156"/>
      <c r="BJ17" s="156"/>
      <c r="BK17" s="156"/>
      <c r="BL17" s="156"/>
      <c r="BM17" s="156"/>
      <c r="BN17" s="156"/>
      <c r="BO17" s="156"/>
      <c r="BP17" s="156"/>
      <c r="BQ17" s="23"/>
    </row>
    <row r="18" spans="1:245" ht="12.95" customHeight="1" x14ac:dyDescent="0.25">
      <c r="A18" s="23"/>
      <c r="B18" s="23"/>
      <c r="C18" s="23"/>
      <c r="D18" s="23"/>
      <c r="E18" s="204"/>
      <c r="F18" s="169"/>
      <c r="G18" s="115"/>
      <c r="H18" s="165"/>
      <c r="I18" s="205"/>
      <c r="J18" s="155"/>
      <c r="K18" s="155"/>
      <c r="L18" s="157"/>
      <c r="M18" s="155"/>
      <c r="N18" s="206"/>
      <c r="O18" s="195"/>
      <c r="P18" s="32"/>
      <c r="Q18" s="120"/>
      <c r="R18" s="206"/>
      <c r="S18" s="155"/>
      <c r="T18" s="155"/>
      <c r="U18" s="155"/>
      <c r="V18" s="155"/>
      <c r="W18" s="152"/>
      <c r="X18" s="120"/>
      <c r="Y18" s="152"/>
      <c r="Z18" s="155"/>
      <c r="AA18" s="32"/>
      <c r="AB18" s="158"/>
      <c r="AC18" s="182"/>
      <c r="AD18" s="177"/>
      <c r="AE18" s="177"/>
      <c r="AF18" s="181"/>
      <c r="AG18" s="182"/>
      <c r="AH18" s="177"/>
      <c r="AI18" s="177"/>
      <c r="AJ18" s="181"/>
      <c r="AK18" s="182"/>
      <c r="AL18" s="182"/>
      <c r="AM18" s="182"/>
      <c r="AN18" s="181"/>
      <c r="AO18" s="182"/>
      <c r="AP18" s="182"/>
      <c r="AQ18" s="182"/>
      <c r="AR18" s="181"/>
      <c r="AS18" s="182"/>
      <c r="AT18" s="182"/>
      <c r="AU18" s="182"/>
      <c r="AV18" s="181"/>
      <c r="AW18" s="182"/>
      <c r="AX18" s="182"/>
      <c r="AY18" s="182"/>
      <c r="AZ18" s="182"/>
      <c r="BA18" s="239"/>
      <c r="BB18" s="177"/>
      <c r="BC18" s="166"/>
      <c r="BD18" s="168"/>
      <c r="BE18" s="168"/>
      <c r="BF18" s="156"/>
      <c r="BG18" s="156"/>
      <c r="BH18" s="156"/>
      <c r="BI18" s="156"/>
      <c r="BJ18" s="156"/>
      <c r="BK18" s="156"/>
      <c r="BL18" s="156"/>
      <c r="BM18" s="156"/>
      <c r="BN18" s="156"/>
      <c r="BO18" s="63"/>
      <c r="BP18" s="23"/>
    </row>
    <row r="19" spans="1:245" s="7" customFormat="1" ht="13.15" customHeight="1" x14ac:dyDescent="0.2">
      <c r="A19" s="27"/>
      <c r="B19" s="27"/>
      <c r="C19" s="27"/>
      <c r="D19" s="27"/>
      <c r="E19" s="29" t="s">
        <v>209</v>
      </c>
      <c r="F19" s="27"/>
      <c r="G19" s="14"/>
      <c r="H19" s="27"/>
      <c r="I19" s="27"/>
      <c r="J19" s="27"/>
      <c r="K19" s="27"/>
      <c r="L19" s="27"/>
      <c r="M19" s="27"/>
      <c r="N19" s="27"/>
      <c r="O19" s="27"/>
      <c r="P19" s="27"/>
      <c r="Q19" s="14"/>
      <c r="R19" s="27"/>
      <c r="S19" s="27"/>
      <c r="T19" s="27"/>
      <c r="U19" s="27"/>
      <c r="V19" s="28"/>
      <c r="W19" s="28"/>
      <c r="X19" s="28"/>
      <c r="Y19" s="27"/>
      <c r="Z19" s="27"/>
      <c r="AA19" s="27"/>
      <c r="AB19" s="14"/>
      <c r="AC19" s="180"/>
      <c r="AD19" s="174">
        <f>SUM(AD13:AD18)</f>
        <v>661773788.63</v>
      </c>
      <c r="AE19" s="174">
        <f t="shared" ref="AE19:AI19" si="9">SUM(AE13:AE18)</f>
        <v>741186643.26560009</v>
      </c>
      <c r="AF19" s="174"/>
      <c r="AG19" s="174"/>
      <c r="AH19" s="174">
        <f t="shared" si="9"/>
        <v>367780887.63</v>
      </c>
      <c r="AI19" s="174">
        <f t="shared" si="9"/>
        <v>411914594.14560008</v>
      </c>
      <c r="AJ19" s="180"/>
      <c r="AK19" s="180"/>
      <c r="AL19" s="180"/>
      <c r="AM19" s="180"/>
      <c r="AN19" s="180"/>
      <c r="AO19" s="180"/>
      <c r="AP19" s="180"/>
      <c r="AQ19" s="180"/>
      <c r="AR19" s="180"/>
      <c r="AS19" s="180"/>
      <c r="AT19" s="180"/>
      <c r="AU19" s="180"/>
      <c r="AV19" s="180"/>
      <c r="AW19" s="180"/>
      <c r="AX19" s="180"/>
      <c r="AY19" s="180"/>
      <c r="AZ19" s="180"/>
      <c r="BA19" s="240">
        <f>SUM(BA16:BA18)</f>
        <v>1029554676.26</v>
      </c>
      <c r="BB19" s="240">
        <f>SUM(BB16:BB18)</f>
        <v>1153101237.4112003</v>
      </c>
      <c r="BC19" s="27"/>
      <c r="BD19" s="27"/>
      <c r="BE19" s="14"/>
      <c r="BG19" s="27"/>
      <c r="BH19" s="27"/>
      <c r="BI19" s="14"/>
      <c r="BJ19" s="27"/>
      <c r="BK19" s="1"/>
      <c r="BL19" s="1"/>
      <c r="BM19" s="1"/>
      <c r="BN19" s="1"/>
      <c r="BO19" s="1"/>
      <c r="BP19" s="116"/>
      <c r="BQ19" s="116"/>
      <c r="BR19" s="116"/>
    </row>
    <row r="20" spans="1:245" s="7" customFormat="1" ht="13.15" customHeight="1" x14ac:dyDescent="0.25">
      <c r="A20" s="23"/>
      <c r="B20" s="23"/>
      <c r="C20" s="23"/>
      <c r="D20" s="23"/>
      <c r="E20" s="29" t="s">
        <v>207</v>
      </c>
      <c r="F20" s="23"/>
      <c r="G20" s="24"/>
      <c r="H20" s="23"/>
      <c r="I20" s="23"/>
      <c r="J20" s="23"/>
      <c r="K20" s="23"/>
      <c r="L20" s="23"/>
      <c r="M20" s="23"/>
      <c r="N20" s="23"/>
      <c r="O20" s="23"/>
      <c r="P20" s="23"/>
      <c r="Q20" s="24"/>
      <c r="R20" s="23"/>
      <c r="S20" s="23"/>
      <c r="T20" s="23"/>
      <c r="U20" s="23"/>
      <c r="V20" s="25"/>
      <c r="W20" s="25"/>
      <c r="X20" s="25"/>
      <c r="Y20" s="23"/>
      <c r="Z20" s="23"/>
      <c r="AA20" s="23"/>
      <c r="AB20" s="14"/>
      <c r="AC20" s="172"/>
      <c r="AD20" s="175"/>
      <c r="AE20" s="176"/>
      <c r="AF20" s="172"/>
      <c r="AG20" s="172"/>
      <c r="AH20" s="175"/>
      <c r="AI20" s="175"/>
      <c r="AJ20" s="172"/>
      <c r="AK20" s="172"/>
      <c r="AL20" s="172"/>
      <c r="AM20" s="172"/>
      <c r="AN20" s="172"/>
      <c r="AO20" s="172"/>
      <c r="AP20" s="172"/>
      <c r="AQ20" s="172"/>
      <c r="AR20" s="172"/>
      <c r="AS20" s="172"/>
      <c r="AT20" s="172"/>
      <c r="AU20" s="172"/>
      <c r="AV20" s="172"/>
      <c r="AW20" s="172"/>
      <c r="AX20" s="172"/>
      <c r="AY20" s="172"/>
      <c r="AZ20" s="172"/>
      <c r="BA20" s="236"/>
      <c r="BB20" s="23"/>
      <c r="BC20" s="23"/>
      <c r="BD20" s="23"/>
      <c r="BE20" s="24"/>
      <c r="BG20" s="23"/>
      <c r="BH20" s="23"/>
      <c r="BI20" s="24"/>
      <c r="BJ20" s="23"/>
      <c r="BK20" s="1"/>
      <c r="BL20" s="1"/>
      <c r="BM20" s="1"/>
      <c r="BN20" s="1"/>
      <c r="BO20" s="1"/>
      <c r="BP20" s="116"/>
      <c r="BQ20" s="116"/>
      <c r="BR20" s="116"/>
    </row>
    <row r="21" spans="1:245" s="118" customFormat="1" ht="13.15" customHeight="1" x14ac:dyDescent="0.2">
      <c r="A21" s="134" t="s">
        <v>302</v>
      </c>
      <c r="B21" s="134"/>
      <c r="C21" s="115"/>
      <c r="D21" s="115"/>
      <c r="E21" s="243" t="s">
        <v>326</v>
      </c>
      <c r="F21" s="199" t="s">
        <v>304</v>
      </c>
      <c r="G21" s="199" t="s">
        <v>305</v>
      </c>
      <c r="H21" s="199" t="s">
        <v>305</v>
      </c>
      <c r="I21" s="201" t="s">
        <v>220</v>
      </c>
      <c r="J21" s="115"/>
      <c r="K21" s="200"/>
      <c r="L21" s="201" t="s">
        <v>306</v>
      </c>
      <c r="M21" s="127" t="s">
        <v>264</v>
      </c>
      <c r="N21" s="123" t="s">
        <v>218</v>
      </c>
      <c r="O21" s="201" t="s">
        <v>307</v>
      </c>
      <c r="P21" s="123" t="s">
        <v>216</v>
      </c>
      <c r="Q21" s="123" t="s">
        <v>264</v>
      </c>
      <c r="R21" s="121" t="s">
        <v>297</v>
      </c>
      <c r="S21" s="147"/>
      <c r="T21" s="147"/>
      <c r="U21" s="1" t="s">
        <v>308</v>
      </c>
      <c r="V21" s="1" t="s">
        <v>309</v>
      </c>
      <c r="W21" s="114">
        <v>30</v>
      </c>
      <c r="X21" s="114">
        <v>65</v>
      </c>
      <c r="Y21" s="114">
        <v>5</v>
      </c>
      <c r="Z21" s="134"/>
      <c r="AA21" s="122" t="s">
        <v>217</v>
      </c>
      <c r="AB21" s="115"/>
      <c r="AC21" s="134"/>
      <c r="AD21" s="251">
        <f>524467796.93+4868262.63</f>
        <v>529336059.56</v>
      </c>
      <c r="AE21" s="251">
        <f>AD21*1.12</f>
        <v>592856386.70720005</v>
      </c>
      <c r="AF21" s="134"/>
      <c r="AG21" s="134"/>
      <c r="AH21" s="202">
        <v>336610556.25</v>
      </c>
      <c r="AI21" s="203">
        <v>377003823.00000006</v>
      </c>
      <c r="AJ21" s="115"/>
      <c r="AK21" s="134"/>
      <c r="AL21" s="134"/>
      <c r="AM21" s="134"/>
      <c r="AN21" s="134"/>
      <c r="AO21" s="134"/>
      <c r="AP21" s="134"/>
      <c r="AQ21" s="134"/>
      <c r="AR21" s="134"/>
      <c r="AS21" s="134"/>
      <c r="AT21" s="244"/>
      <c r="AU21" s="245"/>
      <c r="AV21" s="114"/>
      <c r="AW21" s="150"/>
      <c r="AX21" s="121"/>
      <c r="AY21" s="115"/>
      <c r="AZ21" s="115"/>
      <c r="BA21" s="124">
        <f t="shared" ref="BA21" si="10">SUM(AX21,AT21,AP21,AH21,AD21,AL21)</f>
        <v>865946615.80999994</v>
      </c>
      <c r="BB21" s="124">
        <f>IF(AA21="С НДС",BA21*1.12,BA21)</f>
        <v>969860209.70720005</v>
      </c>
      <c r="BC21" s="164">
        <v>120240021112</v>
      </c>
      <c r="BD21" s="199" t="s">
        <v>310</v>
      </c>
      <c r="BE21" s="199" t="s">
        <v>310</v>
      </c>
      <c r="BF21" s="115"/>
      <c r="BG21" s="29"/>
      <c r="BH21" s="29"/>
      <c r="BI21" s="29"/>
      <c r="BJ21" s="29"/>
      <c r="BK21" s="29"/>
      <c r="BL21" s="29"/>
      <c r="BM21" s="29"/>
      <c r="BN21" s="29"/>
      <c r="BO21" s="29"/>
      <c r="BP21" s="29"/>
      <c r="BQ21" s="29"/>
      <c r="BR21" s="143"/>
      <c r="BS21" s="143"/>
      <c r="BT21" s="143"/>
      <c r="BU21" s="143"/>
      <c r="BV21" s="143"/>
      <c r="BW21" s="143"/>
      <c r="BX21" s="143"/>
      <c r="BY21" s="143"/>
      <c r="BZ21" s="143"/>
      <c r="CA21" s="143"/>
      <c r="CB21" s="143"/>
      <c r="CC21" s="143"/>
      <c r="CD21" s="143"/>
      <c r="CE21" s="143"/>
      <c r="CF21" s="143"/>
      <c r="CG21" s="143"/>
      <c r="CH21" s="143"/>
      <c r="CI21" s="143"/>
      <c r="CJ21" s="143"/>
      <c r="CK21" s="143"/>
      <c r="CL21" s="143"/>
      <c r="CM21" s="143"/>
      <c r="CN21" s="143"/>
      <c r="CO21" s="143"/>
      <c r="CP21" s="143"/>
      <c r="CQ21" s="143"/>
      <c r="CR21" s="143"/>
      <c r="CS21" s="143"/>
      <c r="CT21" s="143"/>
      <c r="CU21" s="143"/>
      <c r="CV21" s="143"/>
      <c r="CW21" s="143"/>
      <c r="CX21" s="143"/>
      <c r="CY21" s="143"/>
      <c r="CZ21" s="143"/>
      <c r="DA21" s="143"/>
      <c r="DB21" s="143"/>
      <c r="DC21" s="143"/>
      <c r="DD21" s="143"/>
      <c r="DE21" s="143"/>
      <c r="DF21" s="143"/>
      <c r="DG21" s="143"/>
      <c r="DH21" s="143"/>
      <c r="DI21" s="143"/>
      <c r="DJ21" s="143"/>
      <c r="DK21" s="143"/>
      <c r="DL21" s="143"/>
      <c r="DM21" s="143"/>
      <c r="DN21" s="143"/>
      <c r="DO21" s="143"/>
      <c r="DP21" s="143"/>
      <c r="DQ21" s="143"/>
      <c r="DR21" s="143"/>
      <c r="DS21" s="143"/>
      <c r="DT21" s="143"/>
      <c r="DU21" s="143"/>
      <c r="DV21" s="143"/>
      <c r="DW21" s="143"/>
      <c r="DX21" s="143"/>
      <c r="DY21" s="143"/>
      <c r="DZ21" s="143"/>
      <c r="EA21" s="143"/>
      <c r="EB21" s="143"/>
      <c r="EC21" s="143"/>
      <c r="ED21" s="143"/>
      <c r="EE21" s="143"/>
      <c r="EF21" s="143"/>
      <c r="EG21" s="143"/>
      <c r="EH21" s="143"/>
      <c r="EI21" s="143"/>
      <c r="EJ21" s="143"/>
      <c r="EK21" s="143"/>
      <c r="EL21" s="143"/>
      <c r="EM21" s="143"/>
      <c r="EN21" s="143"/>
      <c r="EO21" s="143"/>
      <c r="EP21" s="143"/>
      <c r="EQ21" s="143"/>
      <c r="ER21" s="143"/>
      <c r="ES21" s="143"/>
      <c r="ET21" s="143"/>
      <c r="EU21" s="143"/>
      <c r="EV21" s="143"/>
      <c r="EW21" s="143"/>
      <c r="EX21" s="143"/>
      <c r="EY21" s="143"/>
      <c r="EZ21" s="143"/>
      <c r="FA21" s="143"/>
      <c r="FB21" s="143"/>
      <c r="FC21" s="143"/>
      <c r="FD21" s="143"/>
      <c r="FE21" s="143"/>
      <c r="FF21" s="143"/>
      <c r="FG21" s="143"/>
      <c r="FH21" s="143"/>
      <c r="FI21" s="143"/>
      <c r="FJ21" s="143"/>
      <c r="FK21" s="143"/>
      <c r="FL21" s="143"/>
      <c r="FM21" s="143"/>
      <c r="FN21" s="143"/>
      <c r="FO21" s="143"/>
      <c r="FP21" s="143"/>
      <c r="FQ21" s="143"/>
      <c r="FR21" s="143"/>
      <c r="FS21" s="143"/>
      <c r="FT21" s="143"/>
      <c r="FU21" s="143"/>
      <c r="FV21" s="143"/>
      <c r="FW21" s="143"/>
      <c r="FX21" s="143"/>
      <c r="FY21" s="143"/>
      <c r="FZ21" s="143"/>
      <c r="GA21" s="143"/>
      <c r="GB21" s="143"/>
      <c r="GC21" s="143"/>
      <c r="GD21" s="143"/>
      <c r="GE21" s="143"/>
      <c r="GF21" s="143"/>
      <c r="GG21" s="143"/>
      <c r="GH21" s="143"/>
      <c r="GI21" s="143"/>
      <c r="GJ21" s="143"/>
      <c r="GK21" s="143"/>
      <c r="GL21" s="143"/>
      <c r="GM21" s="143"/>
      <c r="GN21" s="143"/>
      <c r="GO21" s="143"/>
      <c r="GP21" s="143"/>
      <c r="GQ21" s="143"/>
      <c r="GR21" s="143"/>
      <c r="GS21" s="143"/>
      <c r="GT21" s="143"/>
      <c r="GU21" s="143"/>
      <c r="GV21" s="143"/>
      <c r="GW21" s="143"/>
      <c r="GX21" s="143"/>
      <c r="GY21" s="143"/>
      <c r="GZ21" s="143"/>
      <c r="HA21" s="143"/>
      <c r="HB21" s="143"/>
      <c r="HC21" s="143"/>
      <c r="HD21" s="143"/>
      <c r="HE21" s="143"/>
      <c r="HF21" s="143"/>
      <c r="HG21" s="143"/>
      <c r="HH21" s="143"/>
      <c r="HI21" s="143"/>
      <c r="HJ21" s="143"/>
      <c r="HK21" s="143"/>
      <c r="HL21" s="143"/>
      <c r="HM21" s="143"/>
      <c r="HN21" s="143"/>
      <c r="HO21" s="143"/>
      <c r="HP21" s="143"/>
      <c r="HQ21" s="143"/>
      <c r="HR21" s="143"/>
      <c r="HS21" s="143"/>
      <c r="HT21" s="143"/>
      <c r="HU21" s="143"/>
      <c r="HV21" s="143"/>
      <c r="HW21" s="143"/>
      <c r="HX21" s="143"/>
      <c r="HY21" s="143"/>
      <c r="HZ21" s="143"/>
      <c r="IA21" s="143"/>
      <c r="IB21" s="143"/>
      <c r="IC21" s="143"/>
      <c r="ID21" s="143"/>
      <c r="IE21" s="143"/>
      <c r="IF21" s="143"/>
      <c r="IG21" s="143"/>
      <c r="IH21" s="143"/>
      <c r="II21" s="143"/>
      <c r="IJ21" s="143"/>
      <c r="IK21" s="143"/>
    </row>
    <row r="22" spans="1:245" ht="12.95" customHeight="1" x14ac:dyDescent="0.25">
      <c r="A22" s="23" t="s">
        <v>302</v>
      </c>
      <c r="B22" s="23"/>
      <c r="C22" s="23"/>
      <c r="D22" s="23"/>
      <c r="E22" s="23" t="s">
        <v>327</v>
      </c>
      <c r="F22" s="246" t="s">
        <v>312</v>
      </c>
      <c r="G22" s="168" t="s">
        <v>313</v>
      </c>
      <c r="H22" s="168" t="s">
        <v>313</v>
      </c>
      <c r="I22" s="247" t="s">
        <v>220</v>
      </c>
      <c r="J22" s="155"/>
      <c r="K22" s="155"/>
      <c r="L22" s="157">
        <v>80</v>
      </c>
      <c r="M22" s="155">
        <v>230000000</v>
      </c>
      <c r="N22" s="206" t="s">
        <v>218</v>
      </c>
      <c r="O22" s="32" t="s">
        <v>314</v>
      </c>
      <c r="P22" s="166" t="s">
        <v>216</v>
      </c>
      <c r="Q22" s="120">
        <v>230000000</v>
      </c>
      <c r="R22" s="206" t="s">
        <v>265</v>
      </c>
      <c r="S22" s="155"/>
      <c r="T22" s="155"/>
      <c r="U22" s="155" t="s">
        <v>315</v>
      </c>
      <c r="V22" s="155" t="s">
        <v>316</v>
      </c>
      <c r="W22" s="152"/>
      <c r="X22" s="120">
        <v>90</v>
      </c>
      <c r="Y22" s="152">
        <v>10</v>
      </c>
      <c r="Z22" s="155"/>
      <c r="AA22" s="32" t="s">
        <v>217</v>
      </c>
      <c r="AB22" s="158"/>
      <c r="AC22" s="248"/>
      <c r="AD22" s="250">
        <v>175850126.65000001</v>
      </c>
      <c r="AE22" s="250">
        <f>IF(W22="С НДС",AD22*1.12,AD22)</f>
        <v>175850126.65000001</v>
      </c>
      <c r="AF22" s="158"/>
      <c r="AG22" s="248"/>
      <c r="AH22" s="216">
        <v>31170331.379999999</v>
      </c>
      <c r="AI22" s="249">
        <f t="shared" ref="AI22" si="11">IF(AA22="С НДС",AH22*1.12,AH22)</f>
        <v>34910771.145599999</v>
      </c>
      <c r="AJ22" s="158"/>
      <c r="AK22" s="248"/>
      <c r="AL22" s="248">
        <f>AJ22*AK22</f>
        <v>0</v>
      </c>
      <c r="AM22" s="248">
        <f>IF(AA22="С НДС",AL22*1.12,AL22)</f>
        <v>0</v>
      </c>
      <c r="AN22" s="158"/>
      <c r="AO22" s="248"/>
      <c r="AP22" s="248">
        <f>AN22*AO22</f>
        <v>0</v>
      </c>
      <c r="AQ22" s="248">
        <f>IF(AA22="С НДС",AP22*1.12,AP22)</f>
        <v>0</v>
      </c>
      <c r="AR22" s="158"/>
      <c r="AS22" s="248"/>
      <c r="AT22" s="248">
        <f>AR22*AS22</f>
        <v>0</v>
      </c>
      <c r="AU22" s="248">
        <f>IF(AA22="С НДС",AT22*1.12,AT22)</f>
        <v>0</v>
      </c>
      <c r="AV22" s="158"/>
      <c r="AW22" s="248"/>
      <c r="AX22" s="248">
        <f>AV22*AW22</f>
        <v>0</v>
      </c>
      <c r="AY22" s="248">
        <f>IF(AA22="С НДС",AX22*1.12,AX22)</f>
        <v>0</v>
      </c>
      <c r="AZ22" s="248"/>
      <c r="BA22" s="215">
        <f t="shared" ref="BA22" si="12">AD22+AH22+AL22+AP22+AT22+AX22</f>
        <v>207020458.03</v>
      </c>
      <c r="BB22" s="215">
        <f t="shared" ref="BB22" si="13">IF(AA22="С НДС",BA22*1.12,BA22)</f>
        <v>231862912.99360001</v>
      </c>
      <c r="BC22" s="166" t="s">
        <v>268</v>
      </c>
      <c r="BD22" s="168" t="s">
        <v>317</v>
      </c>
      <c r="BE22" s="168" t="s">
        <v>317</v>
      </c>
      <c r="BF22" s="156"/>
      <c r="BG22" s="156"/>
      <c r="BH22" s="156"/>
      <c r="BI22" s="156"/>
      <c r="BJ22" s="156"/>
      <c r="BK22" s="156"/>
      <c r="BL22" s="156"/>
      <c r="BM22" s="156"/>
      <c r="BN22" s="156"/>
      <c r="BO22" s="156"/>
      <c r="BP22" s="156"/>
      <c r="BQ22" s="23"/>
    </row>
    <row r="23" spans="1:245" ht="13.15" customHeight="1" x14ac:dyDescent="0.25">
      <c r="A23" s="27"/>
      <c r="B23" s="27"/>
      <c r="C23" s="27"/>
      <c r="D23" s="27"/>
      <c r="E23" s="29" t="s">
        <v>210</v>
      </c>
      <c r="F23" s="27"/>
      <c r="G23" s="14"/>
      <c r="H23" s="14"/>
      <c r="I23" s="27"/>
      <c r="J23" s="27"/>
      <c r="K23" s="27"/>
      <c r="L23" s="27"/>
      <c r="M23" s="27"/>
      <c r="N23" s="27"/>
      <c r="O23" s="27"/>
      <c r="P23" s="27"/>
      <c r="Q23" s="27"/>
      <c r="R23" s="14"/>
      <c r="S23" s="27"/>
      <c r="T23" s="27"/>
      <c r="U23" s="27"/>
      <c r="V23" s="27"/>
      <c r="W23" s="28"/>
      <c r="X23" s="28"/>
      <c r="Y23" s="28"/>
      <c r="Z23" s="27"/>
      <c r="AA23" s="27"/>
      <c r="AB23" s="27"/>
      <c r="AC23" s="180"/>
      <c r="AD23" s="174">
        <f t="shared" ref="AD23:AI23" si="14">SUM(AD22:AD22)</f>
        <v>175850126.65000001</v>
      </c>
      <c r="AE23" s="174">
        <f t="shared" si="14"/>
        <v>175850126.65000001</v>
      </c>
      <c r="AF23" s="174">
        <f t="shared" si="14"/>
        <v>0</v>
      </c>
      <c r="AG23" s="174">
        <f t="shared" si="14"/>
        <v>0</v>
      </c>
      <c r="AH23" s="174">
        <f t="shared" si="14"/>
        <v>31170331.379999999</v>
      </c>
      <c r="AI23" s="174">
        <f t="shared" si="14"/>
        <v>34910771.145599999</v>
      </c>
      <c r="AJ23" s="174">
        <v>0</v>
      </c>
      <c r="AK23" s="174">
        <v>0</v>
      </c>
      <c r="AL23" s="174">
        <v>0</v>
      </c>
      <c r="AM23" s="174">
        <v>0</v>
      </c>
      <c r="AN23" s="174">
        <v>0</v>
      </c>
      <c r="AO23" s="174">
        <v>0</v>
      </c>
      <c r="AP23" s="174">
        <v>0</v>
      </c>
      <c r="AQ23" s="174">
        <v>0</v>
      </c>
      <c r="AR23" s="174">
        <v>0</v>
      </c>
      <c r="AS23" s="174">
        <v>0</v>
      </c>
      <c r="AT23" s="174">
        <v>0</v>
      </c>
      <c r="AU23" s="174">
        <v>0</v>
      </c>
      <c r="AV23" s="174">
        <v>0</v>
      </c>
      <c r="AW23" s="174">
        <v>0</v>
      </c>
      <c r="AX23" s="174">
        <v>0</v>
      </c>
      <c r="AY23" s="174">
        <v>0</v>
      </c>
      <c r="AZ23" s="174">
        <v>0</v>
      </c>
      <c r="BA23" s="240">
        <f>SUM(BA21:BA22)</f>
        <v>1072967073.8399999</v>
      </c>
      <c r="BB23" s="240">
        <f>SUM(BB21:BB22)</f>
        <v>1201723122.7007999</v>
      </c>
      <c r="BC23" s="27"/>
      <c r="BD23" s="27"/>
      <c r="BE23" s="27"/>
      <c r="BF23" s="14"/>
      <c r="BG23" s="27"/>
      <c r="BH23" s="27"/>
      <c r="BI23" s="14"/>
      <c r="BJ23" s="27"/>
      <c r="BK23" s="1"/>
      <c r="BL23" s="1"/>
      <c r="BM23" s="1"/>
      <c r="BN23" s="1"/>
      <c r="BO23" s="1"/>
    </row>
    <row r="24" spans="1:245" s="163" customFormat="1" ht="13.15" customHeight="1" x14ac:dyDescent="0.2">
      <c r="A24" s="1"/>
      <c r="B24" s="1"/>
      <c r="C24" s="1"/>
      <c r="D24" s="1"/>
      <c r="E24" s="29" t="s">
        <v>180</v>
      </c>
      <c r="F24" s="1"/>
      <c r="G24" s="1"/>
      <c r="H24" s="1"/>
      <c r="I24" s="1"/>
      <c r="J24" s="1"/>
      <c r="K24" s="1"/>
      <c r="L24" s="1"/>
      <c r="M24" s="1"/>
      <c r="N24" s="1"/>
      <c r="O24" s="1"/>
      <c r="P24" s="1"/>
      <c r="Q24" s="1"/>
      <c r="R24" s="1"/>
      <c r="S24" s="1"/>
      <c r="T24" s="1"/>
      <c r="U24" s="1"/>
      <c r="V24" s="1"/>
      <c r="W24" s="32"/>
      <c r="X24" s="32"/>
      <c r="Y24" s="32"/>
      <c r="Z24" s="1"/>
      <c r="AA24" s="1"/>
      <c r="AB24" s="1"/>
      <c r="AC24" s="166"/>
      <c r="AD24" s="175"/>
      <c r="AE24" s="176"/>
      <c r="AF24" s="166"/>
      <c r="AG24" s="166"/>
      <c r="AH24" s="177"/>
      <c r="AI24" s="175"/>
      <c r="AJ24" s="166"/>
      <c r="AK24" s="166"/>
      <c r="AL24" s="175"/>
      <c r="AM24" s="175"/>
      <c r="AN24" s="166"/>
      <c r="AO24" s="166"/>
      <c r="AP24" s="175"/>
      <c r="AQ24" s="175"/>
      <c r="AR24" s="166"/>
      <c r="AS24" s="166"/>
      <c r="AT24" s="185"/>
      <c r="AU24" s="186"/>
      <c r="AV24" s="166"/>
      <c r="AW24" s="166"/>
      <c r="AX24" s="166"/>
      <c r="AY24" s="166"/>
      <c r="AZ24" s="166"/>
      <c r="BA24" s="241"/>
      <c r="BB24" s="176"/>
      <c r="BC24" s="1"/>
      <c r="BD24" s="1"/>
      <c r="BE24" s="1"/>
      <c r="BF24" s="1"/>
      <c r="BG24" s="1"/>
      <c r="BH24" s="1"/>
      <c r="BI24" s="1"/>
      <c r="BJ24" s="1"/>
      <c r="BK24" s="32"/>
      <c r="BL24" s="32"/>
      <c r="BM24" s="32"/>
      <c r="BN24" s="32"/>
      <c r="BO24" s="162"/>
    </row>
    <row r="25" spans="1:245" s="163" customFormat="1" ht="12.75" customHeight="1" x14ac:dyDescent="0.2">
      <c r="A25" s="1"/>
      <c r="B25" s="1"/>
      <c r="C25" s="1"/>
      <c r="D25" s="1"/>
      <c r="E25" s="29" t="s">
        <v>185</v>
      </c>
      <c r="F25" s="1"/>
      <c r="G25" s="1"/>
      <c r="H25" s="1"/>
      <c r="I25" s="1"/>
      <c r="J25" s="1"/>
      <c r="K25" s="1"/>
      <c r="L25" s="1"/>
      <c r="M25" s="1"/>
      <c r="N25" s="1"/>
      <c r="O25" s="1"/>
      <c r="P25" s="1"/>
      <c r="Q25" s="1"/>
      <c r="R25" s="1"/>
      <c r="S25" s="1"/>
      <c r="T25" s="1"/>
      <c r="U25" s="1"/>
      <c r="V25" s="1"/>
      <c r="W25" s="32"/>
      <c r="X25" s="32"/>
      <c r="Y25" s="32"/>
      <c r="Z25" s="1"/>
      <c r="AA25" s="1"/>
      <c r="AB25" s="1"/>
      <c r="AC25" s="166"/>
      <c r="AD25" s="175"/>
      <c r="AE25" s="176"/>
      <c r="AF25" s="166"/>
      <c r="AG25" s="166"/>
      <c r="AH25" s="177"/>
      <c r="AI25" s="175"/>
      <c r="AJ25" s="166"/>
      <c r="AK25" s="166"/>
      <c r="AL25" s="175"/>
      <c r="AM25" s="175"/>
      <c r="AN25" s="166"/>
      <c r="AO25" s="166"/>
      <c r="AP25" s="175"/>
      <c r="AQ25" s="175"/>
      <c r="AR25" s="166"/>
      <c r="AS25" s="166"/>
      <c r="AT25" s="214"/>
      <c r="AU25" s="186"/>
      <c r="AV25" s="166"/>
      <c r="AW25" s="166"/>
      <c r="AX25" s="166"/>
      <c r="AY25" s="166"/>
      <c r="AZ25" s="166"/>
      <c r="BA25" s="241"/>
      <c r="BB25" s="176"/>
      <c r="BC25" s="1"/>
      <c r="BD25" s="1"/>
      <c r="BE25" s="1"/>
      <c r="BF25" s="1"/>
      <c r="BG25" s="1"/>
      <c r="BH25" s="1"/>
      <c r="BI25" s="1"/>
      <c r="BJ25" s="1"/>
      <c r="BK25" s="32"/>
      <c r="BL25" s="32"/>
      <c r="BM25" s="32"/>
      <c r="BN25" s="32"/>
      <c r="BO25" s="162"/>
    </row>
    <row r="26" spans="1:245" ht="13.15" customHeight="1" x14ac:dyDescent="0.25">
      <c r="A26" s="1" t="s">
        <v>258</v>
      </c>
      <c r="B26" s="1"/>
      <c r="C26" s="1"/>
      <c r="D26" s="1"/>
      <c r="E26" s="115" t="s">
        <v>259</v>
      </c>
      <c r="F26" s="115" t="s">
        <v>260</v>
      </c>
      <c r="G26" s="126" t="s">
        <v>261</v>
      </c>
      <c r="H26" s="126" t="s">
        <v>262</v>
      </c>
      <c r="I26" s="121" t="s">
        <v>220</v>
      </c>
      <c r="J26" s="122"/>
      <c r="K26" s="122"/>
      <c r="L26" s="115">
        <v>100</v>
      </c>
      <c r="M26" s="127">
        <v>230000000</v>
      </c>
      <c r="N26" s="115" t="s">
        <v>218</v>
      </c>
      <c r="O26" s="122" t="s">
        <v>263</v>
      </c>
      <c r="P26" s="1" t="s">
        <v>216</v>
      </c>
      <c r="Q26" s="121" t="s">
        <v>264</v>
      </c>
      <c r="R26" s="115" t="s">
        <v>265</v>
      </c>
      <c r="S26" s="122"/>
      <c r="T26" s="122"/>
      <c r="U26" s="122" t="s">
        <v>266</v>
      </c>
      <c r="V26" s="122" t="s">
        <v>267</v>
      </c>
      <c r="W26" s="125"/>
      <c r="X26" s="125">
        <v>100</v>
      </c>
      <c r="Y26" s="125"/>
      <c r="Z26" s="122"/>
      <c r="AA26" s="122" t="s">
        <v>217</v>
      </c>
      <c r="AB26" s="124"/>
      <c r="AC26" s="124"/>
      <c r="AD26" s="124">
        <v>155907750</v>
      </c>
      <c r="AE26" s="124">
        <v>174616680.00000003</v>
      </c>
      <c r="AF26" s="124"/>
      <c r="AG26" s="124"/>
      <c r="AH26" s="124">
        <v>207877000</v>
      </c>
      <c r="AI26" s="124">
        <v>232822240.00000003</v>
      </c>
      <c r="AJ26" s="124"/>
      <c r="AK26" s="124"/>
      <c r="AL26" s="124">
        <v>207877000</v>
      </c>
      <c r="AM26" s="124">
        <v>232822240.00000003</v>
      </c>
      <c r="AN26" s="124"/>
      <c r="AO26" s="124"/>
      <c r="AP26" s="124">
        <v>0</v>
      </c>
      <c r="AQ26" s="124">
        <v>0</v>
      </c>
      <c r="AR26" s="124"/>
      <c r="AS26" s="124"/>
      <c r="AT26" s="124">
        <v>0</v>
      </c>
      <c r="AU26" s="124">
        <v>0</v>
      </c>
      <c r="AV26" s="124"/>
      <c r="AW26" s="124"/>
      <c r="AX26" s="124">
        <v>0</v>
      </c>
      <c r="AY26" s="124">
        <v>0</v>
      </c>
      <c r="AZ26" s="124"/>
      <c r="BA26" s="239">
        <v>571661750</v>
      </c>
      <c r="BB26" s="124">
        <v>640261160.00000012</v>
      </c>
      <c r="BC26" s="122" t="s">
        <v>268</v>
      </c>
      <c r="BD26" s="122"/>
      <c r="BE26" s="165" t="s">
        <v>269</v>
      </c>
      <c r="BF26" s="1"/>
      <c r="BG26" s="1"/>
      <c r="BH26" s="1"/>
      <c r="BI26" s="1"/>
      <c r="BJ26" s="1"/>
      <c r="BK26" s="1"/>
      <c r="BL26" s="1"/>
      <c r="BM26" s="1"/>
      <c r="BN26" s="1"/>
      <c r="BO26" s="1" t="s">
        <v>290</v>
      </c>
    </row>
    <row r="27" spans="1:245" ht="13.15" customHeight="1" x14ac:dyDescent="0.25">
      <c r="A27" s="1" t="s">
        <v>258</v>
      </c>
      <c r="B27" s="1"/>
      <c r="C27" s="1"/>
      <c r="D27" s="1"/>
      <c r="E27" s="115" t="s">
        <v>270</v>
      </c>
      <c r="F27" s="115" t="s">
        <v>271</v>
      </c>
      <c r="G27" s="126" t="s">
        <v>272</v>
      </c>
      <c r="H27" s="126" t="s">
        <v>272</v>
      </c>
      <c r="I27" s="121" t="s">
        <v>220</v>
      </c>
      <c r="J27" s="122"/>
      <c r="K27" s="122"/>
      <c r="L27" s="115">
        <v>100</v>
      </c>
      <c r="M27" s="127">
        <v>230000000</v>
      </c>
      <c r="N27" s="115" t="s">
        <v>218</v>
      </c>
      <c r="O27" s="122" t="s">
        <v>263</v>
      </c>
      <c r="P27" s="1" t="s">
        <v>216</v>
      </c>
      <c r="Q27" s="121" t="s">
        <v>264</v>
      </c>
      <c r="R27" s="115" t="s">
        <v>265</v>
      </c>
      <c r="S27" s="122"/>
      <c r="T27" s="122"/>
      <c r="U27" s="122" t="s">
        <v>266</v>
      </c>
      <c r="V27" s="122" t="s">
        <v>267</v>
      </c>
      <c r="W27" s="125"/>
      <c r="X27" s="125">
        <v>100</v>
      </c>
      <c r="Y27" s="125"/>
      <c r="Z27" s="122"/>
      <c r="AA27" s="122" t="s">
        <v>217</v>
      </c>
      <c r="AB27" s="124"/>
      <c r="AC27" s="124"/>
      <c r="AD27" s="124">
        <v>47650500</v>
      </c>
      <c r="AE27" s="124">
        <v>53368560.000000007</v>
      </c>
      <c r="AF27" s="124"/>
      <c r="AG27" s="124"/>
      <c r="AH27" s="124">
        <v>63534000</v>
      </c>
      <c r="AI27" s="124">
        <v>71158080</v>
      </c>
      <c r="AJ27" s="124"/>
      <c r="AK27" s="124"/>
      <c r="AL27" s="124">
        <v>63534000</v>
      </c>
      <c r="AM27" s="124">
        <v>71158080</v>
      </c>
      <c r="AN27" s="124"/>
      <c r="AO27" s="124"/>
      <c r="AP27" s="124">
        <v>0</v>
      </c>
      <c r="AQ27" s="124">
        <v>0</v>
      </c>
      <c r="AR27" s="124"/>
      <c r="AS27" s="124"/>
      <c r="AT27" s="124">
        <v>0</v>
      </c>
      <c r="AU27" s="124">
        <v>0</v>
      </c>
      <c r="AV27" s="124"/>
      <c r="AW27" s="124"/>
      <c r="AX27" s="124">
        <v>0</v>
      </c>
      <c r="AY27" s="124">
        <v>0</v>
      </c>
      <c r="AZ27" s="124"/>
      <c r="BA27" s="239">
        <v>174718500</v>
      </c>
      <c r="BB27" s="124">
        <v>195684720.00000003</v>
      </c>
      <c r="BC27" s="122" t="s">
        <v>268</v>
      </c>
      <c r="BD27" s="122"/>
      <c r="BE27" s="165" t="s">
        <v>273</v>
      </c>
      <c r="BF27" s="1"/>
      <c r="BG27" s="1"/>
      <c r="BH27" s="1"/>
      <c r="BI27" s="1"/>
      <c r="BJ27" s="1"/>
      <c r="BK27" s="1"/>
      <c r="BL27" s="1"/>
      <c r="BM27" s="1"/>
      <c r="BN27" s="1"/>
      <c r="BO27" s="1" t="s">
        <v>290</v>
      </c>
    </row>
    <row r="28" spans="1:245" ht="12.75" customHeight="1" x14ac:dyDescent="0.25">
      <c r="A28" s="1" t="s">
        <v>258</v>
      </c>
      <c r="B28" s="1"/>
      <c r="C28" s="1"/>
      <c r="D28" s="1"/>
      <c r="E28" s="115" t="s">
        <v>274</v>
      </c>
      <c r="F28" s="115" t="s">
        <v>275</v>
      </c>
      <c r="G28" s="126" t="s">
        <v>276</v>
      </c>
      <c r="H28" s="126" t="s">
        <v>276</v>
      </c>
      <c r="I28" s="121" t="s">
        <v>220</v>
      </c>
      <c r="J28" s="122"/>
      <c r="K28" s="122"/>
      <c r="L28" s="115">
        <v>100</v>
      </c>
      <c r="M28" s="127">
        <v>230000000</v>
      </c>
      <c r="N28" s="115" t="s">
        <v>218</v>
      </c>
      <c r="O28" s="122" t="s">
        <v>263</v>
      </c>
      <c r="P28" s="1" t="s">
        <v>216</v>
      </c>
      <c r="Q28" s="121" t="s">
        <v>264</v>
      </c>
      <c r="R28" s="115" t="s">
        <v>265</v>
      </c>
      <c r="S28" s="122"/>
      <c r="T28" s="122"/>
      <c r="U28" s="122" t="s">
        <v>266</v>
      </c>
      <c r="V28" s="122" t="s">
        <v>267</v>
      </c>
      <c r="W28" s="125"/>
      <c r="X28" s="125">
        <v>100</v>
      </c>
      <c r="Y28" s="125"/>
      <c r="Z28" s="122"/>
      <c r="AA28" s="122" t="s">
        <v>217</v>
      </c>
      <c r="AB28" s="124"/>
      <c r="AC28" s="124"/>
      <c r="AD28" s="124">
        <v>108773550</v>
      </c>
      <c r="AE28" s="124">
        <v>121826376.00000001</v>
      </c>
      <c r="AF28" s="124"/>
      <c r="AG28" s="124"/>
      <c r="AH28" s="124">
        <v>145031400</v>
      </c>
      <c r="AI28" s="124">
        <v>162435168.00000003</v>
      </c>
      <c r="AJ28" s="124"/>
      <c r="AK28" s="124"/>
      <c r="AL28" s="124">
        <v>145031400</v>
      </c>
      <c r="AM28" s="124">
        <v>162435168.00000003</v>
      </c>
      <c r="AN28" s="124"/>
      <c r="AO28" s="124"/>
      <c r="AP28" s="124">
        <v>0</v>
      </c>
      <c r="AQ28" s="124">
        <v>0</v>
      </c>
      <c r="AR28" s="124"/>
      <c r="AS28" s="124"/>
      <c r="AT28" s="124">
        <v>0</v>
      </c>
      <c r="AU28" s="124">
        <v>0</v>
      </c>
      <c r="AV28" s="124"/>
      <c r="AW28" s="124"/>
      <c r="AX28" s="124">
        <v>0</v>
      </c>
      <c r="AY28" s="124">
        <v>0</v>
      </c>
      <c r="AZ28" s="124"/>
      <c r="BA28" s="239">
        <v>398836350</v>
      </c>
      <c r="BB28" s="124">
        <v>446696712.00000006</v>
      </c>
      <c r="BC28" s="122" t="s">
        <v>268</v>
      </c>
      <c r="BD28" s="122"/>
      <c r="BE28" s="165" t="s">
        <v>277</v>
      </c>
      <c r="BF28" s="1"/>
      <c r="BG28" s="1"/>
      <c r="BH28" s="1"/>
      <c r="BI28" s="1"/>
      <c r="BJ28" s="1"/>
      <c r="BK28" s="1"/>
      <c r="BL28" s="1"/>
      <c r="BM28" s="1"/>
      <c r="BN28" s="1"/>
      <c r="BO28" s="1" t="s">
        <v>290</v>
      </c>
    </row>
    <row r="29" spans="1:245" ht="12.75" customHeight="1" x14ac:dyDescent="0.25">
      <c r="A29" s="1" t="s">
        <v>258</v>
      </c>
      <c r="B29" s="1"/>
      <c r="C29" s="1"/>
      <c r="D29" s="1"/>
      <c r="E29" s="115" t="s">
        <v>278</v>
      </c>
      <c r="F29" s="115" t="s">
        <v>279</v>
      </c>
      <c r="G29" s="126" t="s">
        <v>280</v>
      </c>
      <c r="H29" s="126" t="s">
        <v>280</v>
      </c>
      <c r="I29" s="121" t="s">
        <v>220</v>
      </c>
      <c r="J29" s="122"/>
      <c r="K29" s="122"/>
      <c r="L29" s="115">
        <v>100</v>
      </c>
      <c r="M29" s="127">
        <v>230000000</v>
      </c>
      <c r="N29" s="115" t="s">
        <v>218</v>
      </c>
      <c r="O29" s="122" t="s">
        <v>263</v>
      </c>
      <c r="P29" s="1" t="s">
        <v>216</v>
      </c>
      <c r="Q29" s="121" t="s">
        <v>264</v>
      </c>
      <c r="R29" s="115" t="s">
        <v>265</v>
      </c>
      <c r="S29" s="122"/>
      <c r="T29" s="122"/>
      <c r="U29" s="122" t="s">
        <v>266</v>
      </c>
      <c r="V29" s="122" t="s">
        <v>267</v>
      </c>
      <c r="W29" s="125"/>
      <c r="X29" s="125">
        <v>100</v>
      </c>
      <c r="Y29" s="125"/>
      <c r="Z29" s="122"/>
      <c r="AA29" s="122" t="s">
        <v>217</v>
      </c>
      <c r="AB29" s="124"/>
      <c r="AC29" s="124"/>
      <c r="AD29" s="124">
        <v>37586100</v>
      </c>
      <c r="AE29" s="124">
        <v>42096432.000000007</v>
      </c>
      <c r="AF29" s="124"/>
      <c r="AG29" s="124"/>
      <c r="AH29" s="124">
        <v>50114800</v>
      </c>
      <c r="AI29" s="124">
        <v>56128576.000000007</v>
      </c>
      <c r="AJ29" s="124"/>
      <c r="AK29" s="124"/>
      <c r="AL29" s="124">
        <v>50114800</v>
      </c>
      <c r="AM29" s="124">
        <v>56128576.000000007</v>
      </c>
      <c r="AN29" s="124"/>
      <c r="AO29" s="124"/>
      <c r="AP29" s="124">
        <v>0</v>
      </c>
      <c r="AQ29" s="124">
        <v>0</v>
      </c>
      <c r="AR29" s="124"/>
      <c r="AS29" s="124"/>
      <c r="AT29" s="124">
        <v>0</v>
      </c>
      <c r="AU29" s="124">
        <v>0</v>
      </c>
      <c r="AV29" s="124"/>
      <c r="AW29" s="124"/>
      <c r="AX29" s="124">
        <v>0</v>
      </c>
      <c r="AY29" s="124">
        <v>0</v>
      </c>
      <c r="AZ29" s="124"/>
      <c r="BA29" s="239">
        <v>137815700</v>
      </c>
      <c r="BB29" s="124">
        <v>154353584</v>
      </c>
      <c r="BC29" s="122" t="s">
        <v>268</v>
      </c>
      <c r="BD29" s="122"/>
      <c r="BE29" s="165" t="s">
        <v>281</v>
      </c>
      <c r="BF29" s="1"/>
      <c r="BG29" s="1"/>
      <c r="BH29" s="1"/>
      <c r="BI29" s="1"/>
      <c r="BJ29" s="1"/>
      <c r="BK29" s="1"/>
      <c r="BL29" s="1"/>
      <c r="BM29" s="1"/>
      <c r="BN29" s="1"/>
      <c r="BO29" s="1" t="s">
        <v>290</v>
      </c>
    </row>
    <row r="30" spans="1:245" ht="13.15" customHeight="1" x14ac:dyDescent="0.25">
      <c r="A30" s="1" t="s">
        <v>258</v>
      </c>
      <c r="B30" s="1"/>
      <c r="C30" s="1"/>
      <c r="D30" s="1"/>
      <c r="E30" s="115" t="s">
        <v>282</v>
      </c>
      <c r="F30" s="115" t="s">
        <v>283</v>
      </c>
      <c r="G30" s="126" t="s">
        <v>284</v>
      </c>
      <c r="H30" s="126" t="s">
        <v>284</v>
      </c>
      <c r="I30" s="121" t="s">
        <v>220</v>
      </c>
      <c r="J30" s="122"/>
      <c r="K30" s="122"/>
      <c r="L30" s="115">
        <v>100</v>
      </c>
      <c r="M30" s="127">
        <v>230000000</v>
      </c>
      <c r="N30" s="115" t="s">
        <v>218</v>
      </c>
      <c r="O30" s="122" t="s">
        <v>263</v>
      </c>
      <c r="P30" s="1" t="s">
        <v>216</v>
      </c>
      <c r="Q30" s="121" t="s">
        <v>264</v>
      </c>
      <c r="R30" s="115" t="s">
        <v>285</v>
      </c>
      <c r="S30" s="122"/>
      <c r="T30" s="122"/>
      <c r="U30" s="122" t="s">
        <v>266</v>
      </c>
      <c r="V30" s="122" t="s">
        <v>267</v>
      </c>
      <c r="W30" s="125"/>
      <c r="X30" s="125">
        <v>100</v>
      </c>
      <c r="Y30" s="125"/>
      <c r="Z30" s="122"/>
      <c r="AA30" s="122" t="s">
        <v>217</v>
      </c>
      <c r="AB30" s="124"/>
      <c r="AC30" s="124"/>
      <c r="AD30" s="124">
        <v>66274470</v>
      </c>
      <c r="AE30" s="124">
        <v>74227406.400000006</v>
      </c>
      <c r="AF30" s="124"/>
      <c r="AG30" s="124"/>
      <c r="AH30" s="124">
        <v>88365960</v>
      </c>
      <c r="AI30" s="124">
        <v>98969875.200000003</v>
      </c>
      <c r="AJ30" s="124"/>
      <c r="AK30" s="124"/>
      <c r="AL30" s="124">
        <v>88365960</v>
      </c>
      <c r="AM30" s="124">
        <v>98969875.200000003</v>
      </c>
      <c r="AN30" s="124"/>
      <c r="AO30" s="124"/>
      <c r="AP30" s="124">
        <v>0</v>
      </c>
      <c r="AQ30" s="124">
        <v>0</v>
      </c>
      <c r="AR30" s="124"/>
      <c r="AS30" s="124"/>
      <c r="AT30" s="124">
        <v>0</v>
      </c>
      <c r="AU30" s="124">
        <v>0</v>
      </c>
      <c r="AV30" s="124"/>
      <c r="AW30" s="124"/>
      <c r="AX30" s="124">
        <v>0</v>
      </c>
      <c r="AY30" s="124">
        <v>0</v>
      </c>
      <c r="AZ30" s="124"/>
      <c r="BA30" s="239">
        <v>243006390</v>
      </c>
      <c r="BB30" s="124">
        <v>272167156.80000001</v>
      </c>
      <c r="BC30" s="122" t="s">
        <v>268</v>
      </c>
      <c r="BD30" s="226"/>
      <c r="BE30" s="165" t="s">
        <v>286</v>
      </c>
      <c r="BF30" s="1"/>
      <c r="BG30" s="1"/>
      <c r="BH30" s="1"/>
      <c r="BI30" s="1"/>
      <c r="BJ30" s="1"/>
      <c r="BK30" s="1"/>
      <c r="BL30" s="1"/>
      <c r="BM30" s="1"/>
      <c r="BN30" s="1"/>
      <c r="BO30" s="1" t="s">
        <v>290</v>
      </c>
    </row>
    <row r="31" spans="1:245" ht="13.15" customHeight="1" x14ac:dyDescent="0.25">
      <c r="A31" s="1" t="s">
        <v>258</v>
      </c>
      <c r="B31" s="1"/>
      <c r="C31" s="1"/>
      <c r="D31" s="1"/>
      <c r="E31" s="115" t="s">
        <v>287</v>
      </c>
      <c r="F31" s="115" t="s">
        <v>271</v>
      </c>
      <c r="G31" s="126" t="s">
        <v>272</v>
      </c>
      <c r="H31" s="126" t="s">
        <v>272</v>
      </c>
      <c r="I31" s="121" t="s">
        <v>220</v>
      </c>
      <c r="J31" s="122"/>
      <c r="K31" s="122"/>
      <c r="L31" s="115">
        <v>100</v>
      </c>
      <c r="M31" s="127">
        <v>230000000</v>
      </c>
      <c r="N31" s="115" t="s">
        <v>218</v>
      </c>
      <c r="O31" s="122" t="s">
        <v>263</v>
      </c>
      <c r="P31" s="1" t="s">
        <v>216</v>
      </c>
      <c r="Q31" s="121" t="s">
        <v>264</v>
      </c>
      <c r="R31" s="115" t="s">
        <v>288</v>
      </c>
      <c r="S31" s="122"/>
      <c r="T31" s="122"/>
      <c r="U31" s="122" t="s">
        <v>266</v>
      </c>
      <c r="V31" s="122" t="s">
        <v>267</v>
      </c>
      <c r="W31" s="125"/>
      <c r="X31" s="125">
        <v>100</v>
      </c>
      <c r="Y31" s="125"/>
      <c r="Z31" s="122"/>
      <c r="AA31" s="122" t="s">
        <v>217</v>
      </c>
      <c r="AB31" s="124"/>
      <c r="AC31" s="124"/>
      <c r="AD31" s="124">
        <v>178169400</v>
      </c>
      <c r="AE31" s="124">
        <v>199549728.00000003</v>
      </c>
      <c r="AF31" s="124"/>
      <c r="AG31" s="124"/>
      <c r="AH31" s="124">
        <v>240028480</v>
      </c>
      <c r="AI31" s="124">
        <v>268831897.60000002</v>
      </c>
      <c r="AJ31" s="124"/>
      <c r="AK31" s="124"/>
      <c r="AL31" s="124">
        <v>236324560</v>
      </c>
      <c r="AM31" s="124">
        <v>264683507.20000002</v>
      </c>
      <c r="AN31" s="124"/>
      <c r="AO31" s="124"/>
      <c r="AP31" s="124">
        <v>0</v>
      </c>
      <c r="AQ31" s="124">
        <v>0</v>
      </c>
      <c r="AR31" s="124"/>
      <c r="AS31" s="124"/>
      <c r="AT31" s="124">
        <v>0</v>
      </c>
      <c r="AU31" s="124">
        <v>0</v>
      </c>
      <c r="AV31" s="124"/>
      <c r="AW31" s="124"/>
      <c r="AX31" s="124">
        <v>0</v>
      </c>
      <c r="AY31" s="124">
        <v>0</v>
      </c>
      <c r="AZ31" s="124"/>
      <c r="BA31" s="239">
        <v>654522440</v>
      </c>
      <c r="BB31" s="124">
        <v>733065132.80000007</v>
      </c>
      <c r="BC31" s="122" t="s">
        <v>268</v>
      </c>
      <c r="BD31" s="122"/>
      <c r="BE31" s="165" t="s">
        <v>289</v>
      </c>
      <c r="BF31" s="1"/>
      <c r="BG31" s="1"/>
      <c r="BH31" s="1"/>
      <c r="BI31" s="1"/>
      <c r="BJ31" s="1"/>
      <c r="BK31" s="1"/>
      <c r="BL31" s="1"/>
      <c r="BM31" s="1"/>
      <c r="BN31" s="1"/>
      <c r="BO31" s="1" t="s">
        <v>290</v>
      </c>
    </row>
    <row r="32" spans="1:245" s="163" customFormat="1" ht="13.15" customHeight="1" x14ac:dyDescent="0.2">
      <c r="A32" s="1"/>
      <c r="B32" s="1"/>
      <c r="C32" s="1"/>
      <c r="D32" s="1"/>
      <c r="E32" s="29" t="s">
        <v>211</v>
      </c>
      <c r="F32" s="1"/>
      <c r="G32" s="159"/>
      <c r="H32" s="1"/>
      <c r="I32" s="14"/>
      <c r="J32" s="1"/>
      <c r="K32" s="1"/>
      <c r="L32" s="1"/>
      <c r="M32" s="1"/>
      <c r="N32" s="1"/>
      <c r="O32" s="1"/>
      <c r="P32" s="159"/>
      <c r="Q32" s="1"/>
      <c r="R32" s="160"/>
      <c r="S32" s="1"/>
      <c r="T32" s="1"/>
      <c r="U32" s="1"/>
      <c r="V32" s="32"/>
      <c r="W32" s="32"/>
      <c r="X32" s="32"/>
      <c r="Y32" s="1"/>
      <c r="Z32" s="1"/>
      <c r="AA32" s="1"/>
      <c r="AB32" s="35"/>
      <c r="AC32" s="174">
        <f>SUM(AA29:AA29)</f>
        <v>0</v>
      </c>
      <c r="AD32" s="174">
        <f>SUM(AD26:AD31)</f>
        <v>594361770</v>
      </c>
      <c r="AE32" s="174">
        <f t="shared" ref="AE32:BB32" si="15">SUM(AE26:AE31)</f>
        <v>665685182.4000001</v>
      </c>
      <c r="AF32" s="174">
        <f t="shared" si="15"/>
        <v>0</v>
      </c>
      <c r="AG32" s="174">
        <f t="shared" si="15"/>
        <v>0</v>
      </c>
      <c r="AH32" s="174">
        <f t="shared" si="15"/>
        <v>794951640</v>
      </c>
      <c r="AI32" s="174">
        <f t="shared" si="15"/>
        <v>890345836.80000007</v>
      </c>
      <c r="AJ32" s="174">
        <f t="shared" si="15"/>
        <v>0</v>
      </c>
      <c r="AK32" s="174">
        <f t="shared" si="15"/>
        <v>0</v>
      </c>
      <c r="AL32" s="174">
        <f t="shared" si="15"/>
        <v>791247720</v>
      </c>
      <c r="AM32" s="174">
        <f t="shared" si="15"/>
        <v>886197446.4000001</v>
      </c>
      <c r="AN32" s="174">
        <f t="shared" si="15"/>
        <v>0</v>
      </c>
      <c r="AO32" s="174">
        <f t="shared" si="15"/>
        <v>0</v>
      </c>
      <c r="AP32" s="174">
        <f t="shared" si="15"/>
        <v>0</v>
      </c>
      <c r="AQ32" s="174">
        <f t="shared" si="15"/>
        <v>0</v>
      </c>
      <c r="AR32" s="174">
        <f t="shared" si="15"/>
        <v>0</v>
      </c>
      <c r="AS32" s="174">
        <f t="shared" si="15"/>
        <v>0</v>
      </c>
      <c r="AT32" s="174">
        <f t="shared" si="15"/>
        <v>0</v>
      </c>
      <c r="AU32" s="174">
        <f t="shared" si="15"/>
        <v>0</v>
      </c>
      <c r="AV32" s="174">
        <f t="shared" si="15"/>
        <v>0</v>
      </c>
      <c r="AW32" s="174">
        <f t="shared" si="15"/>
        <v>0</v>
      </c>
      <c r="AX32" s="174">
        <f t="shared" si="15"/>
        <v>0</v>
      </c>
      <c r="AY32" s="174">
        <f t="shared" si="15"/>
        <v>0</v>
      </c>
      <c r="AZ32" s="174">
        <f t="shared" si="15"/>
        <v>0</v>
      </c>
      <c r="BA32" s="240">
        <f>SUM(BA26:BA31)</f>
        <v>2180561130</v>
      </c>
      <c r="BB32" s="174">
        <f t="shared" si="15"/>
        <v>2442228465.6000004</v>
      </c>
      <c r="BC32" s="1"/>
      <c r="BD32" s="1"/>
      <c r="BE32" s="227"/>
      <c r="BF32" s="1"/>
      <c r="BG32" s="1"/>
      <c r="BH32" s="33"/>
      <c r="BI32" s="34"/>
      <c r="BJ32" s="1"/>
      <c r="BK32" s="32"/>
      <c r="BL32" s="32"/>
      <c r="BM32" s="32"/>
      <c r="BN32" s="32"/>
      <c r="BO32" s="162"/>
    </row>
    <row r="33" spans="1:67" s="163" customFormat="1" ht="13.15" customHeight="1" x14ac:dyDescent="0.2">
      <c r="A33" s="1"/>
      <c r="B33" s="1"/>
      <c r="C33" s="1"/>
      <c r="D33" s="1"/>
      <c r="E33" s="29" t="s">
        <v>207</v>
      </c>
      <c r="F33" s="1"/>
      <c r="G33" s="159"/>
      <c r="H33" s="1"/>
      <c r="I33" s="14"/>
      <c r="J33" s="1"/>
      <c r="K33" s="1"/>
      <c r="L33" s="1"/>
      <c r="M33" s="1"/>
      <c r="N33" s="1"/>
      <c r="O33" s="1"/>
      <c r="P33" s="159"/>
      <c r="Q33" s="1"/>
      <c r="R33" s="160"/>
      <c r="S33" s="1"/>
      <c r="T33" s="1"/>
      <c r="U33" s="1"/>
      <c r="V33" s="32"/>
      <c r="W33" s="32"/>
      <c r="X33" s="32"/>
      <c r="Y33" s="1"/>
      <c r="Z33" s="1"/>
      <c r="AA33" s="1"/>
      <c r="AB33" s="1"/>
      <c r="AC33" s="175"/>
      <c r="AD33" s="176"/>
      <c r="AE33" s="166"/>
      <c r="AF33" s="166"/>
      <c r="AG33" s="175"/>
      <c r="AH33" s="175"/>
      <c r="AI33" s="166"/>
      <c r="AJ33" s="166"/>
      <c r="AK33" s="175"/>
      <c r="AL33" s="175"/>
      <c r="AM33" s="166"/>
      <c r="AN33" s="166"/>
      <c r="AO33" s="175"/>
      <c r="AP33" s="175"/>
      <c r="AQ33" s="166"/>
      <c r="AR33" s="183"/>
      <c r="AS33" s="183"/>
      <c r="AT33" s="183"/>
      <c r="AU33" s="183"/>
      <c r="AV33" s="183"/>
      <c r="AW33" s="183"/>
      <c r="AX33" s="183"/>
      <c r="AY33" s="183"/>
      <c r="AZ33" s="166"/>
      <c r="BA33" s="242"/>
      <c r="BB33" s="186"/>
      <c r="BC33" s="1"/>
      <c r="BD33" s="1"/>
      <c r="BE33" s="227"/>
      <c r="BF33" s="1"/>
      <c r="BG33" s="1"/>
      <c r="BH33" s="30"/>
      <c r="BI33" s="31"/>
      <c r="BJ33" s="1"/>
      <c r="BK33" s="32"/>
      <c r="BL33" s="32"/>
      <c r="BM33" s="32"/>
      <c r="BN33" s="32"/>
      <c r="BO33" s="162"/>
    </row>
    <row r="34" spans="1:67" ht="13.15" customHeight="1" x14ac:dyDescent="0.25">
      <c r="A34" s="1" t="s">
        <v>258</v>
      </c>
      <c r="B34" s="1"/>
      <c r="C34" s="1"/>
      <c r="D34" s="1"/>
      <c r="E34" s="115" t="s">
        <v>328</v>
      </c>
      <c r="F34" s="115" t="s">
        <v>260</v>
      </c>
      <c r="G34" s="126" t="s">
        <v>261</v>
      </c>
      <c r="H34" s="126" t="s">
        <v>262</v>
      </c>
      <c r="I34" s="121" t="s">
        <v>220</v>
      </c>
      <c r="J34" s="122"/>
      <c r="K34" s="122"/>
      <c r="L34" s="115">
        <v>100</v>
      </c>
      <c r="M34" s="127">
        <v>230000000</v>
      </c>
      <c r="N34" s="115" t="s">
        <v>218</v>
      </c>
      <c r="O34" s="122" t="s">
        <v>263</v>
      </c>
      <c r="P34" s="1" t="s">
        <v>216</v>
      </c>
      <c r="Q34" s="121" t="s">
        <v>264</v>
      </c>
      <c r="R34" s="115" t="s">
        <v>265</v>
      </c>
      <c r="S34" s="122"/>
      <c r="T34" s="122"/>
      <c r="U34" s="122" t="s">
        <v>266</v>
      </c>
      <c r="V34" s="122" t="s">
        <v>267</v>
      </c>
      <c r="W34" s="125"/>
      <c r="X34" s="125">
        <v>100</v>
      </c>
      <c r="Y34" s="125"/>
      <c r="Z34" s="122"/>
      <c r="AA34" s="122" t="s">
        <v>217</v>
      </c>
      <c r="AB34" s="124"/>
      <c r="AC34" s="124"/>
      <c r="AD34" s="225">
        <v>192792900</v>
      </c>
      <c r="AE34" s="225">
        <f>AD34*1.12</f>
        <v>215928048.00000003</v>
      </c>
      <c r="AF34" s="124"/>
      <c r="AG34" s="124"/>
      <c r="AH34" s="124">
        <v>207877000</v>
      </c>
      <c r="AI34" s="124">
        <v>232822240.00000003</v>
      </c>
      <c r="AJ34" s="124"/>
      <c r="AK34" s="124"/>
      <c r="AL34" s="124">
        <v>207877000</v>
      </c>
      <c r="AM34" s="124">
        <v>232822240.00000003</v>
      </c>
      <c r="AN34" s="124"/>
      <c r="AO34" s="124"/>
      <c r="AP34" s="124">
        <v>0</v>
      </c>
      <c r="AQ34" s="124">
        <v>0</v>
      </c>
      <c r="AR34" s="124"/>
      <c r="AS34" s="124"/>
      <c r="AT34" s="124">
        <v>0</v>
      </c>
      <c r="AU34" s="124">
        <v>0</v>
      </c>
      <c r="AV34" s="124"/>
      <c r="AW34" s="124"/>
      <c r="AX34" s="124">
        <v>0</v>
      </c>
      <c r="AY34" s="124">
        <v>0</v>
      </c>
      <c r="AZ34" s="124"/>
      <c r="BA34" s="239">
        <f>AD34+AH34+AL34</f>
        <v>608546900</v>
      </c>
      <c r="BB34" s="124">
        <f>BA34*1.12</f>
        <v>681572528.00000012</v>
      </c>
      <c r="BC34" s="122" t="s">
        <v>268</v>
      </c>
      <c r="BD34" s="122"/>
      <c r="BE34" s="165" t="s">
        <v>269</v>
      </c>
      <c r="BF34" s="1"/>
      <c r="BG34" s="1"/>
      <c r="BH34" s="1"/>
      <c r="BI34" s="1"/>
      <c r="BJ34" s="1"/>
      <c r="BK34" s="1"/>
      <c r="BL34" s="1"/>
      <c r="BM34" s="1"/>
      <c r="BN34" s="1"/>
      <c r="BO34" s="1"/>
    </row>
    <row r="35" spans="1:67" ht="13.15" customHeight="1" x14ac:dyDescent="0.25">
      <c r="A35" s="1" t="s">
        <v>258</v>
      </c>
      <c r="B35" s="1"/>
      <c r="C35" s="1"/>
      <c r="D35" s="1"/>
      <c r="E35" s="115" t="s">
        <v>329</v>
      </c>
      <c r="F35" s="115" t="s">
        <v>271</v>
      </c>
      <c r="G35" s="126" t="s">
        <v>272</v>
      </c>
      <c r="H35" s="126" t="s">
        <v>272</v>
      </c>
      <c r="I35" s="121" t="s">
        <v>220</v>
      </c>
      <c r="J35" s="122"/>
      <c r="K35" s="122"/>
      <c r="L35" s="115">
        <v>100</v>
      </c>
      <c r="M35" s="127">
        <v>230000000</v>
      </c>
      <c r="N35" s="115" t="s">
        <v>218</v>
      </c>
      <c r="O35" s="122" t="s">
        <v>263</v>
      </c>
      <c r="P35" s="1" t="s">
        <v>216</v>
      </c>
      <c r="Q35" s="121" t="s">
        <v>264</v>
      </c>
      <c r="R35" s="115" t="s">
        <v>265</v>
      </c>
      <c r="S35" s="122"/>
      <c r="T35" s="122"/>
      <c r="U35" s="122" t="s">
        <v>266</v>
      </c>
      <c r="V35" s="122" t="s">
        <v>267</v>
      </c>
      <c r="W35" s="125"/>
      <c r="X35" s="125">
        <v>100</v>
      </c>
      <c r="Y35" s="125"/>
      <c r="Z35" s="122"/>
      <c r="AA35" s="122" t="s">
        <v>217</v>
      </c>
      <c r="AB35" s="124"/>
      <c r="AC35" s="124"/>
      <c r="AD35" s="225">
        <v>56629700</v>
      </c>
      <c r="AE35" s="225">
        <f t="shared" ref="AE35:AE37" si="16">AD35*1.12</f>
        <v>63425264.000000007</v>
      </c>
      <c r="AF35" s="124"/>
      <c r="AG35" s="124"/>
      <c r="AH35" s="124">
        <v>63534000</v>
      </c>
      <c r="AI35" s="124">
        <v>71158080</v>
      </c>
      <c r="AJ35" s="124"/>
      <c r="AK35" s="124"/>
      <c r="AL35" s="124">
        <v>63534000</v>
      </c>
      <c r="AM35" s="124">
        <v>71158080</v>
      </c>
      <c r="AN35" s="124"/>
      <c r="AO35" s="124"/>
      <c r="AP35" s="124">
        <v>0</v>
      </c>
      <c r="AQ35" s="124">
        <v>0</v>
      </c>
      <c r="AR35" s="124"/>
      <c r="AS35" s="124"/>
      <c r="AT35" s="124">
        <v>0</v>
      </c>
      <c r="AU35" s="124">
        <v>0</v>
      </c>
      <c r="AV35" s="124"/>
      <c r="AW35" s="124"/>
      <c r="AX35" s="124">
        <v>0</v>
      </c>
      <c r="AY35" s="124">
        <v>0</v>
      </c>
      <c r="AZ35" s="124"/>
      <c r="BA35" s="239">
        <f t="shared" ref="BA35:BA39" si="17">AD35+AH35+AL35</f>
        <v>183697700</v>
      </c>
      <c r="BB35" s="124">
        <f t="shared" ref="BB35:BB39" si="18">BA35*1.12</f>
        <v>205741424.00000003</v>
      </c>
      <c r="BC35" s="122" t="s">
        <v>268</v>
      </c>
      <c r="BD35" s="122"/>
      <c r="BE35" s="165" t="s">
        <v>273</v>
      </c>
      <c r="BF35" s="1"/>
      <c r="BG35" s="1"/>
      <c r="BH35" s="1"/>
      <c r="BI35" s="1"/>
      <c r="BJ35" s="1"/>
      <c r="BK35" s="1"/>
      <c r="BL35" s="1"/>
      <c r="BM35" s="1"/>
      <c r="BN35" s="1"/>
      <c r="BO35" s="1"/>
    </row>
    <row r="36" spans="1:67" ht="12.75" customHeight="1" x14ac:dyDescent="0.25">
      <c r="A36" s="1" t="s">
        <v>258</v>
      </c>
      <c r="B36" s="1"/>
      <c r="C36" s="1"/>
      <c r="D36" s="1"/>
      <c r="E36" s="115" t="s">
        <v>330</v>
      </c>
      <c r="F36" s="115" t="s">
        <v>275</v>
      </c>
      <c r="G36" s="126" t="s">
        <v>276</v>
      </c>
      <c r="H36" s="126" t="s">
        <v>276</v>
      </c>
      <c r="I36" s="121" t="s">
        <v>220</v>
      </c>
      <c r="J36" s="122"/>
      <c r="K36" s="122"/>
      <c r="L36" s="115">
        <v>100</v>
      </c>
      <c r="M36" s="127">
        <v>230000000</v>
      </c>
      <c r="N36" s="115" t="s">
        <v>218</v>
      </c>
      <c r="O36" s="122" t="s">
        <v>263</v>
      </c>
      <c r="P36" s="1" t="s">
        <v>216</v>
      </c>
      <c r="Q36" s="121" t="s">
        <v>264</v>
      </c>
      <c r="R36" s="115" t="s">
        <v>265</v>
      </c>
      <c r="S36" s="122"/>
      <c r="T36" s="122"/>
      <c r="U36" s="122" t="s">
        <v>266</v>
      </c>
      <c r="V36" s="122" t="s">
        <v>267</v>
      </c>
      <c r="W36" s="125"/>
      <c r="X36" s="125">
        <v>100</v>
      </c>
      <c r="Y36" s="125"/>
      <c r="Z36" s="122"/>
      <c r="AA36" s="122" t="s">
        <v>217</v>
      </c>
      <c r="AB36" s="124"/>
      <c r="AC36" s="124"/>
      <c r="AD36" s="225">
        <f>108773550-20907000</f>
        <v>87866550</v>
      </c>
      <c r="AE36" s="225">
        <f t="shared" si="16"/>
        <v>98410536.000000015</v>
      </c>
      <c r="AF36" s="124"/>
      <c r="AG36" s="124"/>
      <c r="AH36" s="124">
        <v>145031400</v>
      </c>
      <c r="AI36" s="124">
        <v>162435168.00000003</v>
      </c>
      <c r="AJ36" s="124"/>
      <c r="AK36" s="124"/>
      <c r="AL36" s="124">
        <v>145031400</v>
      </c>
      <c r="AM36" s="124">
        <v>162435168.00000003</v>
      </c>
      <c r="AN36" s="124"/>
      <c r="AO36" s="124"/>
      <c r="AP36" s="124">
        <v>0</v>
      </c>
      <c r="AQ36" s="124">
        <v>0</v>
      </c>
      <c r="AR36" s="124"/>
      <c r="AS36" s="124"/>
      <c r="AT36" s="124">
        <v>0</v>
      </c>
      <c r="AU36" s="124">
        <v>0</v>
      </c>
      <c r="AV36" s="124"/>
      <c r="AW36" s="124"/>
      <c r="AX36" s="124">
        <v>0</v>
      </c>
      <c r="AY36" s="124">
        <v>0</v>
      </c>
      <c r="AZ36" s="124"/>
      <c r="BA36" s="239">
        <f t="shared" si="17"/>
        <v>377929350</v>
      </c>
      <c r="BB36" s="124">
        <f t="shared" si="18"/>
        <v>423280872.00000006</v>
      </c>
      <c r="BC36" s="122" t="s">
        <v>268</v>
      </c>
      <c r="BD36" s="122"/>
      <c r="BE36" s="165" t="s">
        <v>277</v>
      </c>
      <c r="BF36" s="1"/>
      <c r="BG36" s="1"/>
      <c r="BH36" s="1"/>
      <c r="BI36" s="1"/>
      <c r="BJ36" s="1"/>
      <c r="BK36" s="1"/>
      <c r="BL36" s="1"/>
      <c r="BM36" s="1"/>
      <c r="BN36" s="1"/>
      <c r="BO36" s="1"/>
    </row>
    <row r="37" spans="1:67" ht="12.75" customHeight="1" x14ac:dyDescent="0.25">
      <c r="A37" s="1" t="s">
        <v>258</v>
      </c>
      <c r="B37" s="1"/>
      <c r="C37" s="1"/>
      <c r="D37" s="1"/>
      <c r="E37" s="115" t="s">
        <v>331</v>
      </c>
      <c r="F37" s="115" t="s">
        <v>279</v>
      </c>
      <c r="G37" s="126" t="s">
        <v>280</v>
      </c>
      <c r="H37" s="126" t="s">
        <v>280</v>
      </c>
      <c r="I37" s="121" t="s">
        <v>220</v>
      </c>
      <c r="J37" s="122"/>
      <c r="K37" s="122"/>
      <c r="L37" s="115">
        <v>100</v>
      </c>
      <c r="M37" s="127">
        <v>230000000</v>
      </c>
      <c r="N37" s="115" t="s">
        <v>218</v>
      </c>
      <c r="O37" s="122" t="s">
        <v>263</v>
      </c>
      <c r="P37" s="1" t="s">
        <v>216</v>
      </c>
      <c r="Q37" s="121" t="s">
        <v>264</v>
      </c>
      <c r="R37" s="115" t="s">
        <v>265</v>
      </c>
      <c r="S37" s="122"/>
      <c r="T37" s="122"/>
      <c r="U37" s="122" t="s">
        <v>266</v>
      </c>
      <c r="V37" s="122" t="s">
        <v>267</v>
      </c>
      <c r="W37" s="125"/>
      <c r="X37" s="125">
        <v>100</v>
      </c>
      <c r="Y37" s="125"/>
      <c r="Z37" s="122"/>
      <c r="AA37" s="122" t="s">
        <v>217</v>
      </c>
      <c r="AB37" s="124"/>
      <c r="AC37" s="124"/>
      <c r="AD37" s="225">
        <f>37586100-9112350-9933750-8651877</f>
        <v>9888123</v>
      </c>
      <c r="AE37" s="225">
        <f t="shared" si="16"/>
        <v>11074697.760000002</v>
      </c>
      <c r="AF37" s="124"/>
      <c r="AG37" s="124"/>
      <c r="AH37" s="124">
        <v>50114800</v>
      </c>
      <c r="AI37" s="124">
        <v>56128576.000000007</v>
      </c>
      <c r="AJ37" s="124"/>
      <c r="AK37" s="124"/>
      <c r="AL37" s="124">
        <v>50114800</v>
      </c>
      <c r="AM37" s="124">
        <v>56128576.000000007</v>
      </c>
      <c r="AN37" s="124"/>
      <c r="AO37" s="124"/>
      <c r="AP37" s="124">
        <v>0</v>
      </c>
      <c r="AQ37" s="124">
        <v>0</v>
      </c>
      <c r="AR37" s="124"/>
      <c r="AS37" s="124"/>
      <c r="AT37" s="124">
        <v>0</v>
      </c>
      <c r="AU37" s="124">
        <v>0</v>
      </c>
      <c r="AV37" s="124"/>
      <c r="AW37" s="124"/>
      <c r="AX37" s="124">
        <v>0</v>
      </c>
      <c r="AY37" s="124">
        <v>0</v>
      </c>
      <c r="AZ37" s="124"/>
      <c r="BA37" s="239">
        <f t="shared" si="17"/>
        <v>110117723</v>
      </c>
      <c r="BB37" s="124">
        <f t="shared" si="18"/>
        <v>123331849.76000001</v>
      </c>
      <c r="BC37" s="122" t="s">
        <v>268</v>
      </c>
      <c r="BD37" s="122"/>
      <c r="BE37" s="165" t="s">
        <v>281</v>
      </c>
      <c r="BF37" s="1"/>
      <c r="BG37" s="1"/>
      <c r="BH37" s="1"/>
      <c r="BI37" s="1"/>
      <c r="BJ37" s="1"/>
      <c r="BK37" s="1"/>
      <c r="BL37" s="1"/>
      <c r="BM37" s="1"/>
      <c r="BN37" s="1"/>
      <c r="BO37" s="1"/>
    </row>
    <row r="38" spans="1:67" ht="13.15" customHeight="1" x14ac:dyDescent="0.25">
      <c r="A38" s="1" t="s">
        <v>258</v>
      </c>
      <c r="B38" s="1"/>
      <c r="C38" s="1"/>
      <c r="D38" s="1"/>
      <c r="E38" s="115" t="s">
        <v>332</v>
      </c>
      <c r="F38" s="115" t="s">
        <v>283</v>
      </c>
      <c r="G38" s="126" t="s">
        <v>284</v>
      </c>
      <c r="H38" s="126" t="s">
        <v>284</v>
      </c>
      <c r="I38" s="121" t="s">
        <v>220</v>
      </c>
      <c r="J38" s="122"/>
      <c r="K38" s="122"/>
      <c r="L38" s="115">
        <v>100</v>
      </c>
      <c r="M38" s="127">
        <v>230000000</v>
      </c>
      <c r="N38" s="115" t="s">
        <v>218</v>
      </c>
      <c r="O38" s="122" t="s">
        <v>263</v>
      </c>
      <c r="P38" s="1" t="s">
        <v>216</v>
      </c>
      <c r="Q38" s="121" t="s">
        <v>264</v>
      </c>
      <c r="R38" s="115" t="s">
        <v>285</v>
      </c>
      <c r="S38" s="122"/>
      <c r="T38" s="122"/>
      <c r="U38" s="122" t="s">
        <v>266</v>
      </c>
      <c r="V38" s="122" t="s">
        <v>267</v>
      </c>
      <c r="W38" s="125"/>
      <c r="X38" s="125">
        <v>100</v>
      </c>
      <c r="Y38" s="125"/>
      <c r="Z38" s="122"/>
      <c r="AA38" s="122" t="s">
        <v>217</v>
      </c>
      <c r="AB38" s="124"/>
      <c r="AC38" s="124"/>
      <c r="AD38" s="225">
        <v>132086070</v>
      </c>
      <c r="AE38" s="225">
        <f>AD38*1.12</f>
        <v>147936398.40000001</v>
      </c>
      <c r="AF38" s="124"/>
      <c r="AG38" s="124"/>
      <c r="AH38" s="124">
        <v>88365960</v>
      </c>
      <c r="AI38" s="124">
        <v>98969875.200000003</v>
      </c>
      <c r="AJ38" s="124"/>
      <c r="AK38" s="124"/>
      <c r="AL38" s="124">
        <v>88365960</v>
      </c>
      <c r="AM38" s="124">
        <v>98969875.200000003</v>
      </c>
      <c r="AN38" s="124"/>
      <c r="AO38" s="124"/>
      <c r="AP38" s="124">
        <v>0</v>
      </c>
      <c r="AQ38" s="124">
        <v>0</v>
      </c>
      <c r="AR38" s="124"/>
      <c r="AS38" s="124"/>
      <c r="AT38" s="124">
        <v>0</v>
      </c>
      <c r="AU38" s="124">
        <v>0</v>
      </c>
      <c r="AV38" s="124"/>
      <c r="AW38" s="124"/>
      <c r="AX38" s="124">
        <v>0</v>
      </c>
      <c r="AY38" s="124">
        <v>0</v>
      </c>
      <c r="AZ38" s="124"/>
      <c r="BA38" s="239">
        <f t="shared" si="17"/>
        <v>308817990</v>
      </c>
      <c r="BB38" s="124">
        <f t="shared" si="18"/>
        <v>345876148.80000001</v>
      </c>
      <c r="BC38" s="122" t="s">
        <v>268</v>
      </c>
      <c r="BD38" s="226"/>
      <c r="BE38" s="165" t="s">
        <v>286</v>
      </c>
      <c r="BF38" s="1"/>
      <c r="BG38" s="1"/>
      <c r="BH38" s="1"/>
      <c r="BI38" s="1"/>
      <c r="BJ38" s="1"/>
      <c r="BK38" s="1"/>
      <c r="BL38" s="1"/>
      <c r="BM38" s="1"/>
      <c r="BN38" s="1"/>
      <c r="BO38" s="1"/>
    </row>
    <row r="39" spans="1:67" ht="13.15" customHeight="1" x14ac:dyDescent="0.25">
      <c r="A39" s="1" t="s">
        <v>258</v>
      </c>
      <c r="B39" s="1"/>
      <c r="C39" s="1"/>
      <c r="D39" s="1"/>
      <c r="E39" s="115" t="s">
        <v>333</v>
      </c>
      <c r="F39" s="115" t="s">
        <v>271</v>
      </c>
      <c r="G39" s="126" t="s">
        <v>272</v>
      </c>
      <c r="H39" s="126" t="s">
        <v>272</v>
      </c>
      <c r="I39" s="121" t="s">
        <v>220</v>
      </c>
      <c r="J39" s="122"/>
      <c r="K39" s="122"/>
      <c r="L39" s="115">
        <v>100</v>
      </c>
      <c r="M39" s="127">
        <v>230000000</v>
      </c>
      <c r="N39" s="115" t="s">
        <v>218</v>
      </c>
      <c r="O39" s="122" t="s">
        <v>263</v>
      </c>
      <c r="P39" s="1" t="s">
        <v>216</v>
      </c>
      <c r="Q39" s="121" t="s">
        <v>264</v>
      </c>
      <c r="R39" s="115" t="s">
        <v>288</v>
      </c>
      <c r="S39" s="122"/>
      <c r="T39" s="122"/>
      <c r="U39" s="122" t="s">
        <v>266</v>
      </c>
      <c r="V39" s="122" t="s">
        <v>267</v>
      </c>
      <c r="W39" s="125"/>
      <c r="X39" s="125">
        <v>100</v>
      </c>
      <c r="Y39" s="125"/>
      <c r="Z39" s="122"/>
      <c r="AA39" s="122" t="s">
        <v>217</v>
      </c>
      <c r="AB39" s="124"/>
      <c r="AC39" s="124"/>
      <c r="AD39" s="225">
        <v>84632233</v>
      </c>
      <c r="AE39" s="225">
        <f>AD39*1.12</f>
        <v>94788100.960000008</v>
      </c>
      <c r="AF39" s="124"/>
      <c r="AG39" s="124"/>
      <c r="AH39" s="124">
        <v>240028480</v>
      </c>
      <c r="AI39" s="124">
        <v>268831897.60000002</v>
      </c>
      <c r="AJ39" s="124"/>
      <c r="AK39" s="124"/>
      <c r="AL39" s="124">
        <v>236324560</v>
      </c>
      <c r="AM39" s="124">
        <v>264683507.20000002</v>
      </c>
      <c r="AN39" s="124"/>
      <c r="AO39" s="124"/>
      <c r="AP39" s="124">
        <v>0</v>
      </c>
      <c r="AQ39" s="124">
        <v>0</v>
      </c>
      <c r="AR39" s="124"/>
      <c r="AS39" s="124"/>
      <c r="AT39" s="124">
        <v>0</v>
      </c>
      <c r="AU39" s="124">
        <v>0</v>
      </c>
      <c r="AV39" s="124"/>
      <c r="AW39" s="124"/>
      <c r="AX39" s="124">
        <v>0</v>
      </c>
      <c r="AY39" s="124">
        <v>0</v>
      </c>
      <c r="AZ39" s="124"/>
      <c r="BA39" s="239">
        <f t="shared" si="17"/>
        <v>560985273</v>
      </c>
      <c r="BB39" s="124">
        <f t="shared" si="18"/>
        <v>628303505.76000011</v>
      </c>
      <c r="BC39" s="122" t="s">
        <v>268</v>
      </c>
      <c r="BD39" s="122"/>
      <c r="BE39" s="165" t="s">
        <v>289</v>
      </c>
      <c r="BF39" s="1"/>
      <c r="BG39" s="1"/>
      <c r="BH39" s="1"/>
      <c r="BI39" s="1"/>
      <c r="BJ39" s="1"/>
      <c r="BK39" s="1"/>
      <c r="BL39" s="1"/>
      <c r="BM39" s="1"/>
      <c r="BN39" s="1"/>
      <c r="BO39" s="1"/>
    </row>
    <row r="40" spans="1:67" ht="13.15" customHeight="1" x14ac:dyDescent="0.25">
      <c r="A40" s="23"/>
      <c r="B40" s="23"/>
      <c r="C40" s="23"/>
      <c r="D40" s="23"/>
      <c r="E40" s="29" t="s">
        <v>212</v>
      </c>
      <c r="F40" s="23"/>
      <c r="G40" s="161"/>
      <c r="H40" s="24"/>
      <c r="I40" s="23"/>
      <c r="J40" s="23"/>
      <c r="K40" s="23"/>
      <c r="L40" s="23"/>
      <c r="M40" s="23"/>
      <c r="N40" s="23"/>
      <c r="O40" s="23"/>
      <c r="P40" s="23"/>
      <c r="Q40" s="23"/>
      <c r="R40" s="24"/>
      <c r="S40" s="23"/>
      <c r="T40" s="23"/>
      <c r="U40" s="23"/>
      <c r="V40" s="23"/>
      <c r="W40" s="25"/>
      <c r="X40" s="25"/>
      <c r="Y40" s="25"/>
      <c r="Z40" s="23"/>
      <c r="AA40" s="23"/>
      <c r="AB40" s="23"/>
      <c r="AC40" s="174"/>
      <c r="AD40" s="174">
        <f>SUM(AD36:AD37)</f>
        <v>97754673</v>
      </c>
      <c r="AE40" s="174">
        <f>SUM(AE36:AE37)</f>
        <v>109485233.76000002</v>
      </c>
      <c r="AF40" s="174">
        <f>SUM(AF36:AF37)</f>
        <v>0</v>
      </c>
      <c r="AG40" s="174"/>
      <c r="AH40" s="174">
        <f>SUM(AH36:AH37)</f>
        <v>195146200</v>
      </c>
      <c r="AI40" s="174">
        <f>SUM(AI36:AI37)</f>
        <v>218563744.00000003</v>
      </c>
      <c r="AJ40" s="174">
        <f>SUM(AJ36:AJ37)</f>
        <v>0</v>
      </c>
      <c r="AK40" s="174"/>
      <c r="AL40" s="174">
        <f>SUM(AL36:AL37)</f>
        <v>195146200</v>
      </c>
      <c r="AM40" s="174">
        <f>SUM(AM36:AM37)</f>
        <v>218563744.00000003</v>
      </c>
      <c r="AN40" s="174">
        <f>SUM(AN36:AN37)</f>
        <v>0</v>
      </c>
      <c r="AO40" s="174"/>
      <c r="AP40" s="174">
        <f t="shared" ref="AP40:AZ40" si="19">SUM(AP36:AP37)</f>
        <v>0</v>
      </c>
      <c r="AQ40" s="174">
        <f t="shared" si="19"/>
        <v>0</v>
      </c>
      <c r="AR40" s="174">
        <f t="shared" si="19"/>
        <v>0</v>
      </c>
      <c r="AS40" s="174">
        <f t="shared" si="19"/>
        <v>0</v>
      </c>
      <c r="AT40" s="174">
        <f t="shared" si="19"/>
        <v>0</v>
      </c>
      <c r="AU40" s="174">
        <f t="shared" si="19"/>
        <v>0</v>
      </c>
      <c r="AV40" s="174">
        <f t="shared" si="19"/>
        <v>0</v>
      </c>
      <c r="AW40" s="174">
        <f t="shared" si="19"/>
        <v>0</v>
      </c>
      <c r="AX40" s="174">
        <f t="shared" si="19"/>
        <v>0</v>
      </c>
      <c r="AY40" s="174">
        <f t="shared" si="19"/>
        <v>0</v>
      </c>
      <c r="AZ40" s="174">
        <f t="shared" si="19"/>
        <v>0</v>
      </c>
      <c r="BA40" s="240">
        <f>SUM(BA34:BA39)</f>
        <v>2150094936</v>
      </c>
      <c r="BB40" s="174">
        <f>SUM(BB34:BB39)</f>
        <v>2408106328.3200002</v>
      </c>
      <c r="BC40" s="23"/>
      <c r="BD40" s="23"/>
      <c r="BE40" s="23"/>
      <c r="BF40" s="23"/>
      <c r="BG40" s="23"/>
      <c r="BH40" s="23"/>
      <c r="BI40" s="26"/>
      <c r="BJ40" s="26"/>
    </row>
    <row r="42" spans="1:67" ht="13.15" customHeight="1" x14ac:dyDescent="0.25">
      <c r="AH42" s="179"/>
      <c r="BE42" s="15"/>
    </row>
    <row r="43" spans="1:67" ht="13.15" customHeight="1" x14ac:dyDescent="0.25">
      <c r="BL43" s="12"/>
    </row>
    <row r="44" spans="1:67" ht="13.15" customHeight="1" x14ac:dyDescent="0.25">
      <c r="BL44" s="12"/>
    </row>
    <row r="45" spans="1:67" ht="13.15" customHeight="1" x14ac:dyDescent="0.25">
      <c r="BL45" s="12"/>
    </row>
    <row r="46" spans="1:67" ht="13.15" customHeight="1" x14ac:dyDescent="0.25">
      <c r="BL46" s="12"/>
    </row>
    <row r="47" spans="1:67" ht="13.15" customHeight="1" x14ac:dyDescent="0.25">
      <c r="BL47" s="12"/>
    </row>
    <row r="48" spans="1:67" ht="13.15" customHeight="1" x14ac:dyDescent="0.25">
      <c r="BL48" s="12"/>
    </row>
    <row r="49" spans="58:64" ht="13.15" customHeight="1" x14ac:dyDescent="0.25">
      <c r="BF49" s="12"/>
      <c r="BI49" s="12"/>
      <c r="BL49" s="12"/>
    </row>
    <row r="50" spans="58:64" ht="13.15" customHeight="1" x14ac:dyDescent="0.25">
      <c r="BF50" s="12"/>
      <c r="BI50" s="12"/>
      <c r="BL50" s="12"/>
    </row>
    <row r="51" spans="58:64" ht="13.15" customHeight="1" x14ac:dyDescent="0.25">
      <c r="BF51" s="12"/>
      <c r="BI51" s="12"/>
      <c r="BL51" s="12"/>
    </row>
    <row r="52" spans="58:64" ht="13.15" customHeight="1" x14ac:dyDescent="0.25">
      <c r="BF52" s="12"/>
      <c r="BI52" s="12"/>
      <c r="BL52" s="12"/>
    </row>
    <row r="53" spans="58:64" ht="13.15" customHeight="1" x14ac:dyDescent="0.25">
      <c r="BF53" s="12"/>
      <c r="BI53" s="12"/>
      <c r="BL53" s="12"/>
    </row>
    <row r="54" spans="58:64" ht="13.15" customHeight="1" x14ac:dyDescent="0.25">
      <c r="BF54" s="12"/>
      <c r="BI54" s="12"/>
      <c r="BL54" s="12"/>
    </row>
    <row r="55" spans="58:64" ht="13.15" customHeight="1" x14ac:dyDescent="0.25">
      <c r="BF55" s="12"/>
      <c r="BI55" s="12"/>
      <c r="BL55" s="12"/>
    </row>
    <row r="56" spans="58:64" ht="13.15" customHeight="1" x14ac:dyDescent="0.25">
      <c r="BF56" s="12"/>
      <c r="BI56" s="12"/>
      <c r="BL56" s="12"/>
    </row>
    <row r="57" spans="58:64" ht="13.15" customHeight="1" x14ac:dyDescent="0.25">
      <c r="BF57" s="12"/>
      <c r="BI57" s="12"/>
      <c r="BL57" s="12"/>
    </row>
    <row r="58" spans="58:64" ht="13.15" customHeight="1" x14ac:dyDescent="0.25">
      <c r="BF58" s="12"/>
      <c r="BI58" s="12"/>
      <c r="BL58" s="12"/>
    </row>
    <row r="59" spans="58:64" ht="13.15" customHeight="1" x14ac:dyDescent="0.25">
      <c r="BF59" s="12"/>
      <c r="BI59" s="12"/>
      <c r="BL59" s="12"/>
    </row>
    <row r="60" spans="58:64" ht="13.15" customHeight="1" x14ac:dyDescent="0.25">
      <c r="BF60" s="12"/>
      <c r="BI60" s="12"/>
      <c r="BL60" s="12"/>
    </row>
    <row r="61" spans="58:64" ht="13.15" customHeight="1" x14ac:dyDescent="0.25">
      <c r="BF61" s="12"/>
      <c r="BI61" s="12"/>
      <c r="BL61" s="12"/>
    </row>
    <row r="62" spans="58:64" ht="13.15" customHeight="1" x14ac:dyDescent="0.25">
      <c r="BF62" s="12"/>
      <c r="BI62" s="12"/>
      <c r="BL62" s="12"/>
    </row>
    <row r="63" spans="58:64" ht="13.15" customHeight="1" x14ac:dyDescent="0.25">
      <c r="BF63" s="12"/>
      <c r="BI63" s="12"/>
      <c r="BL63" s="12"/>
    </row>
    <row r="64" spans="58:64" ht="13.15" customHeight="1" x14ac:dyDescent="0.25">
      <c r="BF64" s="12"/>
      <c r="BI64" s="12"/>
      <c r="BL64" s="12"/>
    </row>
    <row r="65" spans="58:64" ht="13.15" customHeight="1" x14ac:dyDescent="0.25">
      <c r="BF65" s="12"/>
      <c r="BI65" s="12"/>
      <c r="BL65" s="12"/>
    </row>
    <row r="66" spans="58:64" ht="13.15" customHeight="1" x14ac:dyDescent="0.25">
      <c r="BF66" s="12"/>
      <c r="BI66" s="12"/>
      <c r="BL66" s="12"/>
    </row>
    <row r="67" spans="58:64" ht="13.15" customHeight="1" x14ac:dyDescent="0.25">
      <c r="BF67" s="12"/>
      <c r="BI67" s="12"/>
      <c r="BL67" s="12"/>
    </row>
    <row r="68" spans="58:64" ht="13.15" customHeight="1" x14ac:dyDescent="0.25">
      <c r="BF68" s="12"/>
      <c r="BI68" s="12"/>
      <c r="BL68" s="12"/>
    </row>
    <row r="69" spans="58:64" ht="13.15" customHeight="1" x14ac:dyDescent="0.25">
      <c r="BF69" s="12"/>
      <c r="BI69" s="12"/>
      <c r="BL69" s="12"/>
    </row>
    <row r="70" spans="58:64" ht="13.15" customHeight="1" x14ac:dyDescent="0.25">
      <c r="BF70" s="12"/>
      <c r="BI70" s="12"/>
      <c r="BL70" s="12"/>
    </row>
    <row r="71" spans="58:64" ht="13.15" customHeight="1" x14ac:dyDescent="0.25">
      <c r="BF71" s="12"/>
      <c r="BI71" s="12"/>
      <c r="BL71" s="12"/>
    </row>
    <row r="72" spans="58:64" ht="13.15" customHeight="1" x14ac:dyDescent="0.25">
      <c r="BF72" s="12"/>
      <c r="BI72" s="12"/>
      <c r="BL72" s="12"/>
    </row>
    <row r="73" spans="58:64" ht="13.15" customHeight="1" x14ac:dyDescent="0.25">
      <c r="BF73" s="12"/>
      <c r="BI73" s="12"/>
      <c r="BL73" s="12"/>
    </row>
    <row r="74" spans="58:64" ht="13.15" customHeight="1" x14ac:dyDescent="0.25">
      <c r="BF74" s="12"/>
      <c r="BI74" s="12"/>
      <c r="BL74" s="12"/>
    </row>
    <row r="75" spans="58:64" ht="13.15" customHeight="1" x14ac:dyDescent="0.25">
      <c r="BF75" s="12"/>
      <c r="BI75" s="12"/>
      <c r="BL75" s="12"/>
    </row>
    <row r="76" spans="58:64" ht="13.15" customHeight="1" x14ac:dyDescent="0.25">
      <c r="BF76" s="12"/>
      <c r="BI76" s="12"/>
      <c r="BL76" s="12"/>
    </row>
    <row r="77" spans="58:64" ht="13.15" customHeight="1" x14ac:dyDescent="0.25">
      <c r="BF77" s="12"/>
      <c r="BI77" s="12"/>
      <c r="BL77" s="12"/>
    </row>
    <row r="78" spans="58:64" ht="13.15" customHeight="1" x14ac:dyDescent="0.25">
      <c r="BF78" s="12"/>
      <c r="BI78" s="12"/>
      <c r="BL78" s="12"/>
    </row>
    <row r="79" spans="58:64" ht="13.15" customHeight="1" x14ac:dyDescent="0.25">
      <c r="BF79" s="12"/>
      <c r="BI79" s="12"/>
      <c r="BL79" s="12"/>
    </row>
    <row r="80" spans="58:64" ht="13.15" customHeight="1" x14ac:dyDescent="0.25">
      <c r="BF80" s="12"/>
      <c r="BI80" s="12"/>
      <c r="BL80" s="12"/>
    </row>
    <row r="81" spans="58:64" ht="13.15" customHeight="1" x14ac:dyDescent="0.25">
      <c r="BF81" s="12"/>
      <c r="BI81" s="12"/>
      <c r="BL81" s="12"/>
    </row>
    <row r="82" spans="58:64" ht="13.15" customHeight="1" x14ac:dyDescent="0.25">
      <c r="BF82" s="12"/>
      <c r="BI82" s="12"/>
      <c r="BL82" s="12"/>
    </row>
    <row r="83" spans="58:64" ht="13.15" customHeight="1" x14ac:dyDescent="0.25">
      <c r="BF83" s="12"/>
      <c r="BI83" s="12"/>
      <c r="BL83" s="12"/>
    </row>
    <row r="84" spans="58:64" ht="13.15" customHeight="1" x14ac:dyDescent="0.25">
      <c r="BF84" s="12"/>
      <c r="BI84" s="12"/>
      <c r="BL84" s="12"/>
    </row>
    <row r="85" spans="58:64" ht="13.15" customHeight="1" x14ac:dyDescent="0.25">
      <c r="BF85" s="12"/>
      <c r="BI85" s="12"/>
      <c r="BL85" s="12"/>
    </row>
    <row r="86" spans="58:64" ht="13.15" customHeight="1" x14ac:dyDescent="0.25">
      <c r="BF86" s="12"/>
      <c r="BI86" s="12"/>
      <c r="BL86" s="12"/>
    </row>
    <row r="87" spans="58:64" ht="13.15" customHeight="1" x14ac:dyDescent="0.25">
      <c r="BF87" s="12"/>
      <c r="BI87" s="12"/>
      <c r="BL87" s="12"/>
    </row>
    <row r="88" spans="58:64" ht="13.15" customHeight="1" x14ac:dyDescent="0.25">
      <c r="BF88" s="12"/>
      <c r="BI88" s="12"/>
      <c r="BL88" s="12"/>
    </row>
    <row r="89" spans="58:64" ht="13.15" customHeight="1" x14ac:dyDescent="0.25">
      <c r="BF89" s="12"/>
      <c r="BI89" s="12"/>
      <c r="BL89" s="12"/>
    </row>
    <row r="90" spans="58:64" ht="13.15" customHeight="1" x14ac:dyDescent="0.25">
      <c r="BF90" s="12"/>
      <c r="BI90" s="12"/>
      <c r="BL90" s="12"/>
    </row>
    <row r="91" spans="58:64" ht="13.15" customHeight="1" x14ac:dyDescent="0.25">
      <c r="BF91" s="12"/>
      <c r="BI91" s="12"/>
      <c r="BL91" s="12"/>
    </row>
    <row r="92" spans="58:64" ht="13.15" customHeight="1" x14ac:dyDescent="0.25">
      <c r="BF92" s="12"/>
      <c r="BI92" s="12"/>
      <c r="BL92" s="12"/>
    </row>
    <row r="93" spans="58:64" ht="13.15" customHeight="1" x14ac:dyDescent="0.25">
      <c r="BF93" s="12"/>
      <c r="BI93" s="12"/>
      <c r="BL93" s="12"/>
    </row>
    <row r="94" spans="58:64" ht="13.15" customHeight="1" x14ac:dyDescent="0.25">
      <c r="BF94" s="12"/>
      <c r="BI94" s="12"/>
      <c r="BL94" s="12"/>
    </row>
    <row r="95" spans="58:64" ht="13.15" customHeight="1" x14ac:dyDescent="0.25">
      <c r="BF95" s="12"/>
      <c r="BI95" s="12"/>
      <c r="BL95" s="12"/>
    </row>
    <row r="96" spans="58:64" ht="13.15" customHeight="1" x14ac:dyDescent="0.25">
      <c r="BF96" s="12"/>
      <c r="BI96" s="12"/>
      <c r="BL96" s="12"/>
    </row>
    <row r="97" spans="58:64" ht="13.15" customHeight="1" x14ac:dyDescent="0.25">
      <c r="BF97" s="12"/>
      <c r="BI97" s="12"/>
      <c r="BL97" s="12"/>
    </row>
    <row r="98" spans="58:64" ht="13.15" customHeight="1" x14ac:dyDescent="0.25">
      <c r="BF98" s="12"/>
      <c r="BI98" s="12"/>
      <c r="BL98" s="12"/>
    </row>
    <row r="99" spans="58:64" ht="13.15" customHeight="1" x14ac:dyDescent="0.25">
      <c r="BF99" s="12"/>
      <c r="BI99" s="12"/>
      <c r="BL99" s="12"/>
    </row>
    <row r="100" spans="58:64" ht="13.15" customHeight="1" x14ac:dyDescent="0.25">
      <c r="BF100" s="12"/>
      <c r="BI100" s="12"/>
      <c r="BL100" s="12"/>
    </row>
    <row r="101" spans="58:64" ht="13.15" customHeight="1" x14ac:dyDescent="0.25">
      <c r="BF101" s="12"/>
      <c r="BI101" s="12"/>
      <c r="BL101" s="12"/>
    </row>
    <row r="102" spans="58:64" ht="13.15" customHeight="1" x14ac:dyDescent="0.25">
      <c r="BF102" s="12"/>
      <c r="BI102" s="12"/>
      <c r="BL102" s="12"/>
    </row>
    <row r="103" spans="58:64" ht="13.15" customHeight="1" x14ac:dyDescent="0.25">
      <c r="BF103" s="12"/>
      <c r="BI103" s="12"/>
      <c r="BL103" s="12"/>
    </row>
    <row r="104" spans="58:64" ht="13.15" customHeight="1" x14ac:dyDescent="0.25">
      <c r="BF104" s="12"/>
      <c r="BI104" s="12"/>
      <c r="BL104" s="12"/>
    </row>
    <row r="105" spans="58:64" ht="13.15" customHeight="1" x14ac:dyDescent="0.25">
      <c r="BF105" s="12"/>
      <c r="BI105" s="12"/>
      <c r="BL105" s="12"/>
    </row>
    <row r="106" spans="58:64" ht="13.15" customHeight="1" x14ac:dyDescent="0.25">
      <c r="BF106" s="12"/>
      <c r="BI106" s="12"/>
      <c r="BL106" s="12"/>
    </row>
    <row r="107" spans="58:64" ht="13.15" customHeight="1" x14ac:dyDescent="0.25">
      <c r="BF107" s="12"/>
      <c r="BI107" s="12"/>
      <c r="BL107" s="12"/>
    </row>
    <row r="108" spans="58:64" ht="13.15" customHeight="1" x14ac:dyDescent="0.25">
      <c r="BF108" s="12"/>
      <c r="BI108" s="12"/>
      <c r="BL108" s="12"/>
    </row>
    <row r="109" spans="58:64" ht="13.15" customHeight="1" x14ac:dyDescent="0.25">
      <c r="BF109" s="12"/>
      <c r="BI109" s="12"/>
      <c r="BL109" s="12"/>
    </row>
    <row r="110" spans="58:64" ht="13.15" customHeight="1" x14ac:dyDescent="0.25">
      <c r="BF110" s="12"/>
      <c r="BI110" s="12"/>
      <c r="BL110" s="12"/>
    </row>
    <row r="111" spans="58:64" ht="13.15" customHeight="1" x14ac:dyDescent="0.25">
      <c r="BF111" s="12"/>
      <c r="BI111" s="12"/>
      <c r="BL111" s="12"/>
    </row>
    <row r="112" spans="58:64" ht="13.15" customHeight="1" x14ac:dyDescent="0.25">
      <c r="BF112" s="12"/>
      <c r="BI112" s="12"/>
      <c r="BL112" s="12"/>
    </row>
    <row r="113" spans="58:64" ht="13.15" customHeight="1" x14ac:dyDescent="0.25">
      <c r="BF113" s="12"/>
      <c r="BI113" s="12"/>
      <c r="BL113" s="12"/>
    </row>
    <row r="114" spans="58:64" ht="13.15" customHeight="1" x14ac:dyDescent="0.25">
      <c r="BF114" s="12"/>
      <c r="BI114" s="12"/>
      <c r="BL114" s="12"/>
    </row>
    <row r="115" spans="58:64" ht="13.15" customHeight="1" x14ac:dyDescent="0.25">
      <c r="BF115" s="12"/>
      <c r="BI115" s="12"/>
      <c r="BL115" s="12"/>
    </row>
    <row r="116" spans="58:64" ht="13.15" customHeight="1" x14ac:dyDescent="0.25">
      <c r="BF116" s="12"/>
      <c r="BI116" s="12"/>
      <c r="BL116" s="12"/>
    </row>
    <row r="117" spans="58:64" ht="13.15" customHeight="1" x14ac:dyDescent="0.25">
      <c r="BF117" s="12"/>
      <c r="BI117" s="12"/>
      <c r="BL117" s="12"/>
    </row>
    <row r="118" spans="58:64" ht="13.15" customHeight="1" x14ac:dyDescent="0.25">
      <c r="BF118" s="12"/>
      <c r="BI118" s="12"/>
      <c r="BL118" s="12"/>
    </row>
    <row r="119" spans="58:64" ht="13.15" customHeight="1" x14ac:dyDescent="0.25">
      <c r="BF119" s="12"/>
      <c r="BI119" s="12"/>
      <c r="BL119" s="12"/>
    </row>
    <row r="120" spans="58:64" ht="13.15" customHeight="1" x14ac:dyDescent="0.25">
      <c r="BF120" s="12"/>
      <c r="BI120" s="12"/>
      <c r="BL120" s="12"/>
    </row>
    <row r="121" spans="58:64" ht="13.15" customHeight="1" x14ac:dyDescent="0.25">
      <c r="BF121" s="12"/>
      <c r="BI121" s="12"/>
      <c r="BL121" s="12"/>
    </row>
    <row r="122" spans="58:64" ht="13.15" customHeight="1" x14ac:dyDescent="0.25">
      <c r="BF122" s="12"/>
      <c r="BI122" s="12"/>
      <c r="BL122" s="12"/>
    </row>
    <row r="123" spans="58:64" ht="13.15" customHeight="1" x14ac:dyDescent="0.25">
      <c r="BF123" s="12"/>
      <c r="BI123" s="12"/>
      <c r="BL123" s="12"/>
    </row>
    <row r="124" spans="58:64" ht="13.15" customHeight="1" x14ac:dyDescent="0.25">
      <c r="BF124" s="12"/>
      <c r="BI124" s="12"/>
      <c r="BL124" s="12"/>
    </row>
    <row r="125" spans="58:64" ht="13.15" customHeight="1" x14ac:dyDescent="0.25">
      <c r="BF125" s="12"/>
      <c r="BI125" s="12"/>
      <c r="BL125" s="12"/>
    </row>
    <row r="126" spans="58:64" ht="13.15" customHeight="1" x14ac:dyDescent="0.25">
      <c r="BF126" s="12"/>
      <c r="BI126" s="12"/>
      <c r="BL126" s="12"/>
    </row>
    <row r="127" spans="58:64" ht="13.15" customHeight="1" x14ac:dyDescent="0.25">
      <c r="BF127" s="12"/>
      <c r="BI127" s="12"/>
      <c r="BL127" s="12"/>
    </row>
    <row r="128" spans="58:64" ht="13.15" customHeight="1" x14ac:dyDescent="0.25">
      <c r="BF128" s="12"/>
      <c r="BI128" s="12"/>
      <c r="BL128" s="12"/>
    </row>
    <row r="129" spans="58:64" ht="13.15" customHeight="1" x14ac:dyDescent="0.25">
      <c r="BF129" s="12"/>
      <c r="BI129" s="12"/>
      <c r="BL129" s="12"/>
    </row>
    <row r="130" spans="58:64" ht="13.15" customHeight="1" x14ac:dyDescent="0.25">
      <c r="BF130" s="12"/>
      <c r="BI130" s="12"/>
      <c r="BL130" s="12"/>
    </row>
    <row r="131" spans="58:64" ht="13.15" customHeight="1" x14ac:dyDescent="0.25">
      <c r="BF131" s="12"/>
      <c r="BI131" s="12"/>
      <c r="BL131" s="12"/>
    </row>
    <row r="132" spans="58:64" ht="13.15" customHeight="1" x14ac:dyDescent="0.25">
      <c r="BF132" s="12"/>
      <c r="BI132" s="12"/>
      <c r="BL132" s="12"/>
    </row>
    <row r="133" spans="58:64" ht="13.15" customHeight="1" x14ac:dyDescent="0.25">
      <c r="BF133" s="12"/>
      <c r="BI133" s="12"/>
      <c r="BL133" s="12"/>
    </row>
    <row r="134" spans="58:64" ht="13.15" customHeight="1" x14ac:dyDescent="0.25">
      <c r="BF134" s="12"/>
      <c r="BI134" s="12"/>
      <c r="BL134" s="12"/>
    </row>
    <row r="135" spans="58:64" ht="13.15" customHeight="1" x14ac:dyDescent="0.25">
      <c r="BF135" s="12"/>
      <c r="BI135" s="12"/>
      <c r="BL135" s="12"/>
    </row>
    <row r="136" spans="58:64" ht="13.15" customHeight="1" x14ac:dyDescent="0.25">
      <c r="BF136" s="12"/>
      <c r="BI136" s="12"/>
      <c r="BL136" s="12"/>
    </row>
    <row r="137" spans="58:64" ht="13.15" customHeight="1" x14ac:dyDescent="0.25">
      <c r="BF137" s="12"/>
      <c r="BI137" s="12"/>
      <c r="BL137" s="12"/>
    </row>
    <row r="138" spans="58:64" ht="13.15" customHeight="1" x14ac:dyDescent="0.25">
      <c r="BF138" s="12"/>
      <c r="BI138" s="12"/>
      <c r="BL138" s="12"/>
    </row>
    <row r="139" spans="58:64" ht="13.15" customHeight="1" x14ac:dyDescent="0.25">
      <c r="BF139" s="12"/>
      <c r="BI139" s="12"/>
      <c r="BL139" s="12"/>
    </row>
    <row r="140" spans="58:64" ht="13.15" customHeight="1" x14ac:dyDescent="0.25">
      <c r="BF140" s="12"/>
      <c r="BI140" s="12"/>
      <c r="BL140" s="12"/>
    </row>
    <row r="141" spans="58:64" ht="13.15" customHeight="1" x14ac:dyDescent="0.25">
      <c r="BF141" s="12"/>
      <c r="BI141" s="12"/>
      <c r="BL141" s="12"/>
    </row>
    <row r="142" spans="58:64" ht="13.15" customHeight="1" x14ac:dyDescent="0.25">
      <c r="BF142" s="12"/>
      <c r="BI142" s="12"/>
      <c r="BL142" s="12"/>
    </row>
    <row r="143" spans="58:64" ht="13.15" customHeight="1" x14ac:dyDescent="0.25">
      <c r="BF143" s="12"/>
      <c r="BI143" s="12"/>
      <c r="BL143" s="12"/>
    </row>
    <row r="144" spans="58:64" ht="13.15" customHeight="1" x14ac:dyDescent="0.25">
      <c r="BF144" s="12"/>
      <c r="BI144" s="12"/>
      <c r="BL144" s="12"/>
    </row>
    <row r="145" spans="58:64" ht="13.15" customHeight="1" x14ac:dyDescent="0.25">
      <c r="BF145" s="12"/>
      <c r="BI145" s="12"/>
      <c r="BL145" s="12"/>
    </row>
    <row r="146" spans="58:64" ht="13.15" customHeight="1" x14ac:dyDescent="0.25">
      <c r="BF146" s="12"/>
      <c r="BI146" s="12"/>
      <c r="BL146" s="12"/>
    </row>
    <row r="147" spans="58:64" ht="13.15" customHeight="1" x14ac:dyDescent="0.25">
      <c r="BF147" s="12"/>
      <c r="BI147" s="12"/>
      <c r="BL147" s="12"/>
    </row>
    <row r="148" spans="58:64" ht="13.15" customHeight="1" x14ac:dyDescent="0.25">
      <c r="BF148" s="12"/>
      <c r="BI148" s="12"/>
      <c r="BL148" s="12"/>
    </row>
    <row r="149" spans="58:64" ht="13.15" customHeight="1" x14ac:dyDescent="0.25">
      <c r="BF149" s="12"/>
      <c r="BI149" s="12"/>
      <c r="BL149" s="12"/>
    </row>
    <row r="150" spans="58:64" ht="13.15" customHeight="1" x14ac:dyDescent="0.25">
      <c r="BF150" s="12"/>
      <c r="BI150" s="12"/>
      <c r="BL150" s="12"/>
    </row>
    <row r="151" spans="58:64" ht="13.15" customHeight="1" x14ac:dyDescent="0.25">
      <c r="BF151" s="12"/>
      <c r="BI151" s="12"/>
      <c r="BL151" s="12"/>
    </row>
    <row r="152" spans="58:64" ht="13.15" customHeight="1" x14ac:dyDescent="0.25">
      <c r="BF152" s="12"/>
      <c r="BI152" s="12"/>
      <c r="BL152" s="12"/>
    </row>
    <row r="153" spans="58:64" ht="13.15" customHeight="1" x14ac:dyDescent="0.25">
      <c r="BF153" s="12"/>
      <c r="BI153" s="12"/>
      <c r="BL153" s="12"/>
    </row>
    <row r="154" spans="58:64" ht="13.15" customHeight="1" x14ac:dyDescent="0.25">
      <c r="BF154" s="12"/>
      <c r="BI154" s="12"/>
      <c r="BL154" s="12"/>
    </row>
    <row r="155" spans="58:64" ht="13.15" customHeight="1" x14ac:dyDescent="0.25">
      <c r="BF155" s="12"/>
      <c r="BI155" s="12"/>
      <c r="BL155" s="12"/>
    </row>
    <row r="156" spans="58:64" ht="13.15" customHeight="1" x14ac:dyDescent="0.25">
      <c r="BF156" s="12"/>
      <c r="BI156" s="12"/>
      <c r="BL156" s="12"/>
    </row>
    <row r="157" spans="58:64" ht="13.15" customHeight="1" x14ac:dyDescent="0.25">
      <c r="BF157" s="12"/>
      <c r="BI157" s="12"/>
      <c r="BL157" s="12"/>
    </row>
    <row r="158" spans="58:64" ht="13.15" customHeight="1" x14ac:dyDescent="0.25">
      <c r="BF158" s="12"/>
      <c r="BI158" s="12"/>
      <c r="BL158" s="12"/>
    </row>
    <row r="159" spans="58:64" ht="13.15" customHeight="1" x14ac:dyDescent="0.25">
      <c r="BF159" s="12"/>
      <c r="BI159" s="12"/>
      <c r="BL159" s="12"/>
    </row>
    <row r="160" spans="58:64" ht="13.15" customHeight="1" x14ac:dyDescent="0.25">
      <c r="BF160" s="12"/>
      <c r="BI160" s="12"/>
      <c r="BL160" s="12"/>
    </row>
    <row r="161" spans="58:64" ht="13.15" customHeight="1" x14ac:dyDescent="0.25">
      <c r="BF161" s="12"/>
      <c r="BI161" s="12"/>
      <c r="BL161" s="12"/>
    </row>
    <row r="162" spans="58:64" ht="13.15" customHeight="1" x14ac:dyDescent="0.25">
      <c r="BF162" s="12"/>
      <c r="BI162" s="12"/>
      <c r="BL162" s="12"/>
    </row>
    <row r="163" spans="58:64" ht="13.15" customHeight="1" x14ac:dyDescent="0.25">
      <c r="BF163" s="12"/>
      <c r="BI163" s="12"/>
      <c r="BL163" s="12"/>
    </row>
    <row r="164" spans="58:64" ht="13.15" customHeight="1" x14ac:dyDescent="0.25">
      <c r="BF164" s="12"/>
      <c r="BI164" s="12"/>
      <c r="BL164" s="12"/>
    </row>
    <row r="165" spans="58:64" ht="13.15" customHeight="1" x14ac:dyDescent="0.25">
      <c r="BF165" s="12"/>
      <c r="BI165" s="12"/>
      <c r="BL165" s="12"/>
    </row>
    <row r="166" spans="58:64" ht="13.15" customHeight="1" x14ac:dyDescent="0.25">
      <c r="BF166" s="12"/>
      <c r="BI166" s="12"/>
      <c r="BL166" s="12"/>
    </row>
    <row r="167" spans="58:64" ht="13.15" customHeight="1" x14ac:dyDescent="0.25">
      <c r="BF167" s="12"/>
      <c r="BI167" s="12"/>
      <c r="BL167" s="12"/>
    </row>
    <row r="168" spans="58:64" ht="13.15" customHeight="1" x14ac:dyDescent="0.25">
      <c r="BF168" s="12"/>
      <c r="BI168" s="12"/>
      <c r="BL168" s="12"/>
    </row>
    <row r="169" spans="58:64" ht="13.15" customHeight="1" x14ac:dyDescent="0.25">
      <c r="BF169" s="12"/>
      <c r="BI169" s="12"/>
      <c r="BL169" s="12"/>
    </row>
    <row r="170" spans="58:64" ht="13.15" customHeight="1" x14ac:dyDescent="0.25">
      <c r="BF170" s="12"/>
      <c r="BI170" s="12"/>
      <c r="BL170" s="12"/>
    </row>
    <row r="171" spans="58:64" ht="13.15" customHeight="1" x14ac:dyDescent="0.25">
      <c r="BF171" s="12"/>
      <c r="BI171" s="12"/>
      <c r="BL171" s="12"/>
    </row>
    <row r="172" spans="58:64" ht="13.15" customHeight="1" x14ac:dyDescent="0.25">
      <c r="BF172" s="12"/>
      <c r="BI172" s="12"/>
      <c r="BL172" s="12"/>
    </row>
    <row r="173" spans="58:64" ht="13.15" customHeight="1" x14ac:dyDescent="0.25">
      <c r="BF173" s="12"/>
      <c r="BI173" s="12"/>
      <c r="BL173" s="12"/>
    </row>
    <row r="174" spans="58:64" ht="13.15" customHeight="1" x14ac:dyDescent="0.25">
      <c r="BF174" s="12"/>
      <c r="BI174" s="12"/>
      <c r="BL174" s="12"/>
    </row>
    <row r="175" spans="58:64" ht="13.15" customHeight="1" x14ac:dyDescent="0.25">
      <c r="BF175" s="12"/>
      <c r="BI175" s="12"/>
      <c r="BL175" s="12"/>
    </row>
    <row r="176" spans="58:64" ht="13.15" customHeight="1" x14ac:dyDescent="0.25">
      <c r="BF176" s="12"/>
      <c r="BI176" s="12"/>
      <c r="BL176" s="12"/>
    </row>
    <row r="177" spans="58:64" ht="13.15" customHeight="1" x14ac:dyDescent="0.25">
      <c r="BF177" s="12"/>
      <c r="BI177" s="12"/>
      <c r="BL177" s="12"/>
    </row>
    <row r="178" spans="58:64" ht="13.15" customHeight="1" x14ac:dyDescent="0.25">
      <c r="BF178" s="12"/>
      <c r="BI178" s="12"/>
      <c r="BL178" s="12"/>
    </row>
    <row r="179" spans="58:64" ht="13.15" customHeight="1" x14ac:dyDescent="0.25">
      <c r="BF179" s="12"/>
      <c r="BI179" s="12"/>
      <c r="BL179" s="12"/>
    </row>
    <row r="180" spans="58:64" ht="13.15" customHeight="1" x14ac:dyDescent="0.25">
      <c r="BF180" s="12"/>
      <c r="BI180" s="12"/>
      <c r="BL180" s="12"/>
    </row>
    <row r="181" spans="58:64" ht="13.15" customHeight="1" x14ac:dyDescent="0.25">
      <c r="BF181" s="12"/>
      <c r="BI181" s="12"/>
      <c r="BL181" s="12"/>
    </row>
    <row r="182" spans="58:64" ht="13.15" customHeight="1" x14ac:dyDescent="0.25">
      <c r="BF182" s="12"/>
      <c r="BI182" s="12"/>
      <c r="BL182" s="12"/>
    </row>
    <row r="183" spans="58:64" ht="13.15" customHeight="1" x14ac:dyDescent="0.25">
      <c r="BF183" s="12"/>
      <c r="BI183" s="12"/>
      <c r="BL183" s="12"/>
    </row>
    <row r="184" spans="58:64" ht="13.15" customHeight="1" x14ac:dyDescent="0.25">
      <c r="BF184" s="12"/>
      <c r="BI184" s="12"/>
      <c r="BL184" s="12"/>
    </row>
    <row r="185" spans="58:64" ht="13.15" customHeight="1" x14ac:dyDescent="0.25">
      <c r="BF185" s="12"/>
      <c r="BI185" s="12"/>
      <c r="BL185" s="12"/>
    </row>
    <row r="186" spans="58:64" ht="13.15" customHeight="1" x14ac:dyDescent="0.25">
      <c r="BF186" s="12"/>
      <c r="BI186" s="12"/>
      <c r="BL186" s="12"/>
    </row>
    <row r="187" spans="58:64" ht="13.15" customHeight="1" x14ac:dyDescent="0.25">
      <c r="BF187" s="12"/>
      <c r="BI187" s="12"/>
      <c r="BL187" s="12"/>
    </row>
    <row r="188" spans="58:64" ht="13.15" customHeight="1" x14ac:dyDescent="0.25">
      <c r="BF188" s="12"/>
      <c r="BI188" s="12"/>
      <c r="BL188" s="12"/>
    </row>
    <row r="189" spans="58:64" ht="13.15" customHeight="1" x14ac:dyDescent="0.25">
      <c r="BF189" s="12"/>
      <c r="BI189" s="12"/>
      <c r="BL189" s="12"/>
    </row>
    <row r="190" spans="58:64" ht="13.15" customHeight="1" x14ac:dyDescent="0.25">
      <c r="BF190" s="12"/>
      <c r="BI190" s="12"/>
      <c r="BL190" s="12"/>
    </row>
    <row r="191" spans="58:64" ht="13.15" customHeight="1" x14ac:dyDescent="0.25">
      <c r="BF191" s="12"/>
      <c r="BI191" s="12"/>
      <c r="BL191" s="12"/>
    </row>
    <row r="192" spans="58:64" ht="13.15" customHeight="1" x14ac:dyDescent="0.25">
      <c r="BF192" s="12"/>
      <c r="BI192" s="12"/>
      <c r="BL192" s="12"/>
    </row>
    <row r="193" spans="58:64" ht="13.15" customHeight="1" x14ac:dyDescent="0.25">
      <c r="BF193" s="12"/>
      <c r="BI193" s="12"/>
      <c r="BL193" s="12"/>
    </row>
    <row r="194" spans="58:64" ht="13.15" customHeight="1" x14ac:dyDescent="0.25">
      <c r="BF194" s="12"/>
      <c r="BI194" s="12"/>
      <c r="BL194" s="12"/>
    </row>
    <row r="195" spans="58:64" ht="13.15" customHeight="1" x14ac:dyDescent="0.25">
      <c r="BF195" s="12"/>
      <c r="BI195" s="12"/>
      <c r="BL195" s="12"/>
    </row>
    <row r="196" spans="58:64" ht="13.15" customHeight="1" x14ac:dyDescent="0.25">
      <c r="BF196" s="12"/>
      <c r="BI196" s="12"/>
      <c r="BL196" s="12"/>
    </row>
    <row r="197" spans="58:64" ht="13.15" customHeight="1" x14ac:dyDescent="0.25">
      <c r="BF197" s="12"/>
      <c r="BI197" s="12"/>
      <c r="BL197" s="12"/>
    </row>
    <row r="198" spans="58:64" ht="13.15" customHeight="1" x14ac:dyDescent="0.25">
      <c r="BF198" s="12"/>
      <c r="BI198" s="12"/>
      <c r="BL198" s="12"/>
    </row>
    <row r="199" spans="58:64" ht="13.15" customHeight="1" x14ac:dyDescent="0.25">
      <c r="BF199" s="12"/>
      <c r="BI199" s="12"/>
      <c r="BL199" s="12"/>
    </row>
    <row r="200" spans="58:64" ht="13.15" customHeight="1" x14ac:dyDescent="0.25">
      <c r="BF200" s="12"/>
      <c r="BI200" s="12"/>
      <c r="BL200" s="12"/>
    </row>
    <row r="201" spans="58:64" ht="13.15" customHeight="1" x14ac:dyDescent="0.25">
      <c r="BF201" s="12"/>
      <c r="BI201" s="12"/>
      <c r="BL201" s="12"/>
    </row>
    <row r="202" spans="58:64" ht="13.15" customHeight="1" x14ac:dyDescent="0.25">
      <c r="BF202" s="12"/>
      <c r="BI202" s="12"/>
      <c r="BL202" s="12"/>
    </row>
    <row r="203" spans="58:64" ht="13.15" customHeight="1" x14ac:dyDescent="0.25">
      <c r="BF203" s="12"/>
      <c r="BI203" s="12"/>
      <c r="BL203" s="12"/>
    </row>
    <row r="204" spans="58:64" ht="13.15" customHeight="1" x14ac:dyDescent="0.25">
      <c r="BF204" s="12"/>
      <c r="BI204" s="12"/>
      <c r="BL204" s="12"/>
    </row>
    <row r="205" spans="58:64" ht="13.15" customHeight="1" x14ac:dyDescent="0.25">
      <c r="BF205" s="12"/>
      <c r="BI205" s="12"/>
      <c r="BL205" s="12"/>
    </row>
    <row r="206" spans="58:64" ht="13.15" customHeight="1" x14ac:dyDescent="0.25">
      <c r="BF206" s="12"/>
      <c r="BI206" s="12"/>
      <c r="BL206" s="12"/>
    </row>
    <row r="207" spans="58:64" ht="13.15" customHeight="1" x14ac:dyDescent="0.25">
      <c r="BF207" s="12"/>
      <c r="BI207" s="12"/>
      <c r="BL207" s="12"/>
    </row>
    <row r="208" spans="58:64" ht="13.15" customHeight="1" x14ac:dyDescent="0.25">
      <c r="BF208" s="12"/>
      <c r="BI208" s="12"/>
      <c r="BL208" s="12"/>
    </row>
    <row r="209" spans="58:64" ht="13.15" customHeight="1" x14ac:dyDescent="0.25">
      <c r="BF209" s="12"/>
      <c r="BI209" s="12"/>
      <c r="BL209" s="12"/>
    </row>
    <row r="210" spans="58:64" ht="13.15" customHeight="1" x14ac:dyDescent="0.25">
      <c r="BF210" s="12"/>
      <c r="BI210" s="12"/>
      <c r="BL210" s="12"/>
    </row>
    <row r="211" spans="58:64" ht="13.15" customHeight="1" x14ac:dyDescent="0.25">
      <c r="BF211" s="12"/>
      <c r="BI211" s="12"/>
      <c r="BL211" s="12"/>
    </row>
    <row r="212" spans="58:64" ht="13.15" customHeight="1" x14ac:dyDescent="0.25">
      <c r="BF212" s="12"/>
      <c r="BI212" s="12"/>
      <c r="BL212" s="12"/>
    </row>
    <row r="213" spans="58:64" ht="13.15" customHeight="1" x14ac:dyDescent="0.25">
      <c r="BF213" s="12"/>
      <c r="BI213" s="12"/>
      <c r="BL213" s="12"/>
    </row>
    <row r="214" spans="58:64" ht="13.15" customHeight="1" x14ac:dyDescent="0.25">
      <c r="BF214" s="12"/>
      <c r="BI214" s="12"/>
      <c r="BL214" s="12"/>
    </row>
    <row r="215" spans="58:64" ht="13.15" customHeight="1" x14ac:dyDescent="0.25">
      <c r="BF215" s="12"/>
      <c r="BI215" s="12"/>
      <c r="BL215" s="12"/>
    </row>
    <row r="216" spans="58:64" ht="13.15" customHeight="1" x14ac:dyDescent="0.25">
      <c r="BF216" s="12"/>
      <c r="BI216" s="12"/>
      <c r="BL216" s="12"/>
    </row>
    <row r="217" spans="58:64" ht="13.15" customHeight="1" x14ac:dyDescent="0.25">
      <c r="BF217" s="12"/>
      <c r="BI217" s="12"/>
      <c r="BL217" s="12"/>
    </row>
    <row r="218" spans="58:64" ht="13.15" customHeight="1" x14ac:dyDescent="0.25">
      <c r="BF218" s="12"/>
      <c r="BI218" s="12"/>
      <c r="BL218" s="12"/>
    </row>
    <row r="219" spans="58:64" ht="13.15" customHeight="1" x14ac:dyDescent="0.25">
      <c r="BF219" s="12"/>
      <c r="BI219" s="12"/>
      <c r="BL219" s="12"/>
    </row>
    <row r="220" spans="58:64" ht="13.15" customHeight="1" x14ac:dyDescent="0.25">
      <c r="BF220" s="12"/>
      <c r="BI220" s="12"/>
      <c r="BL220" s="12"/>
    </row>
    <row r="221" spans="58:64" ht="13.15" customHeight="1" x14ac:dyDescent="0.25">
      <c r="BF221" s="12"/>
      <c r="BI221" s="12"/>
      <c r="BL221" s="12"/>
    </row>
    <row r="222" spans="58:64" ht="13.15" customHeight="1" x14ac:dyDescent="0.25">
      <c r="BF222" s="12"/>
      <c r="BI222" s="12"/>
      <c r="BL222" s="12"/>
    </row>
    <row r="223" spans="58:64" ht="13.15" customHeight="1" x14ac:dyDescent="0.25">
      <c r="BF223" s="12"/>
      <c r="BI223" s="12"/>
      <c r="BL223" s="12"/>
    </row>
    <row r="224" spans="58:64" ht="13.15" customHeight="1" x14ac:dyDescent="0.25">
      <c r="BF224" s="12"/>
      <c r="BI224" s="12"/>
      <c r="BL224" s="12"/>
    </row>
    <row r="225" spans="58:64" ht="13.15" customHeight="1" x14ac:dyDescent="0.25">
      <c r="BF225" s="12"/>
      <c r="BI225" s="12"/>
      <c r="BL225" s="12"/>
    </row>
    <row r="226" spans="58:64" ht="13.15" customHeight="1" x14ac:dyDescent="0.25">
      <c r="BF226" s="12"/>
      <c r="BI226" s="12"/>
      <c r="BL226" s="12"/>
    </row>
    <row r="227" spans="58:64" ht="13.15" customHeight="1" x14ac:dyDescent="0.25">
      <c r="BF227" s="12"/>
      <c r="BI227" s="12"/>
      <c r="BL227" s="12"/>
    </row>
    <row r="228" spans="58:64" ht="13.15" customHeight="1" x14ac:dyDescent="0.25">
      <c r="BF228" s="12"/>
      <c r="BI228" s="12"/>
      <c r="BL228" s="12"/>
    </row>
    <row r="229" spans="58:64" ht="13.15" customHeight="1" x14ac:dyDescent="0.25">
      <c r="BF229" s="12"/>
      <c r="BI229" s="12"/>
      <c r="BL229" s="12"/>
    </row>
    <row r="230" spans="58:64" ht="13.15" customHeight="1" x14ac:dyDescent="0.25">
      <c r="BF230" s="12"/>
      <c r="BI230" s="12"/>
      <c r="BL230" s="12"/>
    </row>
    <row r="231" spans="58:64" ht="13.15" customHeight="1" x14ac:dyDescent="0.25">
      <c r="BF231" s="12"/>
      <c r="BI231" s="12"/>
      <c r="BL231" s="12"/>
    </row>
    <row r="232" spans="58:64" ht="13.15" customHeight="1" x14ac:dyDescent="0.25">
      <c r="BF232" s="12"/>
      <c r="BI232" s="12"/>
      <c r="BL232" s="12"/>
    </row>
    <row r="233" spans="58:64" ht="13.15" customHeight="1" x14ac:dyDescent="0.25">
      <c r="BF233" s="12"/>
      <c r="BI233" s="12"/>
      <c r="BL233" s="12"/>
    </row>
    <row r="234" spans="58:64" ht="13.15" customHeight="1" x14ac:dyDescent="0.25">
      <c r="BF234" s="12"/>
      <c r="BI234" s="12"/>
      <c r="BL234" s="12"/>
    </row>
    <row r="235" spans="58:64" ht="13.15" customHeight="1" x14ac:dyDescent="0.25">
      <c r="BF235" s="12"/>
      <c r="BI235" s="12"/>
      <c r="BL235" s="12"/>
    </row>
    <row r="236" spans="58:64" ht="13.15" customHeight="1" x14ac:dyDescent="0.25">
      <c r="BF236" s="12"/>
      <c r="BI236" s="12"/>
      <c r="BL236" s="12"/>
    </row>
    <row r="237" spans="58:64" ht="13.15" customHeight="1" x14ac:dyDescent="0.25">
      <c r="BF237" s="12"/>
      <c r="BI237" s="12"/>
      <c r="BL237" s="12"/>
    </row>
    <row r="238" spans="58:64" ht="13.15" customHeight="1" x14ac:dyDescent="0.25">
      <c r="BF238" s="12"/>
      <c r="BI238" s="12"/>
      <c r="BL238" s="12"/>
    </row>
    <row r="239" spans="58:64" ht="13.15" customHeight="1" x14ac:dyDescent="0.25">
      <c r="BF239" s="12"/>
      <c r="BI239" s="12"/>
      <c r="BL239" s="12"/>
    </row>
    <row r="240" spans="58:64" ht="13.15" customHeight="1" x14ac:dyDescent="0.25">
      <c r="BF240" s="12"/>
      <c r="BI240" s="12"/>
      <c r="BL240" s="12"/>
    </row>
    <row r="241" spans="58:64" ht="13.15" customHeight="1" x14ac:dyDescent="0.25">
      <c r="BF241" s="12"/>
      <c r="BI241" s="12"/>
      <c r="BL241" s="12"/>
    </row>
    <row r="242" spans="58:64" ht="13.15" customHeight="1" x14ac:dyDescent="0.25">
      <c r="BF242" s="12"/>
      <c r="BI242" s="12"/>
      <c r="BL242" s="12"/>
    </row>
    <row r="243" spans="58:64" ht="13.15" customHeight="1" x14ac:dyDescent="0.25">
      <c r="BF243" s="12"/>
      <c r="BI243" s="12"/>
      <c r="BL243" s="12"/>
    </row>
    <row r="244" spans="58:64" ht="13.15" customHeight="1" x14ac:dyDescent="0.25">
      <c r="BF244" s="12"/>
      <c r="BI244" s="12"/>
      <c r="BL244" s="12"/>
    </row>
    <row r="245" spans="58:64" ht="13.15" customHeight="1" x14ac:dyDescent="0.25">
      <c r="BF245" s="12"/>
      <c r="BI245" s="12"/>
      <c r="BL245" s="12"/>
    </row>
    <row r="246" spans="58:64" ht="13.15" customHeight="1" x14ac:dyDescent="0.25">
      <c r="BF246" s="12"/>
      <c r="BI246" s="12"/>
      <c r="BL246" s="12"/>
    </row>
    <row r="247" spans="58:64" ht="13.15" customHeight="1" x14ac:dyDescent="0.25">
      <c r="BF247" s="12"/>
      <c r="BI247" s="12"/>
      <c r="BL247" s="12"/>
    </row>
    <row r="248" spans="58:64" ht="13.15" customHeight="1" x14ac:dyDescent="0.25">
      <c r="BF248" s="12"/>
      <c r="BI248" s="12"/>
      <c r="BL248" s="12"/>
    </row>
    <row r="249" spans="58:64" ht="13.15" customHeight="1" x14ac:dyDescent="0.25">
      <c r="BF249" s="12"/>
      <c r="BI249" s="12"/>
      <c r="BL249" s="12"/>
    </row>
    <row r="250" spans="58:64" ht="13.15" customHeight="1" x14ac:dyDescent="0.25">
      <c r="BF250" s="12"/>
      <c r="BI250" s="12"/>
      <c r="BL250" s="12"/>
    </row>
    <row r="251" spans="58:64" ht="13.15" customHeight="1" x14ac:dyDescent="0.25">
      <c r="BF251" s="12"/>
      <c r="BI251" s="12"/>
      <c r="BL251" s="12"/>
    </row>
    <row r="252" spans="58:64" ht="13.15" customHeight="1" x14ac:dyDescent="0.25">
      <c r="BF252" s="12"/>
      <c r="BI252" s="12"/>
      <c r="BL252" s="12"/>
    </row>
    <row r="253" spans="58:64" ht="13.15" customHeight="1" x14ac:dyDescent="0.25">
      <c r="BF253" s="12"/>
      <c r="BI253" s="12"/>
      <c r="BL253" s="12"/>
    </row>
    <row r="254" spans="58:64" ht="13.15" customHeight="1" x14ac:dyDescent="0.25">
      <c r="BF254" s="12"/>
      <c r="BI254" s="12"/>
      <c r="BL254" s="12"/>
    </row>
    <row r="255" spans="58:64" ht="13.15" customHeight="1" x14ac:dyDescent="0.25">
      <c r="BF255" s="12"/>
      <c r="BI255" s="12"/>
      <c r="BL255" s="12"/>
    </row>
    <row r="256" spans="58:64" ht="13.15" customHeight="1" x14ac:dyDescent="0.25">
      <c r="BF256" s="12"/>
      <c r="BI256" s="12"/>
      <c r="BL256" s="12"/>
    </row>
    <row r="257" spans="58:64" ht="13.15" customHeight="1" x14ac:dyDescent="0.25">
      <c r="BF257" s="12"/>
      <c r="BI257" s="12"/>
      <c r="BL257" s="12"/>
    </row>
    <row r="258" spans="58:64" ht="13.15" customHeight="1" x14ac:dyDescent="0.25">
      <c r="BF258" s="12"/>
      <c r="BI258" s="12"/>
      <c r="BL258" s="12"/>
    </row>
    <row r="259" spans="58:64" ht="13.15" customHeight="1" x14ac:dyDescent="0.25">
      <c r="BF259" s="12"/>
      <c r="BI259" s="12"/>
      <c r="BL259" s="12"/>
    </row>
    <row r="260" spans="58:64" ht="13.15" customHeight="1" x14ac:dyDescent="0.25">
      <c r="BF260" s="12"/>
      <c r="BI260" s="12"/>
      <c r="BL260" s="12"/>
    </row>
    <row r="261" spans="58:64" ht="13.15" customHeight="1" x14ac:dyDescent="0.25">
      <c r="BF261" s="12"/>
      <c r="BI261" s="12"/>
      <c r="BL261" s="12"/>
    </row>
    <row r="262" spans="58:64" ht="13.15" customHeight="1" x14ac:dyDescent="0.25">
      <c r="BF262" s="12"/>
      <c r="BI262" s="12"/>
      <c r="BL262" s="12"/>
    </row>
    <row r="263" spans="58:64" ht="13.15" customHeight="1" x14ac:dyDescent="0.25">
      <c r="BF263" s="12"/>
      <c r="BI263" s="12"/>
      <c r="BL263" s="12"/>
    </row>
    <row r="264" spans="58:64" ht="13.15" customHeight="1" x14ac:dyDescent="0.25">
      <c r="BF264" s="12"/>
      <c r="BI264" s="12"/>
      <c r="BL264" s="12"/>
    </row>
    <row r="265" spans="58:64" ht="13.15" customHeight="1" x14ac:dyDescent="0.25">
      <c r="BF265" s="12"/>
      <c r="BI265" s="12"/>
      <c r="BL265" s="12"/>
    </row>
    <row r="266" spans="58:64" ht="13.15" customHeight="1" x14ac:dyDescent="0.25">
      <c r="BF266" s="12"/>
      <c r="BI266" s="12"/>
      <c r="BL266" s="12"/>
    </row>
    <row r="267" spans="58:64" ht="13.15" customHeight="1" x14ac:dyDescent="0.25">
      <c r="BF267" s="12"/>
      <c r="BI267" s="12"/>
      <c r="BL267" s="12"/>
    </row>
    <row r="268" spans="58:64" ht="13.15" customHeight="1" x14ac:dyDescent="0.25">
      <c r="BF268" s="12"/>
      <c r="BI268" s="12"/>
      <c r="BL268" s="12"/>
    </row>
    <row r="269" spans="58:64" ht="13.15" customHeight="1" x14ac:dyDescent="0.25">
      <c r="BF269" s="12"/>
      <c r="BI269" s="12"/>
      <c r="BL269" s="12"/>
    </row>
    <row r="270" spans="58:64" ht="13.15" customHeight="1" x14ac:dyDescent="0.25">
      <c r="BF270" s="12"/>
      <c r="BI270" s="12"/>
      <c r="BL270" s="12"/>
    </row>
    <row r="271" spans="58:64" ht="13.15" customHeight="1" x14ac:dyDescent="0.25">
      <c r="BF271" s="12"/>
      <c r="BI271" s="12"/>
      <c r="BL271" s="12"/>
    </row>
    <row r="272" spans="58:64" ht="13.15" customHeight="1" x14ac:dyDescent="0.25">
      <c r="BF272" s="12"/>
      <c r="BI272" s="12"/>
      <c r="BL272" s="12"/>
    </row>
    <row r="273" spans="58:64" ht="13.15" customHeight="1" x14ac:dyDescent="0.25">
      <c r="BF273" s="12"/>
      <c r="BI273" s="12"/>
      <c r="BL273" s="12"/>
    </row>
    <row r="274" spans="58:64" ht="13.15" customHeight="1" x14ac:dyDescent="0.25">
      <c r="BF274" s="12"/>
      <c r="BI274" s="12"/>
      <c r="BL274" s="12"/>
    </row>
    <row r="275" spans="58:64" ht="13.15" customHeight="1" x14ac:dyDescent="0.25">
      <c r="BF275" s="12"/>
      <c r="BI275" s="12"/>
      <c r="BL275" s="12"/>
    </row>
    <row r="276" spans="58:64" ht="13.15" customHeight="1" x14ac:dyDescent="0.25">
      <c r="BF276" s="12"/>
      <c r="BI276" s="12"/>
      <c r="BL276" s="12"/>
    </row>
    <row r="277" spans="58:64" ht="13.15" customHeight="1" x14ac:dyDescent="0.25">
      <c r="BF277" s="12"/>
      <c r="BI277" s="12"/>
      <c r="BL277" s="12"/>
    </row>
    <row r="278" spans="58:64" ht="13.15" customHeight="1" x14ac:dyDescent="0.25">
      <c r="BF278" s="12"/>
      <c r="BI278" s="12"/>
      <c r="BL278" s="12"/>
    </row>
    <row r="279" spans="58:64" ht="13.15" customHeight="1" x14ac:dyDescent="0.25">
      <c r="BF279" s="12"/>
      <c r="BI279" s="12"/>
      <c r="BL279" s="12"/>
    </row>
    <row r="280" spans="58:64" ht="13.15" customHeight="1" x14ac:dyDescent="0.25">
      <c r="BF280" s="12"/>
      <c r="BI280" s="12"/>
      <c r="BL280" s="12"/>
    </row>
    <row r="281" spans="58:64" ht="13.15" customHeight="1" x14ac:dyDescent="0.25">
      <c r="BF281" s="12"/>
      <c r="BI281" s="12"/>
      <c r="BL281" s="12"/>
    </row>
    <row r="282" spans="58:64" ht="13.15" customHeight="1" x14ac:dyDescent="0.25">
      <c r="BF282" s="12"/>
      <c r="BI282" s="12"/>
      <c r="BL282" s="12"/>
    </row>
    <row r="283" spans="58:64" ht="13.15" customHeight="1" x14ac:dyDescent="0.25">
      <c r="BF283" s="12"/>
      <c r="BI283" s="12"/>
      <c r="BL283" s="12"/>
    </row>
    <row r="284" spans="58:64" ht="13.15" customHeight="1" x14ac:dyDescent="0.25">
      <c r="BF284" s="12"/>
      <c r="BI284" s="12"/>
      <c r="BL284" s="12"/>
    </row>
    <row r="285" spans="58:64" ht="13.15" customHeight="1" x14ac:dyDescent="0.25">
      <c r="BF285" s="12"/>
      <c r="BI285" s="12"/>
      <c r="BL285" s="12"/>
    </row>
    <row r="286" spans="58:64" ht="13.15" customHeight="1" x14ac:dyDescent="0.25">
      <c r="BF286" s="12"/>
      <c r="BI286" s="12"/>
      <c r="BL286" s="12"/>
    </row>
    <row r="287" spans="58:64" ht="13.15" customHeight="1" x14ac:dyDescent="0.25">
      <c r="BF287" s="12"/>
      <c r="BI287" s="12"/>
      <c r="BL287" s="12"/>
    </row>
    <row r="288" spans="58:64" ht="13.15" customHeight="1" x14ac:dyDescent="0.25">
      <c r="BF288" s="12"/>
      <c r="BI288" s="12"/>
      <c r="BL288" s="12"/>
    </row>
    <row r="289" spans="58:64" ht="13.15" customHeight="1" x14ac:dyDescent="0.25">
      <c r="BF289" s="12"/>
      <c r="BI289" s="12"/>
      <c r="BL289" s="12"/>
    </row>
    <row r="290" spans="58:64" ht="13.15" customHeight="1" x14ac:dyDescent="0.25">
      <c r="BF290" s="12"/>
      <c r="BI290" s="12"/>
      <c r="BL290" s="12"/>
    </row>
    <row r="291" spans="58:64" ht="13.15" customHeight="1" x14ac:dyDescent="0.25">
      <c r="BF291" s="12"/>
      <c r="BI291" s="12"/>
      <c r="BL291" s="12"/>
    </row>
    <row r="292" spans="58:64" ht="13.15" customHeight="1" x14ac:dyDescent="0.25">
      <c r="BF292" s="12"/>
      <c r="BI292" s="12"/>
      <c r="BL292" s="12"/>
    </row>
    <row r="293" spans="58:64" ht="13.15" customHeight="1" x14ac:dyDescent="0.25">
      <c r="BF293" s="12"/>
      <c r="BI293" s="12"/>
      <c r="BL293" s="12"/>
    </row>
    <row r="294" spans="58:64" ht="13.15" customHeight="1" x14ac:dyDescent="0.25">
      <c r="BF294" s="12"/>
      <c r="BI294" s="12"/>
      <c r="BL294" s="12"/>
    </row>
    <row r="295" spans="58:64" ht="13.15" customHeight="1" x14ac:dyDescent="0.25">
      <c r="BF295" s="12"/>
      <c r="BI295" s="12"/>
      <c r="BL295" s="12"/>
    </row>
    <row r="296" spans="58:64" ht="13.15" customHeight="1" x14ac:dyDescent="0.25">
      <c r="BF296" s="12"/>
      <c r="BI296" s="12"/>
      <c r="BL296" s="12"/>
    </row>
    <row r="297" spans="58:64" ht="13.15" customHeight="1" x14ac:dyDescent="0.25">
      <c r="BF297" s="12"/>
      <c r="BI297" s="12"/>
      <c r="BL297" s="12"/>
    </row>
    <row r="298" spans="58:64" ht="13.15" customHeight="1" x14ac:dyDescent="0.25">
      <c r="BF298" s="12"/>
      <c r="BI298" s="12"/>
      <c r="BL298" s="12"/>
    </row>
    <row r="299" spans="58:64" ht="13.15" customHeight="1" x14ac:dyDescent="0.25">
      <c r="BF299" s="12"/>
      <c r="BI299" s="12"/>
      <c r="BL299" s="12"/>
    </row>
    <row r="300" spans="58:64" ht="13.15" customHeight="1" x14ac:dyDescent="0.25">
      <c r="BF300" s="12"/>
      <c r="BI300" s="12"/>
      <c r="BL300" s="12"/>
    </row>
    <row r="301" spans="58:64" ht="13.15" customHeight="1" x14ac:dyDescent="0.25">
      <c r="BF301" s="12"/>
      <c r="BI301" s="12"/>
      <c r="BL301" s="12"/>
    </row>
    <row r="302" spans="58:64" ht="13.15" customHeight="1" x14ac:dyDescent="0.25">
      <c r="BF302" s="12"/>
      <c r="BI302" s="12"/>
      <c r="BL302" s="12"/>
    </row>
    <row r="303" spans="58:64" ht="13.15" customHeight="1" x14ac:dyDescent="0.25">
      <c r="BF303" s="12"/>
      <c r="BI303" s="12"/>
      <c r="BL303" s="12"/>
    </row>
    <row r="304" spans="58:64" ht="13.15" customHeight="1" x14ac:dyDescent="0.25">
      <c r="BF304" s="12"/>
      <c r="BI304" s="12"/>
      <c r="BL304" s="12"/>
    </row>
    <row r="305" spans="58:64" ht="13.15" customHeight="1" x14ac:dyDescent="0.25">
      <c r="BF305" s="12"/>
      <c r="BI305" s="12"/>
      <c r="BL305" s="12"/>
    </row>
    <row r="306" spans="58:64" ht="13.15" customHeight="1" x14ac:dyDescent="0.25">
      <c r="BF306" s="12"/>
      <c r="BI306" s="12"/>
      <c r="BL306" s="12"/>
    </row>
    <row r="307" spans="58:64" ht="13.15" customHeight="1" x14ac:dyDescent="0.25">
      <c r="BF307" s="12"/>
      <c r="BI307" s="12"/>
      <c r="BL307" s="12"/>
    </row>
    <row r="308" spans="58:64" ht="13.15" customHeight="1" x14ac:dyDescent="0.25">
      <c r="BF308" s="12"/>
      <c r="BI308" s="12"/>
      <c r="BL308" s="12"/>
    </row>
    <row r="309" spans="58:64" ht="13.15" customHeight="1" x14ac:dyDescent="0.25">
      <c r="BF309" s="12"/>
      <c r="BI309" s="12"/>
      <c r="BL309" s="12"/>
    </row>
    <row r="310" spans="58:64" ht="13.15" customHeight="1" x14ac:dyDescent="0.25">
      <c r="BF310" s="12"/>
      <c r="BI310" s="12"/>
      <c r="BL310" s="12"/>
    </row>
    <row r="311" spans="58:64" ht="13.15" customHeight="1" x14ac:dyDescent="0.25">
      <c r="BF311" s="12"/>
      <c r="BI311" s="12"/>
      <c r="BL311" s="12"/>
    </row>
    <row r="312" spans="58:64" ht="13.15" customHeight="1" x14ac:dyDescent="0.25">
      <c r="BF312" s="12"/>
      <c r="BI312" s="12"/>
      <c r="BL312" s="12"/>
    </row>
    <row r="313" spans="58:64" ht="13.15" customHeight="1" x14ac:dyDescent="0.25">
      <c r="BF313" s="12"/>
      <c r="BI313" s="12"/>
      <c r="BL313" s="12"/>
    </row>
    <row r="314" spans="58:64" ht="13.15" customHeight="1" x14ac:dyDescent="0.25">
      <c r="BF314" s="12"/>
      <c r="BI314" s="12"/>
      <c r="BL314" s="12"/>
    </row>
    <row r="315" spans="58:64" ht="13.15" customHeight="1" x14ac:dyDescent="0.25">
      <c r="BF315" s="12"/>
      <c r="BI315" s="12"/>
      <c r="BL315" s="12"/>
    </row>
    <row r="316" spans="58:64" ht="13.15" customHeight="1" x14ac:dyDescent="0.25">
      <c r="BF316" s="12"/>
      <c r="BI316" s="12"/>
      <c r="BL316" s="12"/>
    </row>
    <row r="317" spans="58:64" ht="13.15" customHeight="1" x14ac:dyDescent="0.25">
      <c r="BF317" s="12"/>
      <c r="BI317" s="12"/>
      <c r="BL317" s="12"/>
    </row>
    <row r="318" spans="58:64" ht="13.15" customHeight="1" x14ac:dyDescent="0.25">
      <c r="BF318" s="12"/>
      <c r="BI318" s="12"/>
      <c r="BL318" s="12"/>
    </row>
    <row r="319" spans="58:64" ht="13.15" customHeight="1" x14ac:dyDescent="0.25">
      <c r="BF319" s="12"/>
      <c r="BI319" s="12"/>
      <c r="BL319" s="12"/>
    </row>
    <row r="320" spans="58:64" ht="13.15" customHeight="1" x14ac:dyDescent="0.25">
      <c r="BF320" s="12"/>
      <c r="BI320" s="12"/>
      <c r="BL320" s="12"/>
    </row>
    <row r="321" spans="58:64" ht="13.15" customHeight="1" x14ac:dyDescent="0.25">
      <c r="BF321" s="12"/>
      <c r="BI321" s="12"/>
      <c r="BL321" s="12"/>
    </row>
    <row r="322" spans="58:64" ht="13.15" customHeight="1" x14ac:dyDescent="0.25">
      <c r="BF322" s="12"/>
      <c r="BI322" s="12"/>
      <c r="BL322" s="12"/>
    </row>
    <row r="323" spans="58:64" ht="13.15" customHeight="1" x14ac:dyDescent="0.25">
      <c r="BF323" s="12"/>
      <c r="BI323" s="12"/>
      <c r="BL323" s="12"/>
    </row>
    <row r="324" spans="58:64" ht="13.15" customHeight="1" x14ac:dyDescent="0.25">
      <c r="BF324" s="12"/>
      <c r="BI324" s="12"/>
      <c r="BL324" s="12"/>
    </row>
    <row r="325" spans="58:64" ht="13.15" customHeight="1" x14ac:dyDescent="0.25">
      <c r="BF325" s="12"/>
      <c r="BI325" s="12"/>
      <c r="BL325" s="12"/>
    </row>
    <row r="326" spans="58:64" ht="13.15" customHeight="1" x14ac:dyDescent="0.25">
      <c r="BF326" s="12"/>
      <c r="BI326" s="12"/>
      <c r="BL326" s="12"/>
    </row>
    <row r="327" spans="58:64" ht="13.15" customHeight="1" x14ac:dyDescent="0.25">
      <c r="BF327" s="12"/>
      <c r="BI327" s="12"/>
      <c r="BL327" s="12"/>
    </row>
    <row r="328" spans="58:64" ht="13.15" customHeight="1" x14ac:dyDescent="0.25">
      <c r="BF328" s="12"/>
      <c r="BI328" s="12"/>
      <c r="BL328" s="12"/>
    </row>
    <row r="329" spans="58:64" ht="13.15" customHeight="1" x14ac:dyDescent="0.25">
      <c r="BF329" s="12"/>
      <c r="BI329" s="12"/>
      <c r="BL329" s="12"/>
    </row>
    <row r="330" spans="58:64" ht="13.15" customHeight="1" x14ac:dyDescent="0.25">
      <c r="BF330" s="12"/>
      <c r="BI330" s="12"/>
      <c r="BL330" s="12"/>
    </row>
    <row r="331" spans="58:64" ht="13.15" customHeight="1" x14ac:dyDescent="0.25">
      <c r="BF331" s="12"/>
      <c r="BI331" s="12"/>
      <c r="BL331" s="12"/>
    </row>
    <row r="332" spans="58:64" ht="13.15" customHeight="1" x14ac:dyDescent="0.25">
      <c r="BF332" s="12"/>
      <c r="BI332" s="12"/>
      <c r="BL332" s="12"/>
    </row>
    <row r="333" spans="58:64" ht="13.15" customHeight="1" x14ac:dyDescent="0.25">
      <c r="BF333" s="12"/>
      <c r="BI333" s="12"/>
      <c r="BL333" s="12"/>
    </row>
    <row r="334" spans="58:64" ht="13.15" customHeight="1" x14ac:dyDescent="0.25">
      <c r="BF334" s="12"/>
      <c r="BI334" s="12"/>
      <c r="BL334" s="12"/>
    </row>
    <row r="335" spans="58:64" ht="13.15" customHeight="1" x14ac:dyDescent="0.25">
      <c r="BF335" s="12"/>
      <c r="BI335" s="12"/>
      <c r="BL335" s="12"/>
    </row>
    <row r="336" spans="58:64" ht="13.15" customHeight="1" x14ac:dyDescent="0.25">
      <c r="BF336" s="12"/>
      <c r="BI336" s="12"/>
      <c r="BL336" s="12"/>
    </row>
    <row r="337" spans="58:64" ht="13.15" customHeight="1" x14ac:dyDescent="0.25">
      <c r="BF337" s="12"/>
      <c r="BI337" s="12"/>
      <c r="BL337" s="12"/>
    </row>
    <row r="338" spans="58:64" ht="13.15" customHeight="1" x14ac:dyDescent="0.25">
      <c r="BF338" s="12"/>
      <c r="BI338" s="12"/>
      <c r="BL338" s="12"/>
    </row>
    <row r="339" spans="58:64" ht="13.15" customHeight="1" x14ac:dyDescent="0.25">
      <c r="BF339" s="12"/>
      <c r="BI339" s="12"/>
      <c r="BL339" s="12"/>
    </row>
    <row r="340" spans="58:64" ht="13.15" customHeight="1" x14ac:dyDescent="0.25">
      <c r="BF340" s="12"/>
      <c r="BI340" s="12"/>
      <c r="BL340" s="12"/>
    </row>
    <row r="341" spans="58:64" ht="13.15" customHeight="1" x14ac:dyDescent="0.25">
      <c r="BF341" s="12"/>
      <c r="BI341" s="12"/>
      <c r="BL341" s="12"/>
    </row>
    <row r="342" spans="58:64" ht="13.15" customHeight="1" x14ac:dyDescent="0.25">
      <c r="BF342" s="12"/>
      <c r="BI342" s="12"/>
      <c r="BL342" s="12"/>
    </row>
    <row r="343" spans="58:64" ht="13.15" customHeight="1" x14ac:dyDescent="0.25">
      <c r="BF343" s="12"/>
      <c r="BI343" s="12"/>
      <c r="BL343" s="12"/>
    </row>
    <row r="344" spans="58:64" ht="13.15" customHeight="1" x14ac:dyDescent="0.25">
      <c r="BF344" s="12"/>
      <c r="BI344" s="12"/>
      <c r="BL344" s="12"/>
    </row>
    <row r="345" spans="58:64" ht="13.15" customHeight="1" x14ac:dyDescent="0.25">
      <c r="BF345" s="12"/>
      <c r="BI345" s="12"/>
      <c r="BL345" s="12"/>
    </row>
    <row r="346" spans="58:64" ht="13.15" customHeight="1" x14ac:dyDescent="0.25">
      <c r="BF346" s="12"/>
      <c r="BI346" s="12"/>
      <c r="BL346" s="12"/>
    </row>
    <row r="347" spans="58:64" ht="13.15" customHeight="1" x14ac:dyDescent="0.25">
      <c r="BF347" s="12"/>
      <c r="BI347" s="12"/>
      <c r="BL347" s="12"/>
    </row>
    <row r="348" spans="58:64" ht="13.15" customHeight="1" x14ac:dyDescent="0.25">
      <c r="BF348" s="12"/>
      <c r="BI348" s="12"/>
      <c r="BL348" s="12"/>
    </row>
    <row r="349" spans="58:64" ht="13.15" customHeight="1" x14ac:dyDescent="0.25">
      <c r="BF349" s="12"/>
      <c r="BI349" s="12"/>
      <c r="BL349" s="12"/>
    </row>
    <row r="350" spans="58:64" ht="13.15" customHeight="1" x14ac:dyDescent="0.25">
      <c r="BF350" s="12"/>
      <c r="BI350" s="12"/>
      <c r="BL350" s="12"/>
    </row>
    <row r="351" spans="58:64" ht="13.15" customHeight="1" x14ac:dyDescent="0.25">
      <c r="BF351" s="12"/>
      <c r="BI351" s="12"/>
      <c r="BL351" s="12"/>
    </row>
    <row r="352" spans="58:64" ht="13.15" customHeight="1" x14ac:dyDescent="0.25">
      <c r="BF352" s="12"/>
      <c r="BI352" s="12"/>
      <c r="BL352" s="12"/>
    </row>
    <row r="353" spans="58:64" ht="13.15" customHeight="1" x14ac:dyDescent="0.25">
      <c r="BF353" s="12"/>
      <c r="BI353" s="12"/>
      <c r="BL353" s="12"/>
    </row>
    <row r="354" spans="58:64" ht="13.15" customHeight="1" x14ac:dyDescent="0.25">
      <c r="BF354" s="12"/>
      <c r="BI354" s="12"/>
      <c r="BL354" s="12"/>
    </row>
    <row r="355" spans="58:64" ht="13.15" customHeight="1" x14ac:dyDescent="0.25">
      <c r="BF355" s="12"/>
      <c r="BI355" s="12"/>
      <c r="BL355" s="12"/>
    </row>
    <row r="356" spans="58:64" ht="13.15" customHeight="1" x14ac:dyDescent="0.25">
      <c r="BF356" s="12"/>
      <c r="BI356" s="12"/>
      <c r="BL356" s="12"/>
    </row>
    <row r="357" spans="58:64" ht="13.15" customHeight="1" x14ac:dyDescent="0.25">
      <c r="BF357" s="12"/>
      <c r="BI357" s="12"/>
      <c r="BL357" s="12"/>
    </row>
    <row r="358" spans="58:64" ht="13.15" customHeight="1" x14ac:dyDescent="0.25">
      <c r="BF358" s="12"/>
      <c r="BI358" s="12"/>
      <c r="BL358" s="12"/>
    </row>
    <row r="359" spans="58:64" ht="13.15" customHeight="1" x14ac:dyDescent="0.25">
      <c r="BF359" s="12"/>
      <c r="BI359" s="12"/>
      <c r="BL359" s="12"/>
    </row>
    <row r="360" spans="58:64" ht="13.15" customHeight="1" x14ac:dyDescent="0.25">
      <c r="BF360" s="12"/>
      <c r="BI360" s="12"/>
      <c r="BL360" s="12"/>
    </row>
    <row r="361" spans="58:64" ht="13.15" customHeight="1" x14ac:dyDescent="0.25">
      <c r="BF361" s="12"/>
      <c r="BI361" s="12"/>
      <c r="BL361" s="12"/>
    </row>
    <row r="362" spans="58:64" ht="13.15" customHeight="1" x14ac:dyDescent="0.25">
      <c r="BF362" s="12"/>
      <c r="BI362" s="12"/>
      <c r="BL362" s="12"/>
    </row>
    <row r="363" spans="58:64" ht="13.15" customHeight="1" x14ac:dyDescent="0.25">
      <c r="BF363" s="12"/>
      <c r="BI363" s="12"/>
      <c r="BL363" s="12"/>
    </row>
    <row r="364" spans="58:64" ht="13.15" customHeight="1" x14ac:dyDescent="0.25">
      <c r="BF364" s="12"/>
      <c r="BI364" s="12"/>
      <c r="BL364" s="12"/>
    </row>
    <row r="365" spans="58:64" ht="13.15" customHeight="1" x14ac:dyDescent="0.25">
      <c r="BF365" s="12"/>
      <c r="BI365" s="12"/>
      <c r="BL365" s="12"/>
    </row>
    <row r="366" spans="58:64" ht="13.15" customHeight="1" x14ac:dyDescent="0.25">
      <c r="BF366" s="12"/>
      <c r="BI366" s="12"/>
      <c r="BL366" s="12"/>
    </row>
    <row r="367" spans="58:64" ht="13.15" customHeight="1" x14ac:dyDescent="0.25">
      <c r="BF367" s="12"/>
      <c r="BI367" s="12"/>
      <c r="BL367" s="12"/>
    </row>
    <row r="368" spans="58:64" ht="13.15" customHeight="1" x14ac:dyDescent="0.25">
      <c r="BF368" s="12"/>
      <c r="BI368" s="12"/>
      <c r="BL368" s="12"/>
    </row>
    <row r="369" spans="58:64" ht="13.15" customHeight="1" x14ac:dyDescent="0.25">
      <c r="BF369" s="12"/>
      <c r="BI369" s="12"/>
      <c r="BL369" s="12"/>
    </row>
    <row r="370" spans="58:64" ht="13.15" customHeight="1" x14ac:dyDescent="0.25">
      <c r="BF370" s="12"/>
      <c r="BI370" s="12"/>
      <c r="BL370" s="12"/>
    </row>
    <row r="371" spans="58:64" ht="13.15" customHeight="1" x14ac:dyDescent="0.25">
      <c r="BF371" s="12"/>
      <c r="BI371" s="12"/>
      <c r="BL371" s="12"/>
    </row>
    <row r="372" spans="58:64" ht="13.15" customHeight="1" x14ac:dyDescent="0.25">
      <c r="BF372" s="12"/>
      <c r="BI372" s="12"/>
      <c r="BL372" s="12"/>
    </row>
    <row r="373" spans="58:64" ht="13.15" customHeight="1" x14ac:dyDescent="0.25">
      <c r="BF373" s="12"/>
      <c r="BI373" s="12"/>
      <c r="BL373" s="12"/>
    </row>
    <row r="374" spans="58:64" ht="13.15" customHeight="1" x14ac:dyDescent="0.25">
      <c r="BF374" s="12"/>
      <c r="BI374" s="12"/>
      <c r="BL374" s="12"/>
    </row>
    <row r="375" spans="58:64" ht="13.15" customHeight="1" x14ac:dyDescent="0.25">
      <c r="BF375" s="12"/>
      <c r="BI375" s="12"/>
      <c r="BL375" s="12"/>
    </row>
    <row r="376" spans="58:64" ht="13.15" customHeight="1" x14ac:dyDescent="0.25">
      <c r="BF376" s="12"/>
      <c r="BI376" s="12"/>
      <c r="BL376" s="12"/>
    </row>
    <row r="377" spans="58:64" ht="13.15" customHeight="1" x14ac:dyDescent="0.25">
      <c r="BF377" s="12"/>
      <c r="BI377" s="12"/>
      <c r="BL377" s="12"/>
    </row>
    <row r="378" spans="58:64" ht="13.15" customHeight="1" x14ac:dyDescent="0.25">
      <c r="BF378" s="12"/>
      <c r="BI378" s="12"/>
      <c r="BL378" s="12"/>
    </row>
    <row r="379" spans="58:64" ht="13.15" customHeight="1" x14ac:dyDescent="0.25">
      <c r="BF379" s="12"/>
      <c r="BI379" s="12"/>
      <c r="BL379" s="12"/>
    </row>
    <row r="380" spans="58:64" ht="13.15" customHeight="1" x14ac:dyDescent="0.25">
      <c r="BF380" s="12"/>
      <c r="BI380" s="12"/>
      <c r="BL380" s="12"/>
    </row>
    <row r="381" spans="58:64" ht="13.15" customHeight="1" x14ac:dyDescent="0.25">
      <c r="BF381" s="12"/>
      <c r="BI381" s="12"/>
      <c r="BL381" s="12"/>
    </row>
    <row r="382" spans="58:64" ht="13.15" customHeight="1" x14ac:dyDescent="0.25">
      <c r="BF382" s="12"/>
      <c r="BI382" s="12"/>
      <c r="BL382" s="12"/>
    </row>
    <row r="383" spans="58:64" ht="13.15" customHeight="1" x14ac:dyDescent="0.25">
      <c r="BF383" s="12"/>
      <c r="BI383" s="12"/>
      <c r="BL383" s="12"/>
    </row>
    <row r="384" spans="58:64" ht="13.15" customHeight="1" x14ac:dyDescent="0.25">
      <c r="BF384" s="12"/>
      <c r="BI384" s="12"/>
      <c r="BL384" s="12"/>
    </row>
    <row r="385" spans="58:64" ht="13.15" customHeight="1" x14ac:dyDescent="0.25">
      <c r="BF385" s="12"/>
      <c r="BI385" s="12"/>
      <c r="BL385" s="12"/>
    </row>
    <row r="386" spans="58:64" ht="13.15" customHeight="1" x14ac:dyDescent="0.25">
      <c r="BF386" s="12"/>
      <c r="BI386" s="12"/>
      <c r="BL386" s="12"/>
    </row>
    <row r="387" spans="58:64" ht="13.15" customHeight="1" x14ac:dyDescent="0.25">
      <c r="BF387" s="12"/>
      <c r="BI387" s="12"/>
      <c r="BL387" s="12"/>
    </row>
    <row r="388" spans="58:64" ht="13.15" customHeight="1" x14ac:dyDescent="0.25">
      <c r="BF388" s="12"/>
      <c r="BI388" s="12"/>
      <c r="BL388" s="12"/>
    </row>
    <row r="389" spans="58:64" ht="13.15" customHeight="1" x14ac:dyDescent="0.25">
      <c r="BF389" s="12"/>
      <c r="BI389" s="12"/>
      <c r="BL389" s="12"/>
    </row>
    <row r="390" spans="58:64" ht="13.15" customHeight="1" x14ac:dyDescent="0.25">
      <c r="BF390" s="12"/>
      <c r="BI390" s="12"/>
      <c r="BL390" s="12"/>
    </row>
    <row r="391" spans="58:64" ht="13.15" customHeight="1" x14ac:dyDescent="0.25">
      <c r="BF391" s="12"/>
      <c r="BI391" s="12"/>
      <c r="BL391" s="12"/>
    </row>
    <row r="392" spans="58:64" ht="13.15" customHeight="1" x14ac:dyDescent="0.25">
      <c r="BF392" s="12"/>
      <c r="BI392" s="12"/>
      <c r="BL392" s="12"/>
    </row>
    <row r="393" spans="58:64" ht="13.15" customHeight="1" x14ac:dyDescent="0.25">
      <c r="BF393" s="12"/>
      <c r="BI393" s="12"/>
      <c r="BL393" s="12"/>
    </row>
    <row r="394" spans="58:64" ht="13.15" customHeight="1" x14ac:dyDescent="0.25">
      <c r="BF394" s="12"/>
      <c r="BI394" s="12"/>
      <c r="BL394" s="12"/>
    </row>
    <row r="395" spans="58:64" ht="13.15" customHeight="1" x14ac:dyDescent="0.25">
      <c r="BF395" s="12"/>
      <c r="BI395" s="12"/>
      <c r="BL395" s="12"/>
    </row>
    <row r="396" spans="58:64" ht="13.15" customHeight="1" x14ac:dyDescent="0.25">
      <c r="BF396" s="12"/>
      <c r="BI396" s="12"/>
      <c r="BL396" s="12"/>
    </row>
    <row r="397" spans="58:64" ht="13.15" customHeight="1" x14ac:dyDescent="0.25">
      <c r="BF397" s="12"/>
      <c r="BI397" s="12"/>
      <c r="BL397" s="12"/>
    </row>
    <row r="398" spans="58:64" ht="13.15" customHeight="1" x14ac:dyDescent="0.25">
      <c r="BF398" s="12"/>
      <c r="BI398" s="12"/>
      <c r="BL398" s="12"/>
    </row>
    <row r="399" spans="58:64" ht="13.15" customHeight="1" x14ac:dyDescent="0.25">
      <c r="BF399" s="12"/>
      <c r="BI399" s="12"/>
      <c r="BL399" s="12"/>
    </row>
    <row r="400" spans="58:64" ht="13.15" customHeight="1" x14ac:dyDescent="0.25">
      <c r="BF400" s="12"/>
      <c r="BI400" s="12"/>
      <c r="BL400" s="12"/>
    </row>
    <row r="401" spans="58:64" ht="13.15" customHeight="1" x14ac:dyDescent="0.25">
      <c r="BF401" s="12"/>
      <c r="BI401" s="12"/>
      <c r="BL401" s="12"/>
    </row>
    <row r="402" spans="58:64" ht="13.15" customHeight="1" x14ac:dyDescent="0.25">
      <c r="BF402" s="12"/>
      <c r="BI402" s="12"/>
      <c r="BL402" s="12"/>
    </row>
    <row r="403" spans="58:64" ht="13.15" customHeight="1" x14ac:dyDescent="0.25">
      <c r="BF403" s="12"/>
      <c r="BI403" s="12"/>
      <c r="BL403" s="12"/>
    </row>
    <row r="404" spans="58:64" ht="13.15" customHeight="1" x14ac:dyDescent="0.25">
      <c r="BF404" s="12"/>
      <c r="BI404" s="12"/>
      <c r="BL404" s="12"/>
    </row>
    <row r="405" spans="58:64" ht="13.15" customHeight="1" x14ac:dyDescent="0.25">
      <c r="BF405" s="12"/>
      <c r="BI405" s="12"/>
      <c r="BL405" s="12"/>
    </row>
    <row r="406" spans="58:64" ht="13.15" customHeight="1" x14ac:dyDescent="0.25">
      <c r="BF406" s="12"/>
      <c r="BI406" s="12"/>
      <c r="BL406" s="12"/>
    </row>
    <row r="407" spans="58:64" ht="13.15" customHeight="1" x14ac:dyDescent="0.25">
      <c r="BF407" s="12"/>
      <c r="BI407" s="12"/>
      <c r="BL407" s="12"/>
    </row>
    <row r="408" spans="58:64" ht="13.15" customHeight="1" x14ac:dyDescent="0.25">
      <c r="BF408" s="12"/>
      <c r="BI408" s="12"/>
      <c r="BL408" s="12"/>
    </row>
    <row r="409" spans="58:64" ht="13.15" customHeight="1" x14ac:dyDescent="0.25">
      <c r="BF409" s="12"/>
      <c r="BI409" s="12"/>
      <c r="BL409" s="12"/>
    </row>
    <row r="410" spans="58:64" ht="13.15" customHeight="1" x14ac:dyDescent="0.25">
      <c r="BF410" s="12"/>
      <c r="BI410" s="12"/>
      <c r="BL410" s="12"/>
    </row>
    <row r="411" spans="58:64" ht="13.15" customHeight="1" x14ac:dyDescent="0.25">
      <c r="BF411" s="12"/>
      <c r="BI411" s="12"/>
      <c r="BL411" s="12"/>
    </row>
    <row r="412" spans="58:64" ht="13.15" customHeight="1" x14ac:dyDescent="0.25">
      <c r="BF412" s="12"/>
      <c r="BI412" s="12"/>
      <c r="BL412" s="12"/>
    </row>
    <row r="413" spans="58:64" ht="13.15" customHeight="1" x14ac:dyDescent="0.25">
      <c r="BF413" s="12"/>
      <c r="BI413" s="12"/>
      <c r="BL413" s="12"/>
    </row>
    <row r="414" spans="58:64" ht="13.15" customHeight="1" x14ac:dyDescent="0.25">
      <c r="BF414" s="12"/>
      <c r="BI414" s="12"/>
      <c r="BL414" s="12"/>
    </row>
    <row r="415" spans="58:64" ht="13.15" customHeight="1" x14ac:dyDescent="0.25">
      <c r="BF415" s="12"/>
      <c r="BI415" s="12"/>
      <c r="BL415" s="12"/>
    </row>
    <row r="416" spans="58:64" ht="13.15" customHeight="1" x14ac:dyDescent="0.25">
      <c r="BF416" s="12"/>
      <c r="BI416" s="12"/>
      <c r="BL416" s="12"/>
    </row>
    <row r="417" spans="58:64" ht="13.15" customHeight="1" x14ac:dyDescent="0.25">
      <c r="BF417" s="12"/>
      <c r="BI417" s="12"/>
      <c r="BL417" s="12"/>
    </row>
    <row r="418" spans="58:64" ht="13.15" customHeight="1" x14ac:dyDescent="0.25">
      <c r="BF418" s="12"/>
      <c r="BI418" s="12"/>
      <c r="BL418" s="12"/>
    </row>
    <row r="419" spans="58:64" ht="13.15" customHeight="1" x14ac:dyDescent="0.25">
      <c r="BF419" s="12"/>
      <c r="BI419" s="12"/>
      <c r="BL419" s="12"/>
    </row>
    <row r="420" spans="58:64" ht="13.15" customHeight="1" x14ac:dyDescent="0.25">
      <c r="BF420" s="12"/>
      <c r="BI420" s="12"/>
      <c r="BL420" s="12"/>
    </row>
    <row r="421" spans="58:64" ht="13.15" customHeight="1" x14ac:dyDescent="0.25">
      <c r="BF421" s="12"/>
      <c r="BI421" s="12"/>
      <c r="BL421" s="12"/>
    </row>
    <row r="422" spans="58:64" ht="13.15" customHeight="1" x14ac:dyDescent="0.25">
      <c r="BF422" s="12"/>
      <c r="BI422" s="12"/>
      <c r="BL422" s="12"/>
    </row>
    <row r="423" spans="58:64" ht="13.15" customHeight="1" x14ac:dyDescent="0.25">
      <c r="BF423" s="12"/>
      <c r="BI423" s="12"/>
      <c r="BL423" s="12"/>
    </row>
    <row r="424" spans="58:64" ht="13.15" customHeight="1" x14ac:dyDescent="0.25">
      <c r="BF424" s="12"/>
      <c r="BI424" s="12"/>
      <c r="BL424" s="12"/>
    </row>
    <row r="425" spans="58:64" ht="13.15" customHeight="1" x14ac:dyDescent="0.25">
      <c r="BF425" s="12"/>
      <c r="BI425" s="12"/>
      <c r="BL425" s="12"/>
    </row>
    <row r="426" spans="58:64" ht="13.15" customHeight="1" x14ac:dyDescent="0.25">
      <c r="BF426" s="12"/>
      <c r="BI426" s="12"/>
      <c r="BL426" s="12"/>
    </row>
    <row r="427" spans="58:64" ht="13.15" customHeight="1" x14ac:dyDescent="0.25">
      <c r="BF427" s="12"/>
      <c r="BI427" s="12"/>
      <c r="BL427" s="12"/>
    </row>
    <row r="428" spans="58:64" ht="13.15" customHeight="1" x14ac:dyDescent="0.25">
      <c r="BF428" s="12"/>
      <c r="BI428" s="12"/>
      <c r="BL428" s="12"/>
    </row>
    <row r="429" spans="58:64" ht="13.15" customHeight="1" x14ac:dyDescent="0.25">
      <c r="BF429" s="12"/>
      <c r="BI429" s="12"/>
      <c r="BL429" s="12"/>
    </row>
    <row r="430" spans="58:64" ht="13.15" customHeight="1" x14ac:dyDescent="0.25">
      <c r="BF430" s="12"/>
      <c r="BI430" s="12"/>
      <c r="BL430" s="12"/>
    </row>
    <row r="431" spans="58:64" ht="13.15" customHeight="1" x14ac:dyDescent="0.25">
      <c r="BF431" s="12"/>
      <c r="BI431" s="12"/>
      <c r="BL431" s="12"/>
    </row>
    <row r="432" spans="58:64" ht="13.15" customHeight="1" x14ac:dyDescent="0.25">
      <c r="BF432" s="12"/>
      <c r="BI432" s="12"/>
      <c r="BL432" s="12"/>
    </row>
    <row r="433" spans="58:64" ht="13.15" customHeight="1" x14ac:dyDescent="0.25">
      <c r="BF433" s="12"/>
      <c r="BI433" s="12"/>
      <c r="BL433" s="12"/>
    </row>
    <row r="434" spans="58:64" ht="13.15" customHeight="1" x14ac:dyDescent="0.25">
      <c r="BF434" s="12"/>
      <c r="BI434" s="12"/>
      <c r="BL434" s="12"/>
    </row>
    <row r="435" spans="58:64" ht="13.15" customHeight="1" x14ac:dyDescent="0.25">
      <c r="BF435" s="12"/>
      <c r="BI435" s="12"/>
      <c r="BL435" s="12"/>
    </row>
    <row r="436" spans="58:64" ht="13.15" customHeight="1" x14ac:dyDescent="0.25">
      <c r="BF436" s="12"/>
      <c r="BI436" s="12"/>
      <c r="BL436" s="12"/>
    </row>
    <row r="437" spans="58:64" ht="13.15" customHeight="1" x14ac:dyDescent="0.25">
      <c r="BF437" s="12"/>
      <c r="BI437" s="12"/>
      <c r="BL437" s="12"/>
    </row>
    <row r="438" spans="58:64" ht="13.15" customHeight="1" x14ac:dyDescent="0.25">
      <c r="BF438" s="12"/>
      <c r="BI438" s="12"/>
      <c r="BL438" s="12"/>
    </row>
    <row r="439" spans="58:64" ht="13.15" customHeight="1" x14ac:dyDescent="0.25">
      <c r="BF439" s="12"/>
      <c r="BI439" s="12"/>
      <c r="BL439" s="12"/>
    </row>
    <row r="440" spans="58:64" ht="13.15" customHeight="1" x14ac:dyDescent="0.25">
      <c r="BF440" s="12"/>
      <c r="BI440" s="12"/>
      <c r="BL440" s="12"/>
    </row>
    <row r="441" spans="58:64" ht="13.15" customHeight="1" x14ac:dyDescent="0.25">
      <c r="BF441" s="12"/>
      <c r="BI441" s="12"/>
      <c r="BL441" s="12"/>
    </row>
    <row r="442" spans="58:64" ht="13.15" customHeight="1" x14ac:dyDescent="0.25">
      <c r="BF442" s="12"/>
      <c r="BI442" s="12"/>
      <c r="BL442" s="12"/>
    </row>
    <row r="443" spans="58:64" ht="13.15" customHeight="1" x14ac:dyDescent="0.25">
      <c r="BF443" s="12"/>
      <c r="BI443" s="12"/>
      <c r="BL443" s="12"/>
    </row>
    <row r="444" spans="58:64" ht="13.15" customHeight="1" x14ac:dyDescent="0.25">
      <c r="BF444" s="12"/>
      <c r="BI444" s="12"/>
      <c r="BL444" s="12"/>
    </row>
    <row r="445" spans="58:64" ht="13.15" customHeight="1" x14ac:dyDescent="0.25">
      <c r="BF445" s="12"/>
      <c r="BI445" s="12"/>
      <c r="BL445" s="12"/>
    </row>
    <row r="446" spans="58:64" ht="13.15" customHeight="1" x14ac:dyDescent="0.25">
      <c r="BF446" s="12"/>
      <c r="BI446" s="12"/>
      <c r="BL446" s="12"/>
    </row>
    <row r="447" spans="58:64" ht="13.15" customHeight="1" x14ac:dyDescent="0.25">
      <c r="BF447" s="12"/>
      <c r="BI447" s="12"/>
      <c r="BL447" s="12"/>
    </row>
    <row r="448" spans="58:64" ht="13.15" customHeight="1" x14ac:dyDescent="0.25">
      <c r="BF448" s="12"/>
      <c r="BI448" s="12"/>
      <c r="BL448" s="12"/>
    </row>
    <row r="449" spans="58:64" ht="13.15" customHeight="1" x14ac:dyDescent="0.25">
      <c r="BF449" s="12"/>
      <c r="BI449" s="12"/>
      <c r="BL449" s="12"/>
    </row>
    <row r="450" spans="58:64" ht="13.15" customHeight="1" x14ac:dyDescent="0.25">
      <c r="BF450" s="12"/>
      <c r="BI450" s="12"/>
      <c r="BL450" s="12"/>
    </row>
    <row r="451" spans="58:64" ht="13.15" customHeight="1" x14ac:dyDescent="0.25">
      <c r="BF451" s="12"/>
      <c r="BI451" s="12"/>
      <c r="BL451" s="12"/>
    </row>
    <row r="452" spans="58:64" ht="13.15" customHeight="1" x14ac:dyDescent="0.25">
      <c r="BF452" s="12"/>
      <c r="BI452" s="12"/>
      <c r="BL452" s="12"/>
    </row>
    <row r="453" spans="58:64" ht="13.15" customHeight="1" x14ac:dyDescent="0.25">
      <c r="BF453" s="12"/>
      <c r="BI453" s="12"/>
      <c r="BL453" s="12"/>
    </row>
    <row r="454" spans="58:64" ht="13.15" customHeight="1" x14ac:dyDescent="0.25">
      <c r="BF454" s="12"/>
      <c r="BI454" s="12"/>
      <c r="BL454" s="12"/>
    </row>
    <row r="455" spans="58:64" ht="13.15" customHeight="1" x14ac:dyDescent="0.25">
      <c r="BF455" s="12"/>
      <c r="BI455" s="12"/>
      <c r="BL455" s="12"/>
    </row>
    <row r="456" spans="58:64" ht="13.15" customHeight="1" x14ac:dyDescent="0.25">
      <c r="BF456" s="12"/>
      <c r="BI456" s="12"/>
      <c r="BL456" s="12"/>
    </row>
    <row r="457" spans="58:64" ht="13.15" customHeight="1" x14ac:dyDescent="0.25">
      <c r="BF457" s="12"/>
      <c r="BI457" s="12"/>
      <c r="BL457" s="12"/>
    </row>
    <row r="458" spans="58:64" ht="13.15" customHeight="1" x14ac:dyDescent="0.25">
      <c r="BF458" s="12"/>
      <c r="BI458" s="12"/>
      <c r="BL458" s="12"/>
    </row>
    <row r="459" spans="58:64" ht="13.15" customHeight="1" x14ac:dyDescent="0.25">
      <c r="BF459" s="12"/>
      <c r="BI459" s="12"/>
      <c r="BL459" s="12"/>
    </row>
    <row r="460" spans="58:64" ht="13.15" customHeight="1" x14ac:dyDescent="0.25">
      <c r="BF460" s="12"/>
      <c r="BI460" s="12"/>
      <c r="BL460" s="12"/>
    </row>
    <row r="461" spans="58:64" ht="13.15" customHeight="1" x14ac:dyDescent="0.25">
      <c r="BF461" s="12"/>
      <c r="BI461" s="12"/>
      <c r="BL461" s="12"/>
    </row>
    <row r="462" spans="58:64" ht="13.15" customHeight="1" x14ac:dyDescent="0.25">
      <c r="BF462" s="12"/>
      <c r="BI462" s="12"/>
      <c r="BL462" s="12"/>
    </row>
    <row r="463" spans="58:64" ht="13.15" customHeight="1" x14ac:dyDescent="0.25">
      <c r="BF463" s="12"/>
      <c r="BI463" s="12"/>
      <c r="BL463" s="12"/>
    </row>
    <row r="464" spans="58:64" ht="13.15" customHeight="1" x14ac:dyDescent="0.25">
      <c r="BF464" s="12"/>
      <c r="BI464" s="12"/>
      <c r="BL464" s="12"/>
    </row>
    <row r="465" spans="58:64" ht="13.15" customHeight="1" x14ac:dyDescent="0.25">
      <c r="BF465" s="12"/>
      <c r="BI465" s="12"/>
      <c r="BL465" s="12"/>
    </row>
    <row r="466" spans="58:64" ht="13.15" customHeight="1" x14ac:dyDescent="0.25">
      <c r="BF466" s="12"/>
      <c r="BI466" s="12"/>
      <c r="BL466" s="12"/>
    </row>
    <row r="467" spans="58:64" ht="13.15" customHeight="1" x14ac:dyDescent="0.25">
      <c r="BF467" s="12"/>
      <c r="BI467" s="12"/>
      <c r="BL467" s="12"/>
    </row>
    <row r="468" spans="58:64" ht="13.15" customHeight="1" x14ac:dyDescent="0.25">
      <c r="BF468" s="12"/>
      <c r="BI468" s="12"/>
      <c r="BL468" s="12"/>
    </row>
    <row r="469" spans="58:64" ht="13.15" customHeight="1" x14ac:dyDescent="0.25">
      <c r="BF469" s="12"/>
      <c r="BI469" s="12"/>
      <c r="BL469" s="12"/>
    </row>
    <row r="470" spans="58:64" ht="13.15" customHeight="1" x14ac:dyDescent="0.25">
      <c r="BF470" s="12"/>
      <c r="BI470" s="12"/>
      <c r="BL470" s="12"/>
    </row>
    <row r="471" spans="58:64" ht="13.15" customHeight="1" x14ac:dyDescent="0.25">
      <c r="BF471" s="12"/>
      <c r="BI471" s="12"/>
      <c r="BL471" s="12"/>
    </row>
    <row r="472" spans="58:64" ht="13.15" customHeight="1" x14ac:dyDescent="0.25">
      <c r="BF472" s="12"/>
      <c r="BI472" s="12"/>
      <c r="BL472" s="12"/>
    </row>
    <row r="473" spans="58:64" ht="13.15" customHeight="1" x14ac:dyDescent="0.25">
      <c r="BF473" s="12"/>
      <c r="BI473" s="12"/>
      <c r="BL473" s="12"/>
    </row>
    <row r="474" spans="58:64" ht="13.15" customHeight="1" x14ac:dyDescent="0.25">
      <c r="BF474" s="12"/>
      <c r="BI474" s="12"/>
      <c r="BL474" s="12"/>
    </row>
    <row r="475" spans="58:64" ht="13.15" customHeight="1" x14ac:dyDescent="0.25">
      <c r="BF475" s="12"/>
      <c r="BI475" s="12"/>
      <c r="BL475" s="12"/>
    </row>
    <row r="476" spans="58:64" ht="13.15" customHeight="1" x14ac:dyDescent="0.25">
      <c r="BF476" s="12"/>
      <c r="BI476" s="12"/>
      <c r="BL476" s="12"/>
    </row>
    <row r="477" spans="58:64" ht="13.15" customHeight="1" x14ac:dyDescent="0.25">
      <c r="BF477" s="12"/>
      <c r="BI477" s="12"/>
      <c r="BL477" s="12"/>
    </row>
    <row r="478" spans="58:64" ht="13.15" customHeight="1" x14ac:dyDescent="0.25">
      <c r="BF478" s="12"/>
      <c r="BI478" s="12"/>
      <c r="BL478" s="12"/>
    </row>
    <row r="479" spans="58:64" ht="13.15" customHeight="1" x14ac:dyDescent="0.25">
      <c r="BF479" s="12"/>
      <c r="BI479" s="12"/>
      <c r="BL479" s="12"/>
    </row>
    <row r="480" spans="58:64" ht="13.15" customHeight="1" x14ac:dyDescent="0.25">
      <c r="BF480" s="12"/>
      <c r="BI480" s="12"/>
      <c r="BL480" s="12"/>
    </row>
    <row r="481" spans="58:64" ht="13.15" customHeight="1" x14ac:dyDescent="0.25">
      <c r="BF481" s="12"/>
      <c r="BI481" s="12"/>
      <c r="BL481" s="12"/>
    </row>
    <row r="482" spans="58:64" ht="13.15" customHeight="1" x14ac:dyDescent="0.25">
      <c r="BF482" s="12"/>
      <c r="BI482" s="12"/>
      <c r="BL482" s="12"/>
    </row>
    <row r="483" spans="58:64" ht="13.15" customHeight="1" x14ac:dyDescent="0.25">
      <c r="BF483" s="12"/>
      <c r="BI483" s="12"/>
      <c r="BL483" s="12"/>
    </row>
    <row r="484" spans="58:64" ht="13.15" customHeight="1" x14ac:dyDescent="0.25">
      <c r="BF484" s="12"/>
      <c r="BI484" s="12"/>
      <c r="BL484" s="12"/>
    </row>
    <row r="485" spans="58:64" ht="13.15" customHeight="1" x14ac:dyDescent="0.25">
      <c r="BF485" s="12"/>
      <c r="BI485" s="12"/>
      <c r="BL485" s="12"/>
    </row>
    <row r="486" spans="58:64" ht="13.15" customHeight="1" x14ac:dyDescent="0.25">
      <c r="BF486" s="12"/>
      <c r="BI486" s="12"/>
      <c r="BL486" s="12"/>
    </row>
    <row r="487" spans="58:64" ht="13.15" customHeight="1" x14ac:dyDescent="0.25">
      <c r="BF487" s="12"/>
      <c r="BI487" s="12"/>
      <c r="BL487" s="12"/>
    </row>
    <row r="488" spans="58:64" ht="13.15" customHeight="1" x14ac:dyDescent="0.25">
      <c r="BF488" s="12"/>
      <c r="BI488" s="12"/>
      <c r="BL488" s="12"/>
    </row>
    <row r="489" spans="58:64" ht="13.15" customHeight="1" x14ac:dyDescent="0.25">
      <c r="BF489" s="12"/>
      <c r="BI489" s="12"/>
      <c r="BL489" s="12"/>
    </row>
    <row r="490" spans="58:64" ht="13.15" customHeight="1" x14ac:dyDescent="0.25">
      <c r="BF490" s="12"/>
      <c r="BI490" s="12"/>
      <c r="BL490" s="12"/>
    </row>
    <row r="491" spans="58:64" ht="13.15" customHeight="1" x14ac:dyDescent="0.25">
      <c r="BF491" s="12"/>
      <c r="BI491" s="12"/>
      <c r="BL491" s="12"/>
    </row>
    <row r="492" spans="58:64" ht="13.15" customHeight="1" x14ac:dyDescent="0.25">
      <c r="BF492" s="12"/>
      <c r="BI492" s="12"/>
      <c r="BL492" s="12"/>
    </row>
    <row r="493" spans="58:64" ht="13.15" customHeight="1" x14ac:dyDescent="0.25">
      <c r="BF493" s="12"/>
      <c r="BI493" s="12"/>
      <c r="BL493" s="12"/>
    </row>
    <row r="494" spans="58:64" ht="13.15" customHeight="1" x14ac:dyDescent="0.25">
      <c r="BF494" s="12"/>
      <c r="BI494" s="12"/>
      <c r="BL494" s="12"/>
    </row>
    <row r="495" spans="58:64" ht="13.15" customHeight="1" x14ac:dyDescent="0.25">
      <c r="BF495" s="12"/>
      <c r="BI495" s="12"/>
      <c r="BL495" s="12"/>
    </row>
    <row r="496" spans="58:64" ht="13.15" customHeight="1" x14ac:dyDescent="0.25">
      <c r="BF496" s="12"/>
      <c r="BI496" s="12"/>
      <c r="BL496" s="12"/>
    </row>
    <row r="497" spans="58:64" ht="13.15" customHeight="1" x14ac:dyDescent="0.25">
      <c r="BF497" s="12"/>
      <c r="BI497" s="12"/>
      <c r="BL497" s="12"/>
    </row>
    <row r="498" spans="58:64" ht="13.15" customHeight="1" x14ac:dyDescent="0.25">
      <c r="BF498" s="12"/>
      <c r="BI498" s="12"/>
      <c r="BL498" s="12"/>
    </row>
    <row r="499" spans="58:64" ht="13.15" customHeight="1" x14ac:dyDescent="0.25">
      <c r="BF499" s="12"/>
      <c r="BI499" s="12"/>
      <c r="BL499" s="12"/>
    </row>
    <row r="500" spans="58:64" ht="13.15" customHeight="1" x14ac:dyDescent="0.25">
      <c r="BF500" s="12"/>
      <c r="BI500" s="12"/>
      <c r="BL500" s="12"/>
    </row>
    <row r="501" spans="58:64" ht="13.15" customHeight="1" x14ac:dyDescent="0.25">
      <c r="BF501" s="12"/>
      <c r="BI501" s="12"/>
      <c r="BL501" s="12"/>
    </row>
    <row r="502" spans="58:64" ht="13.15" customHeight="1" x14ac:dyDescent="0.25">
      <c r="BF502" s="12"/>
      <c r="BI502" s="12"/>
      <c r="BL502" s="12"/>
    </row>
    <row r="503" spans="58:64" ht="13.15" customHeight="1" x14ac:dyDescent="0.25">
      <c r="BF503" s="12"/>
      <c r="BI503" s="12"/>
      <c r="BL503" s="12"/>
    </row>
    <row r="504" spans="58:64" ht="13.15" customHeight="1" x14ac:dyDescent="0.25">
      <c r="BF504" s="12"/>
      <c r="BI504" s="12"/>
      <c r="BL504" s="12"/>
    </row>
    <row r="505" spans="58:64" ht="13.15" customHeight="1" x14ac:dyDescent="0.25">
      <c r="BF505" s="12"/>
      <c r="BI505" s="12"/>
      <c r="BL505" s="12"/>
    </row>
    <row r="506" spans="58:64" ht="13.15" customHeight="1" x14ac:dyDescent="0.25">
      <c r="BF506" s="12"/>
      <c r="BI506" s="12"/>
      <c r="BL506" s="12"/>
    </row>
    <row r="507" spans="58:64" ht="13.15" customHeight="1" x14ac:dyDescent="0.25">
      <c r="BF507" s="12"/>
      <c r="BI507" s="12"/>
      <c r="BL507" s="12"/>
    </row>
    <row r="508" spans="58:64" ht="13.15" customHeight="1" x14ac:dyDescent="0.25">
      <c r="BF508" s="12"/>
      <c r="BI508" s="12"/>
      <c r="BL508" s="12"/>
    </row>
    <row r="509" spans="58:64" ht="13.15" customHeight="1" x14ac:dyDescent="0.25">
      <c r="BF509" s="12"/>
      <c r="BI509" s="12"/>
      <c r="BL509" s="12"/>
    </row>
    <row r="510" spans="58:64" ht="13.15" customHeight="1" x14ac:dyDescent="0.25">
      <c r="BF510" s="12"/>
      <c r="BI510" s="12"/>
      <c r="BL510" s="12"/>
    </row>
    <row r="511" spans="58:64" ht="13.15" customHeight="1" x14ac:dyDescent="0.25">
      <c r="BF511" s="12"/>
      <c r="BI511" s="12"/>
      <c r="BL511" s="12"/>
    </row>
    <row r="512" spans="58:64" ht="13.15" customHeight="1" x14ac:dyDescent="0.25">
      <c r="BF512" s="12"/>
      <c r="BI512" s="12"/>
      <c r="BL512" s="12"/>
    </row>
    <row r="513" spans="58:64" ht="13.15" customHeight="1" x14ac:dyDescent="0.25">
      <c r="BF513" s="12"/>
      <c r="BI513" s="12"/>
      <c r="BL513" s="12"/>
    </row>
    <row r="514" spans="58:64" ht="13.15" customHeight="1" x14ac:dyDescent="0.25">
      <c r="BF514" s="12"/>
      <c r="BI514" s="12"/>
      <c r="BL514" s="12"/>
    </row>
    <row r="515" spans="58:64" ht="13.15" customHeight="1" x14ac:dyDescent="0.25">
      <c r="BF515" s="12"/>
      <c r="BI515" s="12"/>
      <c r="BL515" s="12"/>
    </row>
    <row r="516" spans="58:64" ht="13.15" customHeight="1" x14ac:dyDescent="0.25">
      <c r="BF516" s="12"/>
      <c r="BI516" s="12"/>
      <c r="BL516" s="12"/>
    </row>
    <row r="517" spans="58:64" ht="13.15" customHeight="1" x14ac:dyDescent="0.25">
      <c r="BF517" s="12"/>
      <c r="BI517" s="12"/>
      <c r="BL517" s="12"/>
    </row>
    <row r="518" spans="58:64" ht="13.15" customHeight="1" x14ac:dyDescent="0.25">
      <c r="BF518" s="12"/>
      <c r="BI518" s="12"/>
      <c r="BL518" s="12"/>
    </row>
    <row r="519" spans="58:64" ht="13.15" customHeight="1" x14ac:dyDescent="0.25">
      <c r="BF519" s="12"/>
      <c r="BI519" s="12"/>
      <c r="BL519" s="12"/>
    </row>
    <row r="520" spans="58:64" ht="13.15" customHeight="1" x14ac:dyDescent="0.25">
      <c r="BF520" s="12"/>
      <c r="BI520" s="12"/>
      <c r="BL520" s="12"/>
    </row>
    <row r="521" spans="58:64" ht="13.15" customHeight="1" x14ac:dyDescent="0.25">
      <c r="BF521" s="12"/>
      <c r="BI521" s="12"/>
      <c r="BL521" s="12"/>
    </row>
    <row r="522" spans="58:64" ht="13.15" customHeight="1" x14ac:dyDescent="0.25">
      <c r="BF522" s="12"/>
      <c r="BI522" s="12"/>
      <c r="BL522" s="12"/>
    </row>
    <row r="523" spans="58:64" ht="13.15" customHeight="1" x14ac:dyDescent="0.25">
      <c r="BF523" s="12"/>
      <c r="BI523" s="12"/>
      <c r="BL523" s="12"/>
    </row>
    <row r="524" spans="58:64" ht="13.15" customHeight="1" x14ac:dyDescent="0.25">
      <c r="BF524" s="12"/>
      <c r="BI524" s="12"/>
      <c r="BL524" s="12"/>
    </row>
    <row r="525" spans="58:64" ht="13.15" customHeight="1" x14ac:dyDescent="0.25">
      <c r="BF525" s="12"/>
      <c r="BI525" s="12"/>
      <c r="BL525" s="12"/>
    </row>
    <row r="526" spans="58:64" ht="13.15" customHeight="1" x14ac:dyDescent="0.25">
      <c r="BF526" s="12"/>
      <c r="BI526" s="12"/>
      <c r="BL526" s="12"/>
    </row>
    <row r="527" spans="58:64" ht="13.15" customHeight="1" x14ac:dyDescent="0.25">
      <c r="BF527" s="12"/>
      <c r="BI527" s="12"/>
      <c r="BL527" s="12"/>
    </row>
    <row r="528" spans="58:64" ht="13.15" customHeight="1" x14ac:dyDescent="0.25">
      <c r="BF528" s="12"/>
      <c r="BI528" s="12"/>
      <c r="BL528" s="12"/>
    </row>
    <row r="529" spans="58:64" ht="13.15" customHeight="1" x14ac:dyDescent="0.25">
      <c r="BF529" s="12"/>
      <c r="BI529" s="12"/>
      <c r="BL529" s="12"/>
    </row>
    <row r="530" spans="58:64" ht="13.15" customHeight="1" x14ac:dyDescent="0.25">
      <c r="BF530" s="12"/>
      <c r="BI530" s="12"/>
      <c r="BL530" s="12"/>
    </row>
    <row r="531" spans="58:64" ht="13.15" customHeight="1" x14ac:dyDescent="0.25">
      <c r="BF531" s="12"/>
      <c r="BI531" s="12"/>
      <c r="BL531" s="12"/>
    </row>
    <row r="532" spans="58:64" ht="13.15" customHeight="1" x14ac:dyDescent="0.25">
      <c r="BF532" s="12"/>
      <c r="BI532" s="12"/>
      <c r="BL532" s="12"/>
    </row>
    <row r="533" spans="58:64" ht="13.15" customHeight="1" x14ac:dyDescent="0.25">
      <c r="BF533" s="12"/>
      <c r="BI533" s="12"/>
      <c r="BL533" s="12"/>
    </row>
    <row r="534" spans="58:64" ht="13.15" customHeight="1" x14ac:dyDescent="0.25">
      <c r="BF534" s="12"/>
      <c r="BI534" s="12"/>
      <c r="BL534" s="12"/>
    </row>
    <row r="535" spans="58:64" ht="13.15" customHeight="1" x14ac:dyDescent="0.25">
      <c r="BF535" s="12"/>
      <c r="BI535" s="12"/>
      <c r="BL535" s="12"/>
    </row>
    <row r="536" spans="58:64" ht="13.15" customHeight="1" x14ac:dyDescent="0.25">
      <c r="BF536" s="12"/>
      <c r="BI536" s="12"/>
      <c r="BL536" s="12"/>
    </row>
    <row r="537" spans="58:64" ht="13.15" customHeight="1" x14ac:dyDescent="0.25">
      <c r="BF537" s="12"/>
      <c r="BI537" s="12"/>
      <c r="BL537" s="12"/>
    </row>
    <row r="538" spans="58:64" ht="13.15" customHeight="1" x14ac:dyDescent="0.25">
      <c r="BF538" s="12"/>
      <c r="BI538" s="12"/>
      <c r="BL538" s="12"/>
    </row>
    <row r="539" spans="58:64" ht="13.15" customHeight="1" x14ac:dyDescent="0.25">
      <c r="BF539" s="12"/>
      <c r="BI539" s="12"/>
      <c r="BL539" s="12"/>
    </row>
    <row r="540" spans="58:64" ht="13.15" customHeight="1" x14ac:dyDescent="0.25">
      <c r="BF540" s="12"/>
      <c r="BI540" s="12"/>
      <c r="BL540" s="12"/>
    </row>
    <row r="541" spans="58:64" ht="13.15" customHeight="1" x14ac:dyDescent="0.25">
      <c r="BF541" s="12"/>
      <c r="BI541" s="12"/>
      <c r="BL541" s="12"/>
    </row>
    <row r="542" spans="58:64" ht="13.15" customHeight="1" x14ac:dyDescent="0.25">
      <c r="BF542" s="12"/>
      <c r="BI542" s="12"/>
      <c r="BL542" s="12"/>
    </row>
    <row r="543" spans="58:64" ht="13.15" customHeight="1" x14ac:dyDescent="0.25">
      <c r="BF543" s="12"/>
      <c r="BI543" s="12"/>
      <c r="BL543" s="12"/>
    </row>
    <row r="544" spans="58:64" ht="13.15" customHeight="1" x14ac:dyDescent="0.25">
      <c r="BF544" s="12"/>
      <c r="BI544" s="12"/>
      <c r="BL544" s="12"/>
    </row>
    <row r="545" spans="58:64" ht="13.15" customHeight="1" x14ac:dyDescent="0.25">
      <c r="BF545" s="12"/>
      <c r="BI545" s="12"/>
      <c r="BL545" s="12"/>
    </row>
    <row r="546" spans="58:64" ht="13.15" customHeight="1" x14ac:dyDescent="0.25">
      <c r="BF546" s="12"/>
      <c r="BI546" s="12"/>
      <c r="BL546" s="12"/>
    </row>
    <row r="547" spans="58:64" ht="13.15" customHeight="1" x14ac:dyDescent="0.25">
      <c r="BF547" s="12"/>
      <c r="BI547" s="12"/>
      <c r="BL547" s="12"/>
    </row>
    <row r="548" spans="58:64" ht="13.15" customHeight="1" x14ac:dyDescent="0.25">
      <c r="BF548" s="12"/>
      <c r="BI548" s="12"/>
      <c r="BL548" s="12"/>
    </row>
    <row r="549" spans="58:64" ht="13.15" customHeight="1" x14ac:dyDescent="0.25">
      <c r="BF549" s="12"/>
      <c r="BI549" s="12"/>
      <c r="BL549" s="12"/>
    </row>
    <row r="550" spans="58:64" ht="13.15" customHeight="1" x14ac:dyDescent="0.25">
      <c r="BF550" s="12"/>
      <c r="BI550" s="12"/>
      <c r="BL550" s="12"/>
    </row>
    <row r="551" spans="58:64" ht="13.15" customHeight="1" x14ac:dyDescent="0.25">
      <c r="BF551" s="12"/>
      <c r="BI551" s="12"/>
      <c r="BL551" s="12"/>
    </row>
    <row r="552" spans="58:64" ht="13.15" customHeight="1" x14ac:dyDescent="0.25">
      <c r="BF552" s="12"/>
      <c r="BI552" s="12"/>
      <c r="BL552" s="12"/>
    </row>
    <row r="553" spans="58:64" ht="13.15" customHeight="1" x14ac:dyDescent="0.25">
      <c r="BF553" s="12"/>
      <c r="BI553" s="12"/>
      <c r="BL553" s="12"/>
    </row>
    <row r="554" spans="58:64" ht="13.15" customHeight="1" x14ac:dyDescent="0.25">
      <c r="BF554" s="12"/>
      <c r="BI554" s="12"/>
      <c r="BL554" s="12"/>
    </row>
    <row r="555" spans="58:64" ht="13.15" customHeight="1" x14ac:dyDescent="0.25">
      <c r="BF555" s="12"/>
      <c r="BI555" s="12"/>
      <c r="BL555" s="12"/>
    </row>
    <row r="556" spans="58:64" ht="13.15" customHeight="1" x14ac:dyDescent="0.25">
      <c r="BF556" s="12"/>
      <c r="BI556" s="12"/>
      <c r="BL556" s="12"/>
    </row>
    <row r="557" spans="58:64" ht="13.15" customHeight="1" x14ac:dyDescent="0.25">
      <c r="BF557" s="12"/>
      <c r="BI557" s="12"/>
      <c r="BL557" s="12"/>
    </row>
    <row r="558" spans="58:64" ht="13.15" customHeight="1" x14ac:dyDescent="0.25">
      <c r="BF558" s="12"/>
      <c r="BI558" s="12"/>
      <c r="BL558" s="12"/>
    </row>
    <row r="559" spans="58:64" ht="13.15" customHeight="1" x14ac:dyDescent="0.25">
      <c r="BF559" s="12"/>
      <c r="BI559" s="12"/>
      <c r="BL559" s="12"/>
    </row>
    <row r="560" spans="58:64" ht="13.15" customHeight="1" x14ac:dyDescent="0.25">
      <c r="BF560" s="12"/>
      <c r="BI560" s="12"/>
      <c r="BL560" s="12"/>
    </row>
    <row r="561" spans="58:64" ht="13.15" customHeight="1" x14ac:dyDescent="0.25">
      <c r="BF561" s="12"/>
      <c r="BI561" s="12"/>
      <c r="BL561" s="12"/>
    </row>
    <row r="562" spans="58:64" ht="13.15" customHeight="1" x14ac:dyDescent="0.25">
      <c r="BF562" s="12"/>
      <c r="BI562" s="12"/>
      <c r="BL562" s="12"/>
    </row>
    <row r="563" spans="58:64" ht="13.15" customHeight="1" x14ac:dyDescent="0.25">
      <c r="BF563" s="12"/>
      <c r="BI563" s="12"/>
      <c r="BL563" s="12"/>
    </row>
    <row r="564" spans="58:64" ht="13.15" customHeight="1" x14ac:dyDescent="0.25">
      <c r="BF564" s="12"/>
      <c r="BI564" s="12"/>
      <c r="BL564" s="12"/>
    </row>
    <row r="565" spans="58:64" ht="13.15" customHeight="1" x14ac:dyDescent="0.25">
      <c r="BF565" s="12"/>
      <c r="BI565" s="12"/>
      <c r="BL565" s="12"/>
    </row>
    <row r="566" spans="58:64" ht="13.15" customHeight="1" x14ac:dyDescent="0.25">
      <c r="BF566" s="12"/>
      <c r="BI566" s="12"/>
      <c r="BL566" s="12"/>
    </row>
    <row r="567" spans="58:64" ht="13.15" customHeight="1" x14ac:dyDescent="0.25">
      <c r="BF567" s="12"/>
      <c r="BI567" s="12"/>
      <c r="BL567" s="12"/>
    </row>
    <row r="568" spans="58:64" ht="13.15" customHeight="1" x14ac:dyDescent="0.25">
      <c r="BF568" s="12"/>
      <c r="BI568" s="12"/>
      <c r="BL568" s="12"/>
    </row>
    <row r="569" spans="58:64" ht="13.15" customHeight="1" x14ac:dyDescent="0.25">
      <c r="BF569" s="12"/>
      <c r="BI569" s="12"/>
      <c r="BL569" s="12"/>
    </row>
    <row r="570" spans="58:64" ht="13.15" customHeight="1" x14ac:dyDescent="0.25">
      <c r="BF570" s="12"/>
      <c r="BI570" s="12"/>
      <c r="BL570" s="12"/>
    </row>
    <row r="571" spans="58:64" ht="13.15" customHeight="1" x14ac:dyDescent="0.25">
      <c r="BF571" s="12"/>
      <c r="BI571" s="12"/>
      <c r="BL571" s="12"/>
    </row>
    <row r="572" spans="58:64" ht="13.15" customHeight="1" x14ac:dyDescent="0.25">
      <c r="BF572" s="12"/>
      <c r="BI572" s="12"/>
      <c r="BL572" s="12"/>
    </row>
    <row r="573" spans="58:64" ht="13.15" customHeight="1" x14ac:dyDescent="0.25">
      <c r="BF573" s="12"/>
      <c r="BI573" s="12"/>
      <c r="BL573" s="12"/>
    </row>
    <row r="574" spans="58:64" ht="13.15" customHeight="1" x14ac:dyDescent="0.25">
      <c r="BF574" s="12"/>
      <c r="BI574" s="12"/>
      <c r="BL574" s="12"/>
    </row>
    <row r="575" spans="58:64" ht="13.15" customHeight="1" x14ac:dyDescent="0.25">
      <c r="BF575" s="12"/>
      <c r="BI575" s="12"/>
      <c r="BL575" s="12"/>
    </row>
    <row r="576" spans="58:64" ht="13.15" customHeight="1" x14ac:dyDescent="0.25">
      <c r="BF576" s="12"/>
      <c r="BI576" s="12"/>
      <c r="BL576" s="12"/>
    </row>
    <row r="577" spans="58:64" ht="13.15" customHeight="1" x14ac:dyDescent="0.25">
      <c r="BF577" s="12"/>
      <c r="BI577" s="12"/>
      <c r="BL577" s="12"/>
    </row>
    <row r="578" spans="58:64" ht="13.15" customHeight="1" x14ac:dyDescent="0.25">
      <c r="BF578" s="12"/>
      <c r="BI578" s="12"/>
      <c r="BL578" s="12"/>
    </row>
    <row r="579" spans="58:64" ht="13.15" customHeight="1" x14ac:dyDescent="0.25">
      <c r="BF579" s="12"/>
      <c r="BI579" s="12"/>
      <c r="BL579" s="12"/>
    </row>
    <row r="580" spans="58:64" ht="13.15" customHeight="1" x14ac:dyDescent="0.25">
      <c r="BF580" s="12"/>
      <c r="BI580" s="12"/>
      <c r="BL580" s="12"/>
    </row>
    <row r="581" spans="58:64" ht="13.15" customHeight="1" x14ac:dyDescent="0.25">
      <c r="BF581" s="12"/>
      <c r="BI581" s="12"/>
      <c r="BL581" s="12"/>
    </row>
    <row r="582" spans="58:64" ht="13.15" customHeight="1" x14ac:dyDescent="0.25">
      <c r="BF582" s="12"/>
      <c r="BI582" s="12"/>
      <c r="BL582" s="12"/>
    </row>
    <row r="583" spans="58:64" ht="13.15" customHeight="1" x14ac:dyDescent="0.25">
      <c r="BF583" s="12"/>
      <c r="BI583" s="12"/>
      <c r="BL583" s="12"/>
    </row>
    <row r="584" spans="58:64" ht="13.15" customHeight="1" x14ac:dyDescent="0.25">
      <c r="BF584" s="12"/>
      <c r="BI584" s="12"/>
      <c r="BL584" s="12"/>
    </row>
    <row r="585" spans="58:64" ht="13.15" customHeight="1" x14ac:dyDescent="0.25">
      <c r="BF585" s="12"/>
      <c r="BI585" s="12"/>
      <c r="BL585" s="12"/>
    </row>
    <row r="586" spans="58:64" ht="13.15" customHeight="1" x14ac:dyDescent="0.25">
      <c r="BF586" s="12"/>
      <c r="BI586" s="12"/>
      <c r="BL586" s="12"/>
    </row>
    <row r="587" spans="58:64" ht="13.15" customHeight="1" x14ac:dyDescent="0.25">
      <c r="BF587" s="12"/>
      <c r="BI587" s="12"/>
      <c r="BL587" s="12"/>
    </row>
    <row r="588" spans="58:64" ht="13.15" customHeight="1" x14ac:dyDescent="0.25">
      <c r="BF588" s="12"/>
      <c r="BI588" s="12"/>
      <c r="BL588" s="12"/>
    </row>
    <row r="589" spans="58:64" ht="13.15" customHeight="1" x14ac:dyDescent="0.25">
      <c r="BF589" s="12"/>
      <c r="BI589" s="12"/>
      <c r="BL589" s="12"/>
    </row>
    <row r="590" spans="58:64" ht="13.15" customHeight="1" x14ac:dyDescent="0.25">
      <c r="BF590" s="12"/>
      <c r="BI590" s="12"/>
      <c r="BL590" s="12"/>
    </row>
    <row r="591" spans="58:64" ht="13.15" customHeight="1" x14ac:dyDescent="0.25">
      <c r="BF591" s="12"/>
      <c r="BI591" s="12"/>
      <c r="BL591" s="12"/>
    </row>
    <row r="592" spans="58:64" ht="13.15" customHeight="1" x14ac:dyDescent="0.25">
      <c r="BF592" s="12"/>
      <c r="BI592" s="12"/>
      <c r="BL592" s="12"/>
    </row>
    <row r="593" spans="58:64" ht="13.15" customHeight="1" x14ac:dyDescent="0.25">
      <c r="BF593" s="12"/>
      <c r="BI593" s="12"/>
      <c r="BL593" s="12"/>
    </row>
    <row r="594" spans="58:64" ht="13.15" customHeight="1" x14ac:dyDescent="0.25">
      <c r="BF594" s="12"/>
      <c r="BI594" s="12"/>
      <c r="BL594" s="12"/>
    </row>
    <row r="595" spans="58:64" ht="13.15" customHeight="1" x14ac:dyDescent="0.25">
      <c r="BF595" s="12"/>
      <c r="BI595" s="12"/>
      <c r="BL595" s="12"/>
    </row>
    <row r="596" spans="58:64" ht="13.15" customHeight="1" x14ac:dyDescent="0.25">
      <c r="BF596" s="12"/>
      <c r="BI596" s="12"/>
      <c r="BL596" s="12"/>
    </row>
    <row r="597" spans="58:64" ht="13.15" customHeight="1" x14ac:dyDescent="0.25">
      <c r="BF597" s="12"/>
      <c r="BI597" s="12"/>
      <c r="BL597" s="12"/>
    </row>
    <row r="598" spans="58:64" ht="13.15" customHeight="1" x14ac:dyDescent="0.25">
      <c r="BF598" s="12"/>
      <c r="BI598" s="12"/>
      <c r="BL598" s="12"/>
    </row>
    <row r="599" spans="58:64" ht="13.15" customHeight="1" x14ac:dyDescent="0.25">
      <c r="BF599" s="12"/>
      <c r="BI599" s="12"/>
      <c r="BL599" s="12"/>
    </row>
    <row r="600" spans="58:64" ht="13.15" customHeight="1" x14ac:dyDescent="0.25">
      <c r="BF600" s="12"/>
      <c r="BI600" s="12"/>
      <c r="BL600" s="12"/>
    </row>
    <row r="601" spans="58:64" ht="13.15" customHeight="1" x14ac:dyDescent="0.25">
      <c r="BF601" s="12"/>
      <c r="BI601" s="12"/>
      <c r="BL601" s="12"/>
    </row>
    <row r="602" spans="58:64" ht="13.15" customHeight="1" x14ac:dyDescent="0.25">
      <c r="BF602" s="12"/>
      <c r="BI602" s="12"/>
      <c r="BL602" s="12"/>
    </row>
    <row r="603" spans="58:64" ht="13.15" customHeight="1" x14ac:dyDescent="0.25">
      <c r="BF603" s="12"/>
      <c r="BI603" s="12"/>
      <c r="BL603" s="12"/>
    </row>
    <row r="604" spans="58:64" ht="13.15" customHeight="1" x14ac:dyDescent="0.25">
      <c r="BF604" s="12"/>
      <c r="BI604" s="12"/>
      <c r="BL604" s="12"/>
    </row>
    <row r="605" spans="58:64" ht="13.15" customHeight="1" x14ac:dyDescent="0.25">
      <c r="BF605" s="12"/>
      <c r="BI605" s="12"/>
      <c r="BL605" s="12"/>
    </row>
    <row r="606" spans="58:64" ht="13.15" customHeight="1" x14ac:dyDescent="0.25">
      <c r="BF606" s="12"/>
      <c r="BI606" s="12"/>
      <c r="BL606" s="12"/>
    </row>
    <row r="607" spans="58:64" ht="13.15" customHeight="1" x14ac:dyDescent="0.25">
      <c r="BF607" s="12"/>
      <c r="BI607" s="12"/>
      <c r="BL607" s="12"/>
    </row>
    <row r="608" spans="58:64" ht="13.15" customHeight="1" x14ac:dyDescent="0.25">
      <c r="BF608" s="12"/>
      <c r="BI608" s="12"/>
      <c r="BL608" s="12"/>
    </row>
    <row r="609" spans="58:64" ht="13.15" customHeight="1" x14ac:dyDescent="0.25">
      <c r="BF609" s="12"/>
      <c r="BI609" s="12"/>
      <c r="BL609" s="12"/>
    </row>
    <row r="610" spans="58:64" ht="13.15" customHeight="1" x14ac:dyDescent="0.25">
      <c r="BF610" s="12"/>
      <c r="BI610" s="12"/>
      <c r="BL610" s="12"/>
    </row>
    <row r="611" spans="58:64" ht="13.15" customHeight="1" x14ac:dyDescent="0.25">
      <c r="BF611" s="12"/>
      <c r="BI611" s="12"/>
      <c r="BL611" s="12"/>
    </row>
    <row r="612" spans="58:64" ht="13.15" customHeight="1" x14ac:dyDescent="0.25">
      <c r="BF612" s="12"/>
      <c r="BI612" s="12"/>
      <c r="BL612" s="12"/>
    </row>
    <row r="613" spans="58:64" ht="13.15" customHeight="1" x14ac:dyDescent="0.25">
      <c r="BF613" s="12"/>
      <c r="BI613" s="12"/>
      <c r="BL613" s="12"/>
    </row>
    <row r="614" spans="58:64" ht="13.15" customHeight="1" x14ac:dyDescent="0.25">
      <c r="BF614" s="12"/>
      <c r="BI614" s="12"/>
      <c r="BL614" s="12"/>
    </row>
    <row r="615" spans="58:64" ht="13.15" customHeight="1" x14ac:dyDescent="0.25">
      <c r="BF615" s="12"/>
      <c r="BI615" s="12"/>
      <c r="BL615" s="12"/>
    </row>
    <row r="616" spans="58:64" ht="13.15" customHeight="1" x14ac:dyDescent="0.25">
      <c r="BF616" s="12"/>
      <c r="BI616" s="12"/>
      <c r="BL616" s="12"/>
    </row>
    <row r="617" spans="58:64" ht="13.15" customHeight="1" x14ac:dyDescent="0.25">
      <c r="BF617" s="12"/>
      <c r="BI617" s="12"/>
      <c r="BL617" s="12"/>
    </row>
    <row r="618" spans="58:64" ht="13.15" customHeight="1" x14ac:dyDescent="0.25">
      <c r="BF618" s="12"/>
      <c r="BI618" s="12"/>
      <c r="BL618" s="12"/>
    </row>
    <row r="619" spans="58:64" ht="13.15" customHeight="1" x14ac:dyDescent="0.25">
      <c r="BF619" s="12"/>
      <c r="BI619" s="12"/>
      <c r="BL619" s="12"/>
    </row>
    <row r="620" spans="58:64" ht="13.15" customHeight="1" x14ac:dyDescent="0.25">
      <c r="BF620" s="12"/>
      <c r="BI620" s="12"/>
      <c r="BL620" s="12"/>
    </row>
    <row r="621" spans="58:64" ht="13.15" customHeight="1" x14ac:dyDescent="0.25">
      <c r="BF621" s="12"/>
      <c r="BI621" s="12"/>
      <c r="BL621" s="12"/>
    </row>
    <row r="622" spans="58:64" ht="13.15" customHeight="1" x14ac:dyDescent="0.25">
      <c r="BF622" s="12"/>
      <c r="BI622" s="12"/>
      <c r="BL622" s="12"/>
    </row>
    <row r="623" spans="58:64" ht="13.15" customHeight="1" x14ac:dyDescent="0.25">
      <c r="BF623" s="12"/>
      <c r="BI623" s="12"/>
      <c r="BL623" s="12"/>
    </row>
    <row r="624" spans="58:64" ht="13.15" customHeight="1" x14ac:dyDescent="0.25">
      <c r="BF624" s="12"/>
      <c r="BI624" s="12"/>
      <c r="BL624" s="12"/>
    </row>
    <row r="625" spans="58:64" ht="13.15" customHeight="1" x14ac:dyDescent="0.25">
      <c r="BF625" s="12"/>
      <c r="BI625" s="12"/>
      <c r="BL625" s="12"/>
    </row>
    <row r="626" spans="58:64" ht="13.15" customHeight="1" x14ac:dyDescent="0.25">
      <c r="BF626" s="12"/>
      <c r="BI626" s="12"/>
      <c r="BL626" s="12"/>
    </row>
    <row r="627" spans="58:64" ht="13.15" customHeight="1" x14ac:dyDescent="0.25">
      <c r="BF627" s="12"/>
      <c r="BI627" s="12"/>
      <c r="BL627" s="12"/>
    </row>
    <row r="628" spans="58:64" ht="13.15" customHeight="1" x14ac:dyDescent="0.25">
      <c r="BF628" s="12"/>
      <c r="BI628" s="12"/>
      <c r="BL628" s="12"/>
    </row>
    <row r="629" spans="58:64" ht="13.15" customHeight="1" x14ac:dyDescent="0.25">
      <c r="BF629" s="12"/>
      <c r="BI629" s="12"/>
      <c r="BL629" s="12"/>
    </row>
    <row r="630" spans="58:64" ht="13.15" customHeight="1" x14ac:dyDescent="0.25">
      <c r="BF630" s="12"/>
      <c r="BI630" s="12"/>
      <c r="BL630" s="12"/>
    </row>
    <row r="631" spans="58:64" ht="13.15" customHeight="1" x14ac:dyDescent="0.25">
      <c r="BF631" s="12"/>
      <c r="BI631" s="12"/>
      <c r="BL631" s="12"/>
    </row>
    <row r="632" spans="58:64" ht="13.15" customHeight="1" x14ac:dyDescent="0.25">
      <c r="BF632" s="12"/>
      <c r="BI632" s="12"/>
      <c r="BL632" s="12"/>
    </row>
    <row r="633" spans="58:64" ht="13.15" customHeight="1" x14ac:dyDescent="0.25">
      <c r="BF633" s="12"/>
      <c r="BI633" s="12"/>
      <c r="BL633" s="12"/>
    </row>
    <row r="634" spans="58:64" ht="13.15" customHeight="1" x14ac:dyDescent="0.25">
      <c r="BF634" s="12"/>
      <c r="BI634" s="12"/>
      <c r="BL634" s="12"/>
    </row>
    <row r="635" spans="58:64" ht="13.15" customHeight="1" x14ac:dyDescent="0.25">
      <c r="BF635" s="12"/>
      <c r="BI635" s="12"/>
      <c r="BL635" s="12"/>
    </row>
    <row r="636" spans="58:64" ht="13.15" customHeight="1" x14ac:dyDescent="0.25">
      <c r="BF636" s="12"/>
      <c r="BI636" s="12"/>
      <c r="BL636" s="12"/>
    </row>
    <row r="637" spans="58:64" ht="13.15" customHeight="1" x14ac:dyDescent="0.25">
      <c r="BF637" s="12"/>
      <c r="BI637" s="12"/>
      <c r="BL637" s="12"/>
    </row>
    <row r="638" spans="58:64" ht="13.15" customHeight="1" x14ac:dyDescent="0.25">
      <c r="BF638" s="12"/>
      <c r="BI638" s="12"/>
      <c r="BL638" s="12"/>
    </row>
    <row r="639" spans="58:64" ht="13.15" customHeight="1" x14ac:dyDescent="0.25">
      <c r="BF639" s="12"/>
      <c r="BI639" s="12"/>
      <c r="BL639" s="12"/>
    </row>
    <row r="640" spans="58:64" ht="13.15" customHeight="1" x14ac:dyDescent="0.25">
      <c r="BF640" s="12"/>
      <c r="BI640" s="12"/>
      <c r="BL640" s="12"/>
    </row>
    <row r="641" spans="58:64" ht="13.15" customHeight="1" x14ac:dyDescent="0.25">
      <c r="BF641" s="12"/>
      <c r="BI641" s="12"/>
      <c r="BL641" s="12"/>
    </row>
    <row r="642" spans="58:64" ht="13.15" customHeight="1" x14ac:dyDescent="0.25">
      <c r="BF642" s="12"/>
      <c r="BI642" s="12"/>
      <c r="BL642" s="12"/>
    </row>
    <row r="643" spans="58:64" ht="13.15" customHeight="1" x14ac:dyDescent="0.25">
      <c r="BF643" s="12"/>
      <c r="BI643" s="12"/>
      <c r="BL643" s="12"/>
    </row>
    <row r="644" spans="58:64" ht="13.15" customHeight="1" x14ac:dyDescent="0.25">
      <c r="BF644" s="12"/>
      <c r="BI644" s="12"/>
      <c r="BL644" s="12"/>
    </row>
    <row r="645" spans="58:64" ht="13.15" customHeight="1" x14ac:dyDescent="0.25">
      <c r="BF645" s="12"/>
      <c r="BI645" s="12"/>
      <c r="BL645" s="12"/>
    </row>
    <row r="646" spans="58:64" ht="13.15" customHeight="1" x14ac:dyDescent="0.25">
      <c r="BF646" s="12"/>
      <c r="BI646" s="12"/>
      <c r="BL646" s="12"/>
    </row>
    <row r="647" spans="58:64" ht="13.15" customHeight="1" x14ac:dyDescent="0.25">
      <c r="BF647" s="12"/>
      <c r="BI647" s="12"/>
      <c r="BL647" s="12"/>
    </row>
    <row r="648" spans="58:64" ht="13.15" customHeight="1" x14ac:dyDescent="0.25">
      <c r="BF648" s="12"/>
      <c r="BI648" s="12"/>
      <c r="BL648" s="12"/>
    </row>
    <row r="649" spans="58:64" ht="13.15" customHeight="1" x14ac:dyDescent="0.25">
      <c r="BF649" s="12"/>
      <c r="BI649" s="12"/>
      <c r="BL649" s="12"/>
    </row>
    <row r="650" spans="58:64" ht="13.15" customHeight="1" x14ac:dyDescent="0.25">
      <c r="BF650" s="12"/>
      <c r="BI650" s="12"/>
      <c r="BL650" s="12"/>
    </row>
    <row r="651" spans="58:64" ht="13.15" customHeight="1" x14ac:dyDescent="0.25">
      <c r="BF651" s="12"/>
      <c r="BI651" s="12"/>
      <c r="BL651" s="12"/>
    </row>
    <row r="652" spans="58:64" ht="13.15" customHeight="1" x14ac:dyDescent="0.25">
      <c r="BF652" s="12"/>
      <c r="BI652" s="12"/>
      <c r="BL652" s="12"/>
    </row>
    <row r="653" spans="58:64" ht="13.15" customHeight="1" x14ac:dyDescent="0.25">
      <c r="BF653" s="12"/>
      <c r="BI653" s="12"/>
      <c r="BL653" s="12"/>
    </row>
    <row r="654" spans="58:64" ht="13.15" customHeight="1" x14ac:dyDescent="0.25">
      <c r="BF654" s="12"/>
      <c r="BI654" s="12"/>
      <c r="BL654" s="12"/>
    </row>
    <row r="655" spans="58:64" ht="13.15" customHeight="1" x14ac:dyDescent="0.25">
      <c r="BF655" s="12"/>
      <c r="BI655" s="12"/>
      <c r="BL655" s="12"/>
    </row>
    <row r="656" spans="58:64" ht="13.15" customHeight="1" x14ac:dyDescent="0.25">
      <c r="BF656" s="12"/>
      <c r="BI656" s="12"/>
      <c r="BL656" s="12"/>
    </row>
    <row r="657" spans="58:64" ht="13.15" customHeight="1" x14ac:dyDescent="0.25">
      <c r="BF657" s="12"/>
      <c r="BI657" s="12"/>
      <c r="BL657" s="12"/>
    </row>
    <row r="658" spans="58:64" ht="13.15" customHeight="1" x14ac:dyDescent="0.25">
      <c r="BF658" s="12"/>
      <c r="BI658" s="12"/>
      <c r="BL658" s="12"/>
    </row>
    <row r="659" spans="58:64" ht="13.15" customHeight="1" x14ac:dyDescent="0.25">
      <c r="BF659" s="12"/>
      <c r="BI659" s="12"/>
      <c r="BL659" s="12"/>
    </row>
    <row r="660" spans="58:64" ht="13.15" customHeight="1" x14ac:dyDescent="0.25">
      <c r="BF660" s="12"/>
      <c r="BI660" s="12"/>
      <c r="BL660" s="12"/>
    </row>
    <row r="661" spans="58:64" ht="13.15" customHeight="1" x14ac:dyDescent="0.25">
      <c r="BF661" s="12"/>
      <c r="BI661" s="12"/>
      <c r="BL661" s="12"/>
    </row>
    <row r="662" spans="58:64" ht="13.15" customHeight="1" x14ac:dyDescent="0.25">
      <c r="BF662" s="12"/>
      <c r="BI662" s="12"/>
      <c r="BL662" s="12"/>
    </row>
    <row r="663" spans="58:64" ht="13.15" customHeight="1" x14ac:dyDescent="0.25">
      <c r="BF663" s="12"/>
      <c r="BI663" s="12"/>
      <c r="BL663" s="12"/>
    </row>
    <row r="664" spans="58:64" ht="13.15" customHeight="1" x14ac:dyDescent="0.25">
      <c r="BF664" s="12"/>
      <c r="BI664" s="12"/>
      <c r="BL664" s="12"/>
    </row>
    <row r="665" spans="58:64" ht="13.15" customHeight="1" x14ac:dyDescent="0.25">
      <c r="BF665" s="12"/>
      <c r="BI665" s="12"/>
      <c r="BL665" s="12"/>
    </row>
    <row r="666" spans="58:64" ht="13.15" customHeight="1" x14ac:dyDescent="0.25">
      <c r="BF666" s="12"/>
      <c r="BI666" s="12"/>
      <c r="BL666" s="12"/>
    </row>
    <row r="667" spans="58:64" ht="13.15" customHeight="1" x14ac:dyDescent="0.25">
      <c r="BF667" s="12"/>
      <c r="BI667" s="12"/>
      <c r="BL667" s="12"/>
    </row>
    <row r="668" spans="58:64" ht="13.15" customHeight="1" x14ac:dyDescent="0.25">
      <c r="BF668" s="12"/>
      <c r="BI668" s="12"/>
      <c r="BL668" s="12"/>
    </row>
    <row r="669" spans="58:64" ht="13.15" customHeight="1" x14ac:dyDescent="0.25">
      <c r="BF669" s="12"/>
      <c r="BI669" s="12"/>
      <c r="BL669" s="12"/>
    </row>
    <row r="670" spans="58:64" ht="13.15" customHeight="1" x14ac:dyDescent="0.25">
      <c r="BF670" s="12"/>
      <c r="BI670" s="12"/>
      <c r="BL670" s="12"/>
    </row>
    <row r="671" spans="58:64" ht="13.15" customHeight="1" x14ac:dyDescent="0.25">
      <c r="BF671" s="12"/>
      <c r="BI671" s="12"/>
      <c r="BL671" s="12"/>
    </row>
    <row r="672" spans="58:64" ht="13.15" customHeight="1" x14ac:dyDescent="0.25">
      <c r="BF672" s="12"/>
      <c r="BI672" s="12"/>
      <c r="BL672" s="12"/>
    </row>
    <row r="673" spans="58:64" ht="13.15" customHeight="1" x14ac:dyDescent="0.25">
      <c r="BF673" s="12"/>
      <c r="BI673" s="12"/>
      <c r="BL673" s="12"/>
    </row>
    <row r="674" spans="58:64" ht="13.15" customHeight="1" x14ac:dyDescent="0.25">
      <c r="BF674" s="12"/>
      <c r="BI674" s="12"/>
      <c r="BL674" s="12"/>
    </row>
    <row r="675" spans="58:64" ht="13.15" customHeight="1" x14ac:dyDescent="0.25">
      <c r="BF675" s="12"/>
      <c r="BI675" s="12"/>
      <c r="BL675" s="12"/>
    </row>
    <row r="676" spans="58:64" ht="13.15" customHeight="1" x14ac:dyDescent="0.25">
      <c r="BF676" s="12"/>
      <c r="BI676" s="12"/>
      <c r="BL676" s="12"/>
    </row>
    <row r="677" spans="58:64" ht="13.15" customHeight="1" x14ac:dyDescent="0.25">
      <c r="BF677" s="12"/>
      <c r="BI677" s="12"/>
      <c r="BL677" s="12"/>
    </row>
    <row r="678" spans="58:64" ht="13.15" customHeight="1" x14ac:dyDescent="0.25">
      <c r="BF678" s="12"/>
      <c r="BI678" s="12"/>
      <c r="BL678" s="12"/>
    </row>
    <row r="679" spans="58:64" ht="13.15" customHeight="1" x14ac:dyDescent="0.25">
      <c r="BF679" s="12"/>
      <c r="BI679" s="12"/>
      <c r="BL679" s="12"/>
    </row>
    <row r="680" spans="58:64" ht="13.15" customHeight="1" x14ac:dyDescent="0.25">
      <c r="BF680" s="12"/>
      <c r="BI680" s="12"/>
      <c r="BL680" s="12"/>
    </row>
    <row r="681" spans="58:64" ht="13.15" customHeight="1" x14ac:dyDescent="0.25">
      <c r="BF681" s="12"/>
      <c r="BI681" s="12"/>
      <c r="BL681" s="12"/>
    </row>
    <row r="682" spans="58:64" ht="13.15" customHeight="1" x14ac:dyDescent="0.25">
      <c r="BF682" s="12"/>
      <c r="BI682" s="12"/>
      <c r="BL682" s="12"/>
    </row>
    <row r="683" spans="58:64" ht="13.15" customHeight="1" x14ac:dyDescent="0.25">
      <c r="BF683" s="12"/>
      <c r="BI683" s="12"/>
      <c r="BL683" s="12"/>
    </row>
    <row r="684" spans="58:64" ht="13.15" customHeight="1" x14ac:dyDescent="0.25">
      <c r="BF684" s="12"/>
      <c r="BI684" s="12"/>
      <c r="BL684" s="12"/>
    </row>
    <row r="685" spans="58:64" ht="13.15" customHeight="1" x14ac:dyDescent="0.25">
      <c r="BF685" s="12"/>
      <c r="BI685" s="12"/>
      <c r="BL685" s="12"/>
    </row>
    <row r="686" spans="58:64" ht="13.15" customHeight="1" x14ac:dyDescent="0.25">
      <c r="BF686" s="12"/>
      <c r="BI686" s="12"/>
      <c r="BL686" s="12"/>
    </row>
    <row r="687" spans="58:64" ht="13.15" customHeight="1" x14ac:dyDescent="0.25">
      <c r="BF687" s="12"/>
      <c r="BI687" s="12"/>
      <c r="BL687" s="12"/>
    </row>
    <row r="688" spans="58:64" ht="13.15" customHeight="1" x14ac:dyDescent="0.25">
      <c r="BF688" s="12"/>
      <c r="BI688" s="12"/>
      <c r="BL688" s="12"/>
    </row>
    <row r="689" spans="58:64" ht="13.15" customHeight="1" x14ac:dyDescent="0.25">
      <c r="BF689" s="12"/>
      <c r="BI689" s="12"/>
      <c r="BL689" s="12"/>
    </row>
    <row r="690" spans="58:64" ht="13.15" customHeight="1" x14ac:dyDescent="0.25">
      <c r="BF690" s="12"/>
      <c r="BI690" s="12"/>
      <c r="BL690" s="12"/>
    </row>
    <row r="691" spans="58:64" ht="13.15" customHeight="1" x14ac:dyDescent="0.25">
      <c r="BF691" s="12"/>
      <c r="BI691" s="12"/>
      <c r="BL691" s="12"/>
    </row>
    <row r="692" spans="58:64" ht="13.15" customHeight="1" x14ac:dyDescent="0.25">
      <c r="BF692" s="12"/>
      <c r="BI692" s="12"/>
      <c r="BL692" s="12"/>
    </row>
    <row r="693" spans="58:64" ht="13.15" customHeight="1" x14ac:dyDescent="0.25">
      <c r="BF693" s="12"/>
      <c r="BI693" s="12"/>
      <c r="BL693" s="12"/>
    </row>
    <row r="694" spans="58:64" ht="13.15" customHeight="1" x14ac:dyDescent="0.25">
      <c r="BF694" s="12"/>
      <c r="BI694" s="12"/>
      <c r="BL694" s="12"/>
    </row>
    <row r="695" spans="58:64" ht="13.15" customHeight="1" x14ac:dyDescent="0.25">
      <c r="BF695" s="12"/>
      <c r="BI695" s="12"/>
      <c r="BL695" s="12"/>
    </row>
    <row r="696" spans="58:64" ht="13.15" customHeight="1" x14ac:dyDescent="0.25">
      <c r="BF696" s="12"/>
      <c r="BI696" s="12"/>
      <c r="BL696" s="12"/>
    </row>
    <row r="697" spans="58:64" ht="13.15" customHeight="1" x14ac:dyDescent="0.25">
      <c r="BF697" s="12"/>
      <c r="BI697" s="12"/>
      <c r="BL697" s="12"/>
    </row>
    <row r="698" spans="58:64" ht="13.15" customHeight="1" x14ac:dyDescent="0.25">
      <c r="BF698" s="12"/>
      <c r="BI698" s="12"/>
      <c r="BL698" s="12"/>
    </row>
    <row r="699" spans="58:64" ht="13.15" customHeight="1" x14ac:dyDescent="0.25">
      <c r="BF699" s="12"/>
      <c r="BI699" s="12"/>
      <c r="BL699" s="12"/>
    </row>
    <row r="700" spans="58:64" ht="13.15" customHeight="1" x14ac:dyDescent="0.25">
      <c r="BF700" s="12"/>
      <c r="BI700" s="12"/>
      <c r="BL700" s="12"/>
    </row>
    <row r="701" spans="58:64" ht="13.15" customHeight="1" x14ac:dyDescent="0.25">
      <c r="BF701" s="12"/>
      <c r="BI701" s="12"/>
      <c r="BL701" s="12"/>
    </row>
    <row r="702" spans="58:64" ht="13.15" customHeight="1" x14ac:dyDescent="0.25">
      <c r="BF702" s="12"/>
      <c r="BI702" s="12"/>
      <c r="BL702" s="12"/>
    </row>
    <row r="703" spans="58:64" ht="13.15" customHeight="1" x14ac:dyDescent="0.25">
      <c r="BF703" s="12"/>
      <c r="BI703" s="12"/>
      <c r="BL703" s="12"/>
    </row>
    <row r="704" spans="58:64" ht="13.15" customHeight="1" x14ac:dyDescent="0.25">
      <c r="BF704" s="12"/>
      <c r="BI704" s="12"/>
      <c r="BL704" s="12"/>
    </row>
    <row r="705" spans="58:64" ht="13.15" customHeight="1" x14ac:dyDescent="0.25">
      <c r="BF705" s="12"/>
      <c r="BI705" s="12"/>
      <c r="BL705" s="12"/>
    </row>
    <row r="706" spans="58:64" ht="13.15" customHeight="1" x14ac:dyDescent="0.25">
      <c r="BF706" s="12"/>
      <c r="BI706" s="12"/>
      <c r="BL706" s="12"/>
    </row>
    <row r="707" spans="58:64" ht="13.15" customHeight="1" x14ac:dyDescent="0.25">
      <c r="BF707" s="12"/>
      <c r="BI707" s="12"/>
      <c r="BL707" s="12"/>
    </row>
    <row r="708" spans="58:64" ht="13.15" customHeight="1" x14ac:dyDescent="0.25">
      <c r="BF708" s="12"/>
      <c r="BI708" s="12"/>
      <c r="BL708" s="12"/>
    </row>
    <row r="709" spans="58:64" ht="13.15" customHeight="1" x14ac:dyDescent="0.25">
      <c r="BF709" s="12"/>
      <c r="BI709" s="12"/>
      <c r="BL709" s="12"/>
    </row>
    <row r="710" spans="58:64" ht="13.15" customHeight="1" x14ac:dyDescent="0.25">
      <c r="BF710" s="12"/>
      <c r="BI710" s="12"/>
      <c r="BL710" s="12"/>
    </row>
    <row r="711" spans="58:64" ht="13.15" customHeight="1" x14ac:dyDescent="0.25">
      <c r="BF711" s="12"/>
      <c r="BI711" s="12"/>
      <c r="BL711" s="12"/>
    </row>
    <row r="712" spans="58:64" ht="13.15" customHeight="1" x14ac:dyDescent="0.25">
      <c r="BF712" s="12"/>
      <c r="BI712" s="12"/>
      <c r="BL712" s="12"/>
    </row>
    <row r="713" spans="58:64" ht="13.15" customHeight="1" x14ac:dyDescent="0.25">
      <c r="BF713" s="12"/>
      <c r="BI713" s="12"/>
      <c r="BL713" s="12"/>
    </row>
    <row r="714" spans="58:64" ht="13.15" customHeight="1" x14ac:dyDescent="0.25">
      <c r="BF714" s="12"/>
      <c r="BI714" s="12"/>
      <c r="BL714" s="12"/>
    </row>
    <row r="715" spans="58:64" ht="13.15" customHeight="1" x14ac:dyDescent="0.25">
      <c r="BF715" s="12"/>
      <c r="BI715" s="12"/>
      <c r="BL715" s="12"/>
    </row>
    <row r="716" spans="58:64" ht="13.15" customHeight="1" x14ac:dyDescent="0.25">
      <c r="BF716" s="12"/>
      <c r="BI716" s="12"/>
      <c r="BL716" s="12"/>
    </row>
    <row r="717" spans="58:64" ht="13.15" customHeight="1" x14ac:dyDescent="0.25">
      <c r="BF717" s="12"/>
      <c r="BI717" s="12"/>
      <c r="BL717" s="12"/>
    </row>
    <row r="718" spans="58:64" ht="13.15" customHeight="1" x14ac:dyDescent="0.25">
      <c r="BF718" s="12"/>
      <c r="BI718" s="12"/>
      <c r="BL718" s="12"/>
    </row>
    <row r="719" spans="58:64" ht="13.15" customHeight="1" x14ac:dyDescent="0.25">
      <c r="BF719" s="12"/>
      <c r="BI719" s="12"/>
      <c r="BL719" s="12"/>
    </row>
    <row r="720" spans="58:64" ht="13.15" customHeight="1" x14ac:dyDescent="0.25">
      <c r="BF720" s="12"/>
      <c r="BI720" s="12"/>
      <c r="BL720" s="12"/>
    </row>
    <row r="721" spans="58:64" ht="13.15" customHeight="1" x14ac:dyDescent="0.25">
      <c r="BF721" s="12"/>
      <c r="BI721" s="12"/>
      <c r="BL721" s="12"/>
    </row>
    <row r="722" spans="58:64" ht="13.15" customHeight="1" x14ac:dyDescent="0.25">
      <c r="BF722" s="12"/>
      <c r="BI722" s="12"/>
      <c r="BL722" s="12"/>
    </row>
    <row r="723" spans="58:64" ht="13.15" customHeight="1" x14ac:dyDescent="0.25">
      <c r="BF723" s="12"/>
      <c r="BI723" s="12"/>
      <c r="BL723" s="12"/>
    </row>
    <row r="724" spans="58:64" ht="13.15" customHeight="1" x14ac:dyDescent="0.25">
      <c r="BF724" s="12"/>
      <c r="BI724" s="12"/>
      <c r="BL724" s="12"/>
    </row>
    <row r="725" spans="58:64" ht="13.15" customHeight="1" x14ac:dyDescent="0.25">
      <c r="BF725" s="12"/>
      <c r="BI725" s="12"/>
      <c r="BL725" s="12"/>
    </row>
    <row r="726" spans="58:64" ht="13.15" customHeight="1" x14ac:dyDescent="0.25">
      <c r="BF726" s="12"/>
      <c r="BI726" s="12"/>
      <c r="BL726" s="12"/>
    </row>
    <row r="727" spans="58:64" ht="13.15" customHeight="1" x14ac:dyDescent="0.25">
      <c r="BF727" s="12"/>
      <c r="BI727" s="12"/>
      <c r="BL727" s="12"/>
    </row>
    <row r="728" spans="58:64" ht="13.15" customHeight="1" x14ac:dyDescent="0.25">
      <c r="BF728" s="12"/>
      <c r="BI728" s="12"/>
      <c r="BL728" s="12"/>
    </row>
    <row r="729" spans="58:64" ht="13.15" customHeight="1" x14ac:dyDescent="0.25">
      <c r="BF729" s="12"/>
      <c r="BI729" s="12"/>
      <c r="BL729" s="12"/>
    </row>
    <row r="730" spans="58:64" ht="13.15" customHeight="1" x14ac:dyDescent="0.25">
      <c r="BF730" s="12"/>
      <c r="BI730" s="12"/>
      <c r="BL730" s="12"/>
    </row>
    <row r="731" spans="58:64" ht="13.15" customHeight="1" x14ac:dyDescent="0.25">
      <c r="BF731" s="12"/>
      <c r="BI731" s="12"/>
      <c r="BL731" s="12"/>
    </row>
    <row r="732" spans="58:64" ht="13.15" customHeight="1" x14ac:dyDescent="0.25">
      <c r="BF732" s="12"/>
      <c r="BI732" s="12"/>
      <c r="BL732" s="12"/>
    </row>
    <row r="733" spans="58:64" ht="13.15" customHeight="1" x14ac:dyDescent="0.25">
      <c r="BF733" s="12"/>
      <c r="BI733" s="12"/>
      <c r="BL733" s="12"/>
    </row>
    <row r="734" spans="58:64" ht="13.15" customHeight="1" x14ac:dyDescent="0.25">
      <c r="BF734" s="12"/>
      <c r="BI734" s="12"/>
      <c r="BL734" s="12"/>
    </row>
    <row r="735" spans="58:64" ht="13.15" customHeight="1" x14ac:dyDescent="0.25">
      <c r="BF735" s="12"/>
      <c r="BI735" s="12"/>
      <c r="BL735" s="12"/>
    </row>
    <row r="736" spans="58:64" ht="13.15" customHeight="1" x14ac:dyDescent="0.25">
      <c r="BF736" s="12"/>
      <c r="BI736" s="12"/>
      <c r="BL736" s="12"/>
    </row>
    <row r="737" spans="58:64" ht="13.15" customHeight="1" x14ac:dyDescent="0.25">
      <c r="BF737" s="12"/>
      <c r="BI737" s="12"/>
      <c r="BL737" s="12"/>
    </row>
    <row r="738" spans="58:64" ht="13.15" customHeight="1" x14ac:dyDescent="0.25">
      <c r="BF738" s="12"/>
      <c r="BI738" s="12"/>
      <c r="BL738" s="12"/>
    </row>
    <row r="739" spans="58:64" ht="13.15" customHeight="1" x14ac:dyDescent="0.25">
      <c r="BF739" s="12"/>
      <c r="BI739" s="12"/>
      <c r="BL739" s="12"/>
    </row>
    <row r="740" spans="58:64" ht="13.15" customHeight="1" x14ac:dyDescent="0.25">
      <c r="BF740" s="12"/>
      <c r="BI740" s="12"/>
      <c r="BL740" s="12"/>
    </row>
    <row r="741" spans="58:64" ht="13.15" customHeight="1" x14ac:dyDescent="0.25">
      <c r="BF741" s="12"/>
      <c r="BI741" s="12"/>
      <c r="BL741" s="12"/>
    </row>
    <row r="742" spans="58:64" ht="13.15" customHeight="1" x14ac:dyDescent="0.25">
      <c r="BF742" s="12"/>
      <c r="BI742" s="12"/>
      <c r="BL742" s="12"/>
    </row>
    <row r="743" spans="58:64" ht="13.15" customHeight="1" x14ac:dyDescent="0.25">
      <c r="BF743" s="12"/>
      <c r="BI743" s="12"/>
      <c r="BL743" s="12"/>
    </row>
    <row r="744" spans="58:64" ht="13.15" customHeight="1" x14ac:dyDescent="0.25">
      <c r="BF744" s="12"/>
      <c r="BI744" s="12"/>
      <c r="BL744" s="12"/>
    </row>
    <row r="745" spans="58:64" ht="13.15" customHeight="1" x14ac:dyDescent="0.25">
      <c r="BF745" s="12"/>
      <c r="BI745" s="12"/>
      <c r="BL745" s="12"/>
    </row>
    <row r="746" spans="58:64" ht="13.15" customHeight="1" x14ac:dyDescent="0.25">
      <c r="BF746" s="12"/>
      <c r="BI746" s="12"/>
      <c r="BL746" s="12"/>
    </row>
    <row r="747" spans="58:64" ht="13.15" customHeight="1" x14ac:dyDescent="0.25">
      <c r="BF747" s="12"/>
      <c r="BI747" s="12"/>
      <c r="BL747" s="12"/>
    </row>
    <row r="748" spans="58:64" ht="13.15" customHeight="1" x14ac:dyDescent="0.25">
      <c r="BF748" s="12"/>
      <c r="BI748" s="12"/>
      <c r="BL748" s="12"/>
    </row>
    <row r="749" spans="58:64" ht="13.15" customHeight="1" x14ac:dyDescent="0.25">
      <c r="BF749" s="12"/>
      <c r="BI749" s="12"/>
      <c r="BL749" s="12"/>
    </row>
    <row r="750" spans="58:64" ht="13.15" customHeight="1" x14ac:dyDescent="0.25">
      <c r="BF750" s="12"/>
      <c r="BI750" s="12"/>
      <c r="BL750" s="12"/>
    </row>
    <row r="751" spans="58:64" ht="13.15" customHeight="1" x14ac:dyDescent="0.25">
      <c r="BF751" s="12"/>
      <c r="BI751" s="12"/>
      <c r="BL751" s="12"/>
    </row>
    <row r="752" spans="58:64" ht="13.15" customHeight="1" x14ac:dyDescent="0.25">
      <c r="BF752" s="12"/>
      <c r="BI752" s="12"/>
      <c r="BL752" s="12"/>
    </row>
    <row r="753" spans="58:64" ht="13.15" customHeight="1" x14ac:dyDescent="0.25">
      <c r="BF753" s="12"/>
      <c r="BI753" s="12"/>
      <c r="BL753" s="12"/>
    </row>
    <row r="754" spans="58:64" ht="13.15" customHeight="1" x14ac:dyDescent="0.25">
      <c r="BF754" s="12"/>
      <c r="BI754" s="12"/>
      <c r="BL754" s="12"/>
    </row>
    <row r="755" spans="58:64" ht="13.15" customHeight="1" x14ac:dyDescent="0.25">
      <c r="BF755" s="12"/>
      <c r="BI755" s="12"/>
      <c r="BL755" s="12"/>
    </row>
    <row r="756" spans="58:64" ht="13.15" customHeight="1" x14ac:dyDescent="0.25">
      <c r="BF756" s="12"/>
      <c r="BI756" s="12"/>
      <c r="BL756" s="12"/>
    </row>
    <row r="757" spans="58:64" ht="13.15" customHeight="1" x14ac:dyDescent="0.25">
      <c r="BF757" s="12"/>
      <c r="BI757" s="12"/>
      <c r="BL757" s="12"/>
    </row>
    <row r="758" spans="58:64" ht="13.15" customHeight="1" x14ac:dyDescent="0.25">
      <c r="BF758" s="12"/>
      <c r="BI758" s="12"/>
      <c r="BL758" s="12"/>
    </row>
    <row r="759" spans="58:64" ht="13.15" customHeight="1" x14ac:dyDescent="0.25">
      <c r="BF759" s="12"/>
      <c r="BI759" s="12"/>
      <c r="BL759" s="12"/>
    </row>
    <row r="760" spans="58:64" ht="13.15" customHeight="1" x14ac:dyDescent="0.25">
      <c r="BF760" s="12"/>
      <c r="BI760" s="12"/>
      <c r="BL760" s="12"/>
    </row>
    <row r="761" spans="58:64" ht="13.15" customHeight="1" x14ac:dyDescent="0.25">
      <c r="BF761" s="12"/>
      <c r="BI761" s="12"/>
      <c r="BL761" s="12"/>
    </row>
    <row r="762" spans="58:64" ht="13.15" customHeight="1" x14ac:dyDescent="0.25">
      <c r="BF762" s="12"/>
      <c r="BI762" s="12"/>
      <c r="BL762" s="12"/>
    </row>
    <row r="763" spans="58:64" ht="13.15" customHeight="1" x14ac:dyDescent="0.25">
      <c r="BF763" s="12"/>
      <c r="BI763" s="12"/>
      <c r="BL763" s="12"/>
    </row>
    <row r="764" spans="58:64" ht="13.15" customHeight="1" x14ac:dyDescent="0.25">
      <c r="BF764" s="12"/>
      <c r="BI764" s="12"/>
      <c r="BL764" s="12"/>
    </row>
    <row r="765" spans="58:64" ht="13.15" customHeight="1" x14ac:dyDescent="0.25">
      <c r="BF765" s="12"/>
      <c r="BI765" s="12"/>
      <c r="BL765" s="12"/>
    </row>
    <row r="766" spans="58:64" ht="13.15" customHeight="1" x14ac:dyDescent="0.25">
      <c r="BF766" s="12"/>
      <c r="BI766" s="12"/>
      <c r="BL766" s="12"/>
    </row>
    <row r="767" spans="58:64" ht="13.15" customHeight="1" x14ac:dyDescent="0.25">
      <c r="BF767" s="12"/>
      <c r="BI767" s="12"/>
      <c r="BL767" s="12"/>
    </row>
    <row r="768" spans="58:64" ht="13.15" customHeight="1" x14ac:dyDescent="0.25">
      <c r="BF768" s="12"/>
      <c r="BI768" s="12"/>
      <c r="BL768" s="12"/>
    </row>
    <row r="769" spans="58:64" ht="13.15" customHeight="1" x14ac:dyDescent="0.25">
      <c r="BF769" s="12"/>
      <c r="BI769" s="12"/>
      <c r="BL769" s="12"/>
    </row>
    <row r="770" spans="58:64" ht="13.15" customHeight="1" x14ac:dyDescent="0.25">
      <c r="BF770" s="12"/>
      <c r="BI770" s="12"/>
      <c r="BL770" s="12"/>
    </row>
    <row r="771" spans="58:64" ht="13.15" customHeight="1" x14ac:dyDescent="0.25">
      <c r="BF771" s="12"/>
      <c r="BI771" s="12"/>
      <c r="BL771" s="12"/>
    </row>
    <row r="772" spans="58:64" ht="13.15" customHeight="1" x14ac:dyDescent="0.25">
      <c r="BF772" s="12"/>
      <c r="BI772" s="12"/>
      <c r="BL772" s="12"/>
    </row>
    <row r="773" spans="58:64" ht="13.15" customHeight="1" x14ac:dyDescent="0.25">
      <c r="BF773" s="12"/>
      <c r="BI773" s="12"/>
      <c r="BL773" s="12"/>
    </row>
    <row r="774" spans="58:64" ht="13.15" customHeight="1" x14ac:dyDescent="0.25">
      <c r="BF774" s="12"/>
      <c r="BI774" s="12"/>
      <c r="BL774" s="12"/>
    </row>
    <row r="775" spans="58:64" ht="13.15" customHeight="1" x14ac:dyDescent="0.25">
      <c r="BF775" s="12"/>
      <c r="BI775" s="12"/>
      <c r="BL775" s="12"/>
    </row>
    <row r="776" spans="58:64" ht="13.15" customHeight="1" x14ac:dyDescent="0.25">
      <c r="BF776" s="12"/>
      <c r="BI776" s="12"/>
      <c r="BL776" s="12"/>
    </row>
    <row r="777" spans="58:64" ht="13.15" customHeight="1" x14ac:dyDescent="0.25">
      <c r="BF777" s="12"/>
      <c r="BI777" s="12"/>
      <c r="BL777" s="12"/>
    </row>
    <row r="778" spans="58:64" ht="13.15" customHeight="1" x14ac:dyDescent="0.25">
      <c r="BF778" s="12"/>
      <c r="BI778" s="12"/>
      <c r="BL778" s="12"/>
    </row>
    <row r="779" spans="58:64" ht="13.15" customHeight="1" x14ac:dyDescent="0.25">
      <c r="BF779" s="12"/>
      <c r="BI779" s="12"/>
      <c r="BL779" s="12"/>
    </row>
    <row r="780" spans="58:64" ht="13.15" customHeight="1" x14ac:dyDescent="0.25">
      <c r="BF780" s="12"/>
      <c r="BI780" s="12"/>
      <c r="BL780" s="12"/>
    </row>
    <row r="781" spans="58:64" ht="13.15" customHeight="1" x14ac:dyDescent="0.25">
      <c r="BF781" s="12"/>
      <c r="BI781" s="12"/>
      <c r="BL781" s="12"/>
    </row>
    <row r="782" spans="58:64" ht="13.15" customHeight="1" x14ac:dyDescent="0.25">
      <c r="BF782" s="12"/>
      <c r="BI782" s="12"/>
      <c r="BL782" s="12"/>
    </row>
    <row r="783" spans="58:64" ht="13.15" customHeight="1" x14ac:dyDescent="0.25">
      <c r="BF783" s="12"/>
      <c r="BI783" s="12"/>
      <c r="BL783" s="12"/>
    </row>
    <row r="784" spans="58:64" ht="13.15" customHeight="1" x14ac:dyDescent="0.25">
      <c r="BF784" s="12"/>
      <c r="BI784" s="12"/>
      <c r="BL784" s="12"/>
    </row>
    <row r="785" spans="58:64" ht="13.15" customHeight="1" x14ac:dyDescent="0.25">
      <c r="BF785" s="12"/>
      <c r="BI785" s="12"/>
      <c r="BL785" s="12"/>
    </row>
    <row r="786" spans="58:64" ht="13.15" customHeight="1" x14ac:dyDescent="0.25">
      <c r="BF786" s="12"/>
      <c r="BI786" s="12"/>
      <c r="BL786" s="12"/>
    </row>
    <row r="787" spans="58:64" ht="13.15" customHeight="1" x14ac:dyDescent="0.25">
      <c r="BF787" s="12"/>
      <c r="BI787" s="12"/>
      <c r="BL787" s="12"/>
    </row>
    <row r="788" spans="58:64" ht="13.15" customHeight="1" x14ac:dyDescent="0.25">
      <c r="BF788" s="12"/>
      <c r="BI788" s="12"/>
      <c r="BL788" s="12"/>
    </row>
    <row r="789" spans="58:64" ht="13.15" customHeight="1" x14ac:dyDescent="0.25">
      <c r="BF789" s="12"/>
      <c r="BI789" s="12"/>
      <c r="BL789" s="12"/>
    </row>
    <row r="790" spans="58:64" ht="13.15" customHeight="1" x14ac:dyDescent="0.25">
      <c r="BF790" s="12"/>
      <c r="BI790" s="12"/>
      <c r="BL790" s="12"/>
    </row>
    <row r="791" spans="58:64" ht="13.15" customHeight="1" x14ac:dyDescent="0.25">
      <c r="BF791" s="12"/>
      <c r="BI791" s="12"/>
      <c r="BL791" s="12"/>
    </row>
    <row r="792" spans="58:64" ht="13.15" customHeight="1" x14ac:dyDescent="0.25">
      <c r="BF792" s="12"/>
      <c r="BI792" s="12"/>
      <c r="BL792" s="12"/>
    </row>
    <row r="793" spans="58:64" ht="13.15" customHeight="1" x14ac:dyDescent="0.25">
      <c r="BF793" s="12"/>
      <c r="BI793" s="12"/>
      <c r="BL793" s="12"/>
    </row>
    <row r="794" spans="58:64" ht="13.15" customHeight="1" x14ac:dyDescent="0.25">
      <c r="BF794" s="12"/>
      <c r="BI794" s="12"/>
      <c r="BL794" s="12"/>
    </row>
    <row r="795" spans="58:64" ht="13.15" customHeight="1" x14ac:dyDescent="0.25">
      <c r="BF795" s="12"/>
      <c r="BI795" s="12"/>
      <c r="BL795" s="12"/>
    </row>
    <row r="796" spans="58:64" ht="13.15" customHeight="1" x14ac:dyDescent="0.25">
      <c r="BF796" s="12"/>
      <c r="BI796" s="12"/>
      <c r="BL796" s="12"/>
    </row>
    <row r="797" spans="58:64" ht="13.15" customHeight="1" x14ac:dyDescent="0.25">
      <c r="BF797" s="12"/>
      <c r="BI797" s="12"/>
      <c r="BL797" s="12"/>
    </row>
    <row r="798" spans="58:64" ht="13.15" customHeight="1" x14ac:dyDescent="0.25">
      <c r="BF798" s="12"/>
      <c r="BI798" s="12"/>
      <c r="BL798" s="12"/>
    </row>
    <row r="799" spans="58:64" ht="13.15" customHeight="1" x14ac:dyDescent="0.25">
      <c r="BF799" s="12"/>
      <c r="BI799" s="12"/>
      <c r="BL799" s="12"/>
    </row>
    <row r="800" spans="58:64" ht="13.15" customHeight="1" x14ac:dyDescent="0.25">
      <c r="BF800" s="12"/>
      <c r="BI800" s="12"/>
      <c r="BL800" s="12"/>
    </row>
    <row r="801" spans="58:64" ht="13.15" customHeight="1" x14ac:dyDescent="0.25">
      <c r="BF801" s="12"/>
      <c r="BI801" s="12"/>
      <c r="BL801" s="12"/>
    </row>
    <row r="802" spans="58:64" ht="13.15" customHeight="1" x14ac:dyDescent="0.25">
      <c r="BF802" s="12"/>
      <c r="BI802" s="12"/>
      <c r="BL802" s="12"/>
    </row>
    <row r="803" spans="58:64" ht="13.15" customHeight="1" x14ac:dyDescent="0.25">
      <c r="BF803" s="12"/>
      <c r="BI803" s="12"/>
      <c r="BL803" s="12"/>
    </row>
    <row r="804" spans="58:64" ht="13.15" customHeight="1" x14ac:dyDescent="0.25">
      <c r="BF804" s="12"/>
      <c r="BI804" s="12"/>
      <c r="BL804" s="12"/>
    </row>
    <row r="805" spans="58:64" ht="13.15" customHeight="1" x14ac:dyDescent="0.25">
      <c r="BF805" s="12"/>
      <c r="BI805" s="12"/>
      <c r="BL805" s="12"/>
    </row>
    <row r="806" spans="58:64" ht="13.15" customHeight="1" x14ac:dyDescent="0.25">
      <c r="BF806" s="12"/>
      <c r="BI806" s="12"/>
      <c r="BL806" s="12"/>
    </row>
    <row r="807" spans="58:64" ht="13.15" customHeight="1" x14ac:dyDescent="0.25">
      <c r="BF807" s="12"/>
      <c r="BI807" s="12"/>
      <c r="BL807" s="12"/>
    </row>
    <row r="808" spans="58:64" ht="13.15" customHeight="1" x14ac:dyDescent="0.25">
      <c r="BF808" s="12"/>
      <c r="BI808" s="12"/>
      <c r="BL808" s="12"/>
    </row>
    <row r="809" spans="58:64" ht="13.15" customHeight="1" x14ac:dyDescent="0.25">
      <c r="BF809" s="12"/>
      <c r="BI809" s="12"/>
      <c r="BL809" s="12"/>
    </row>
    <row r="810" spans="58:64" ht="13.15" customHeight="1" x14ac:dyDescent="0.25">
      <c r="BF810" s="12"/>
      <c r="BI810" s="12"/>
      <c r="BL810" s="12"/>
    </row>
    <row r="811" spans="58:64" ht="13.15" customHeight="1" x14ac:dyDescent="0.25">
      <c r="BF811" s="12"/>
      <c r="BI811" s="12"/>
      <c r="BL811" s="12"/>
    </row>
    <row r="812" spans="58:64" ht="13.15" customHeight="1" x14ac:dyDescent="0.25">
      <c r="BF812" s="12"/>
      <c r="BI812" s="12"/>
      <c r="BL812" s="12"/>
    </row>
    <row r="813" spans="58:64" ht="13.15" customHeight="1" x14ac:dyDescent="0.25">
      <c r="BF813" s="12"/>
      <c r="BI813" s="12"/>
      <c r="BL813" s="12"/>
    </row>
    <row r="814" spans="58:64" ht="13.15" customHeight="1" x14ac:dyDescent="0.25">
      <c r="BF814" s="12"/>
      <c r="BI814" s="12"/>
      <c r="BL814" s="12"/>
    </row>
    <row r="815" spans="58:64" ht="13.15" customHeight="1" x14ac:dyDescent="0.25">
      <c r="BF815" s="12"/>
      <c r="BI815" s="12"/>
      <c r="BL815" s="12"/>
    </row>
    <row r="816" spans="58:64" ht="13.15" customHeight="1" x14ac:dyDescent="0.25">
      <c r="BF816" s="12"/>
      <c r="BI816" s="12"/>
      <c r="BL816" s="12"/>
    </row>
    <row r="817" spans="58:64" ht="13.15" customHeight="1" x14ac:dyDescent="0.25">
      <c r="BF817" s="12"/>
      <c r="BI817" s="12"/>
      <c r="BL817" s="12"/>
    </row>
    <row r="818" spans="58:64" ht="13.15" customHeight="1" x14ac:dyDescent="0.25">
      <c r="BF818" s="12"/>
      <c r="BI818" s="12"/>
      <c r="BL818" s="12"/>
    </row>
    <row r="819" spans="58:64" ht="13.15" customHeight="1" x14ac:dyDescent="0.25">
      <c r="BF819" s="12"/>
      <c r="BI819" s="12"/>
      <c r="BL819" s="12"/>
    </row>
    <row r="820" spans="58:64" ht="13.15" customHeight="1" x14ac:dyDescent="0.25">
      <c r="BF820" s="12"/>
      <c r="BI820" s="12"/>
      <c r="BL820" s="12"/>
    </row>
    <row r="821" spans="58:64" ht="13.15" customHeight="1" x14ac:dyDescent="0.25">
      <c r="BF821" s="12"/>
      <c r="BI821" s="12"/>
      <c r="BL821" s="12"/>
    </row>
    <row r="822" spans="58:64" ht="13.15" customHeight="1" x14ac:dyDescent="0.25">
      <c r="BF822" s="12"/>
      <c r="BI822" s="12"/>
      <c r="BL822" s="12"/>
    </row>
    <row r="823" spans="58:64" ht="13.15" customHeight="1" x14ac:dyDescent="0.25">
      <c r="BF823" s="12"/>
      <c r="BI823" s="12"/>
      <c r="BL823" s="12"/>
    </row>
    <row r="824" spans="58:64" ht="13.15" customHeight="1" x14ac:dyDescent="0.25">
      <c r="BF824" s="12"/>
      <c r="BI824" s="12"/>
      <c r="BL824" s="12"/>
    </row>
    <row r="825" spans="58:64" ht="13.15" customHeight="1" x14ac:dyDescent="0.25">
      <c r="BF825" s="12"/>
      <c r="BI825" s="12"/>
      <c r="BL825" s="12"/>
    </row>
    <row r="826" spans="58:64" ht="13.15" customHeight="1" x14ac:dyDescent="0.25">
      <c r="BF826" s="12"/>
      <c r="BI826" s="12"/>
      <c r="BL826" s="12"/>
    </row>
    <row r="827" spans="58:64" ht="13.15" customHeight="1" x14ac:dyDescent="0.25">
      <c r="BF827" s="12"/>
      <c r="BI827" s="12"/>
      <c r="BL827" s="12"/>
    </row>
    <row r="828" spans="58:64" ht="13.15" customHeight="1" x14ac:dyDescent="0.25">
      <c r="BF828" s="12"/>
      <c r="BI828" s="12"/>
      <c r="BL828" s="12"/>
    </row>
    <row r="829" spans="58:64" ht="13.15" customHeight="1" x14ac:dyDescent="0.25">
      <c r="BF829" s="12"/>
      <c r="BI829" s="12"/>
      <c r="BL829" s="12"/>
    </row>
    <row r="830" spans="58:64" ht="13.15" customHeight="1" x14ac:dyDescent="0.25">
      <c r="BF830" s="12"/>
      <c r="BI830" s="12"/>
      <c r="BL830" s="12"/>
    </row>
    <row r="831" spans="58:64" ht="13.15" customHeight="1" x14ac:dyDescent="0.25">
      <c r="BF831" s="12"/>
      <c r="BI831" s="12"/>
      <c r="BL831" s="12"/>
    </row>
    <row r="832" spans="58:64" ht="13.15" customHeight="1" x14ac:dyDescent="0.25">
      <c r="BF832" s="12"/>
      <c r="BI832" s="12"/>
      <c r="BL832" s="12"/>
    </row>
    <row r="833" spans="58:64" ht="13.15" customHeight="1" x14ac:dyDescent="0.25">
      <c r="BF833" s="12"/>
      <c r="BI833" s="12"/>
      <c r="BL833" s="12"/>
    </row>
    <row r="834" spans="58:64" ht="13.15" customHeight="1" x14ac:dyDescent="0.25">
      <c r="BF834" s="12"/>
      <c r="BI834" s="12"/>
      <c r="BL834" s="12"/>
    </row>
    <row r="835" spans="58:64" ht="13.15" customHeight="1" x14ac:dyDescent="0.25">
      <c r="BF835" s="12"/>
      <c r="BI835" s="12"/>
      <c r="BL835" s="12"/>
    </row>
    <row r="836" spans="58:64" ht="13.15" customHeight="1" x14ac:dyDescent="0.25">
      <c r="BF836" s="12"/>
      <c r="BI836" s="12"/>
      <c r="BL836" s="12"/>
    </row>
    <row r="837" spans="58:64" ht="13.15" customHeight="1" x14ac:dyDescent="0.25">
      <c r="BF837" s="12"/>
      <c r="BI837" s="12"/>
      <c r="BL837" s="12"/>
    </row>
    <row r="838" spans="58:64" ht="13.15" customHeight="1" x14ac:dyDescent="0.25">
      <c r="BF838" s="12"/>
      <c r="BI838" s="12"/>
      <c r="BL838" s="12"/>
    </row>
    <row r="839" spans="58:64" ht="13.15" customHeight="1" x14ac:dyDescent="0.25">
      <c r="BF839" s="12"/>
      <c r="BI839" s="12"/>
      <c r="BL839" s="12"/>
    </row>
    <row r="840" spans="58:64" ht="13.15" customHeight="1" x14ac:dyDescent="0.25">
      <c r="BF840" s="12"/>
      <c r="BI840" s="12"/>
    </row>
    <row r="841" spans="58:64" ht="13.15" customHeight="1" x14ac:dyDescent="0.25">
      <c r="BF841" s="12"/>
      <c r="BI841" s="12"/>
    </row>
    <row r="842" spans="58:64" ht="13.15" customHeight="1" x14ac:dyDescent="0.25">
      <c r="BF842" s="12"/>
      <c r="BI842" s="12"/>
    </row>
    <row r="843" spans="58:64" ht="13.15" customHeight="1" x14ac:dyDescent="0.25">
      <c r="BF843" s="12"/>
      <c r="BI843" s="12"/>
    </row>
  </sheetData>
  <protectedRanges>
    <protectedRange sqref="J26 J34" name="Диапазон3_74_5_1_5_2_1_1_1_1_1_2_5" securityDescriptor="O:WDG:WDD:(A;;CC;;;S-1-5-21-1281035640-548247933-376692995-11259)(A;;CC;;;S-1-5-21-1281035640-548247933-376692995-11258)(A;;CC;;;S-1-5-21-1281035640-548247933-376692995-5864)"/>
    <protectedRange sqref="J27 J35" name="Диапазон3_74_5_1_5_2_1_1_1_1_1_2_5_1" securityDescriptor="O:WDG:WDD:(A;;CC;;;S-1-5-21-1281035640-548247933-376692995-11259)(A;;CC;;;S-1-5-21-1281035640-548247933-376692995-11258)(A;;CC;;;S-1-5-21-1281035640-548247933-376692995-5864)"/>
    <protectedRange sqref="J28 J36" name="Диапазон3_74_5_1_5_2_1_1_1_1_1_2_5_2" securityDescriptor="O:WDG:WDD:(A;;CC;;;S-1-5-21-1281035640-548247933-376692995-11259)(A;;CC;;;S-1-5-21-1281035640-548247933-376692995-11258)(A;;CC;;;S-1-5-21-1281035640-548247933-376692995-5864)"/>
    <protectedRange sqref="J29 J37" name="Диапазон3_74_5_1_5_2_1_1_1_1_1_2_5_3" securityDescriptor="O:WDG:WDD:(A;;CC;;;S-1-5-21-1281035640-548247933-376692995-11259)(A;;CC;;;S-1-5-21-1281035640-548247933-376692995-11258)(A;;CC;;;S-1-5-21-1281035640-548247933-376692995-5864)"/>
  </protectedRanges>
  <autoFilter ref="A7:BT36"/>
  <mergeCells count="67">
    <mergeCell ref="AC5:AC6"/>
    <mergeCell ref="AD5:AD6"/>
    <mergeCell ref="L4:L6"/>
    <mergeCell ref="A4:A6"/>
    <mergeCell ref="B4:B6"/>
    <mergeCell ref="C4:C6"/>
    <mergeCell ref="D4:D6"/>
    <mergeCell ref="E4:E6"/>
    <mergeCell ref="F4:F6"/>
    <mergeCell ref="G4:G6"/>
    <mergeCell ref="H4:H6"/>
    <mergeCell ref="I4:I6"/>
    <mergeCell ref="J4:J6"/>
    <mergeCell ref="K4:K6"/>
    <mergeCell ref="AN4:AQ4"/>
    <mergeCell ref="AR4:AU4"/>
    <mergeCell ref="AB4:AE4"/>
    <mergeCell ref="M4:M6"/>
    <mergeCell ref="N4:N6"/>
    <mergeCell ref="O4:O6"/>
    <mergeCell ref="P4:P6"/>
    <mergeCell ref="Q4:Q6"/>
    <mergeCell ref="R4:R6"/>
    <mergeCell ref="S4:S6"/>
    <mergeCell ref="T4:V4"/>
    <mergeCell ref="W4:Y5"/>
    <mergeCell ref="Z4:Z6"/>
    <mergeCell ref="AA4:AA6"/>
    <mergeCell ref="U5:V5"/>
    <mergeCell ref="AB5:AB6"/>
    <mergeCell ref="AR5:AR6"/>
    <mergeCell ref="AS5:AS6"/>
    <mergeCell ref="AE5:AE6"/>
    <mergeCell ref="AL5:AL6"/>
    <mergeCell ref="BC4:BC6"/>
    <mergeCell ref="AT5:AT6"/>
    <mergeCell ref="AU5:AU6"/>
    <mergeCell ref="AV5:AV6"/>
    <mergeCell ref="AW5:AW6"/>
    <mergeCell ref="AY5:AY6"/>
    <mergeCell ref="AZ5:AZ6"/>
    <mergeCell ref="BA5:BA6"/>
    <mergeCell ref="BB5:BB6"/>
    <mergeCell ref="AF5:AF6"/>
    <mergeCell ref="AF4:AI4"/>
    <mergeCell ref="AJ4:AM4"/>
    <mergeCell ref="AM5:AM6"/>
    <mergeCell ref="AN5:AN6"/>
    <mergeCell ref="AO5:AO6"/>
    <mergeCell ref="AP5:AP6"/>
    <mergeCell ref="AQ5:AQ6"/>
    <mergeCell ref="AG5:AG6"/>
    <mergeCell ref="AH5:AH6"/>
    <mergeCell ref="AI5:AI6"/>
    <mergeCell ref="AJ5:AJ6"/>
    <mergeCell ref="AK5:AK6"/>
    <mergeCell ref="BD5:BD6"/>
    <mergeCell ref="BE5:BE6"/>
    <mergeCell ref="BO4:BO6"/>
    <mergeCell ref="AV4:AY4"/>
    <mergeCell ref="AZ4:BB4"/>
    <mergeCell ref="AX5:AX6"/>
    <mergeCell ref="BD4:BE4"/>
    <mergeCell ref="BF4:BN4"/>
    <mergeCell ref="BF5:BH5"/>
    <mergeCell ref="BI5:BK5"/>
    <mergeCell ref="BL5:BN5"/>
  </mergeCells>
  <dataValidations count="13">
    <dataValidation type="list" allowBlank="1" showInputMessage="1" showErrorMessage="1" sqref="WVL983005:WVL983877 J65507:J66379 IZ65501:IZ66373 SV65501:SV66373 ACR65501:ACR66373 AMN65501:AMN66373 AWJ65501:AWJ66373 BGF65501:BGF66373 BQB65501:BQB66373 BZX65501:BZX66373 CJT65501:CJT66373 CTP65501:CTP66373 DDL65501:DDL66373 DNH65501:DNH66373 DXD65501:DXD66373 EGZ65501:EGZ66373 EQV65501:EQV66373 FAR65501:FAR66373 FKN65501:FKN66373 FUJ65501:FUJ66373 GEF65501:GEF66373 GOB65501:GOB66373 GXX65501:GXX66373 HHT65501:HHT66373 HRP65501:HRP66373 IBL65501:IBL66373 ILH65501:ILH66373 IVD65501:IVD66373 JEZ65501:JEZ66373 JOV65501:JOV66373 JYR65501:JYR66373 KIN65501:KIN66373 KSJ65501:KSJ66373 LCF65501:LCF66373 LMB65501:LMB66373 LVX65501:LVX66373 MFT65501:MFT66373 MPP65501:MPP66373 MZL65501:MZL66373 NJH65501:NJH66373 NTD65501:NTD66373 OCZ65501:OCZ66373 OMV65501:OMV66373 OWR65501:OWR66373 PGN65501:PGN66373 PQJ65501:PQJ66373 QAF65501:QAF66373 QKB65501:QKB66373 QTX65501:QTX66373 RDT65501:RDT66373 RNP65501:RNP66373 RXL65501:RXL66373 SHH65501:SHH66373 SRD65501:SRD66373 TAZ65501:TAZ66373 TKV65501:TKV66373 TUR65501:TUR66373 UEN65501:UEN66373 UOJ65501:UOJ66373 UYF65501:UYF66373 VIB65501:VIB66373 VRX65501:VRX66373 WBT65501:WBT66373 WLP65501:WLP66373 WVL65501:WVL66373 J131043:J131915 IZ131037:IZ131909 SV131037:SV131909 ACR131037:ACR131909 AMN131037:AMN131909 AWJ131037:AWJ131909 BGF131037:BGF131909 BQB131037:BQB131909 BZX131037:BZX131909 CJT131037:CJT131909 CTP131037:CTP131909 DDL131037:DDL131909 DNH131037:DNH131909 DXD131037:DXD131909 EGZ131037:EGZ131909 EQV131037:EQV131909 FAR131037:FAR131909 FKN131037:FKN131909 FUJ131037:FUJ131909 GEF131037:GEF131909 GOB131037:GOB131909 GXX131037:GXX131909 HHT131037:HHT131909 HRP131037:HRP131909 IBL131037:IBL131909 ILH131037:ILH131909 IVD131037:IVD131909 JEZ131037:JEZ131909 JOV131037:JOV131909 JYR131037:JYR131909 KIN131037:KIN131909 KSJ131037:KSJ131909 LCF131037:LCF131909 LMB131037:LMB131909 LVX131037:LVX131909 MFT131037:MFT131909 MPP131037:MPP131909 MZL131037:MZL131909 NJH131037:NJH131909 NTD131037:NTD131909 OCZ131037:OCZ131909 OMV131037:OMV131909 OWR131037:OWR131909 PGN131037:PGN131909 PQJ131037:PQJ131909 QAF131037:QAF131909 QKB131037:QKB131909 QTX131037:QTX131909 RDT131037:RDT131909 RNP131037:RNP131909 RXL131037:RXL131909 SHH131037:SHH131909 SRD131037:SRD131909 TAZ131037:TAZ131909 TKV131037:TKV131909 TUR131037:TUR131909 UEN131037:UEN131909 UOJ131037:UOJ131909 UYF131037:UYF131909 VIB131037:VIB131909 VRX131037:VRX131909 WBT131037:WBT131909 WLP131037:WLP131909 WVL131037:WVL131909 J196579:J197451 IZ196573:IZ197445 SV196573:SV197445 ACR196573:ACR197445 AMN196573:AMN197445 AWJ196573:AWJ197445 BGF196573:BGF197445 BQB196573:BQB197445 BZX196573:BZX197445 CJT196573:CJT197445 CTP196573:CTP197445 DDL196573:DDL197445 DNH196573:DNH197445 DXD196573:DXD197445 EGZ196573:EGZ197445 EQV196573:EQV197445 FAR196573:FAR197445 FKN196573:FKN197445 FUJ196573:FUJ197445 GEF196573:GEF197445 GOB196573:GOB197445 GXX196573:GXX197445 HHT196573:HHT197445 HRP196573:HRP197445 IBL196573:IBL197445 ILH196573:ILH197445 IVD196573:IVD197445 JEZ196573:JEZ197445 JOV196573:JOV197445 JYR196573:JYR197445 KIN196573:KIN197445 KSJ196573:KSJ197445 LCF196573:LCF197445 LMB196573:LMB197445 LVX196573:LVX197445 MFT196573:MFT197445 MPP196573:MPP197445 MZL196573:MZL197445 NJH196573:NJH197445 NTD196573:NTD197445 OCZ196573:OCZ197445 OMV196573:OMV197445 OWR196573:OWR197445 PGN196573:PGN197445 PQJ196573:PQJ197445 QAF196573:QAF197445 QKB196573:QKB197445 QTX196573:QTX197445 RDT196573:RDT197445 RNP196573:RNP197445 RXL196573:RXL197445 SHH196573:SHH197445 SRD196573:SRD197445 TAZ196573:TAZ197445 TKV196573:TKV197445 TUR196573:TUR197445 UEN196573:UEN197445 UOJ196573:UOJ197445 UYF196573:UYF197445 VIB196573:VIB197445 VRX196573:VRX197445 WBT196573:WBT197445 WLP196573:WLP197445 WVL196573:WVL197445 J262115:J262987 IZ262109:IZ262981 SV262109:SV262981 ACR262109:ACR262981 AMN262109:AMN262981 AWJ262109:AWJ262981 BGF262109:BGF262981 BQB262109:BQB262981 BZX262109:BZX262981 CJT262109:CJT262981 CTP262109:CTP262981 DDL262109:DDL262981 DNH262109:DNH262981 DXD262109:DXD262981 EGZ262109:EGZ262981 EQV262109:EQV262981 FAR262109:FAR262981 FKN262109:FKN262981 FUJ262109:FUJ262981 GEF262109:GEF262981 GOB262109:GOB262981 GXX262109:GXX262981 HHT262109:HHT262981 HRP262109:HRP262981 IBL262109:IBL262981 ILH262109:ILH262981 IVD262109:IVD262981 JEZ262109:JEZ262981 JOV262109:JOV262981 JYR262109:JYR262981 KIN262109:KIN262981 KSJ262109:KSJ262981 LCF262109:LCF262981 LMB262109:LMB262981 LVX262109:LVX262981 MFT262109:MFT262981 MPP262109:MPP262981 MZL262109:MZL262981 NJH262109:NJH262981 NTD262109:NTD262981 OCZ262109:OCZ262981 OMV262109:OMV262981 OWR262109:OWR262981 PGN262109:PGN262981 PQJ262109:PQJ262981 QAF262109:QAF262981 QKB262109:QKB262981 QTX262109:QTX262981 RDT262109:RDT262981 RNP262109:RNP262981 RXL262109:RXL262981 SHH262109:SHH262981 SRD262109:SRD262981 TAZ262109:TAZ262981 TKV262109:TKV262981 TUR262109:TUR262981 UEN262109:UEN262981 UOJ262109:UOJ262981 UYF262109:UYF262981 VIB262109:VIB262981 VRX262109:VRX262981 WBT262109:WBT262981 WLP262109:WLP262981 WVL262109:WVL262981 J327651:J328523 IZ327645:IZ328517 SV327645:SV328517 ACR327645:ACR328517 AMN327645:AMN328517 AWJ327645:AWJ328517 BGF327645:BGF328517 BQB327645:BQB328517 BZX327645:BZX328517 CJT327645:CJT328517 CTP327645:CTP328517 DDL327645:DDL328517 DNH327645:DNH328517 DXD327645:DXD328517 EGZ327645:EGZ328517 EQV327645:EQV328517 FAR327645:FAR328517 FKN327645:FKN328517 FUJ327645:FUJ328517 GEF327645:GEF328517 GOB327645:GOB328517 GXX327645:GXX328517 HHT327645:HHT328517 HRP327645:HRP328517 IBL327645:IBL328517 ILH327645:ILH328517 IVD327645:IVD328517 JEZ327645:JEZ328517 JOV327645:JOV328517 JYR327645:JYR328517 KIN327645:KIN328517 KSJ327645:KSJ328517 LCF327645:LCF328517 LMB327645:LMB328517 LVX327645:LVX328517 MFT327645:MFT328517 MPP327645:MPP328517 MZL327645:MZL328517 NJH327645:NJH328517 NTD327645:NTD328517 OCZ327645:OCZ328517 OMV327645:OMV328517 OWR327645:OWR328517 PGN327645:PGN328517 PQJ327645:PQJ328517 QAF327645:QAF328517 QKB327645:QKB328517 QTX327645:QTX328517 RDT327645:RDT328517 RNP327645:RNP328517 RXL327645:RXL328517 SHH327645:SHH328517 SRD327645:SRD328517 TAZ327645:TAZ328517 TKV327645:TKV328517 TUR327645:TUR328517 UEN327645:UEN328517 UOJ327645:UOJ328517 UYF327645:UYF328517 VIB327645:VIB328517 VRX327645:VRX328517 WBT327645:WBT328517 WLP327645:WLP328517 WVL327645:WVL328517 J393187:J394059 IZ393181:IZ394053 SV393181:SV394053 ACR393181:ACR394053 AMN393181:AMN394053 AWJ393181:AWJ394053 BGF393181:BGF394053 BQB393181:BQB394053 BZX393181:BZX394053 CJT393181:CJT394053 CTP393181:CTP394053 DDL393181:DDL394053 DNH393181:DNH394053 DXD393181:DXD394053 EGZ393181:EGZ394053 EQV393181:EQV394053 FAR393181:FAR394053 FKN393181:FKN394053 FUJ393181:FUJ394053 GEF393181:GEF394053 GOB393181:GOB394053 GXX393181:GXX394053 HHT393181:HHT394053 HRP393181:HRP394053 IBL393181:IBL394053 ILH393181:ILH394053 IVD393181:IVD394053 JEZ393181:JEZ394053 JOV393181:JOV394053 JYR393181:JYR394053 KIN393181:KIN394053 KSJ393181:KSJ394053 LCF393181:LCF394053 LMB393181:LMB394053 LVX393181:LVX394053 MFT393181:MFT394053 MPP393181:MPP394053 MZL393181:MZL394053 NJH393181:NJH394053 NTD393181:NTD394053 OCZ393181:OCZ394053 OMV393181:OMV394053 OWR393181:OWR394053 PGN393181:PGN394053 PQJ393181:PQJ394053 QAF393181:QAF394053 QKB393181:QKB394053 QTX393181:QTX394053 RDT393181:RDT394053 RNP393181:RNP394053 RXL393181:RXL394053 SHH393181:SHH394053 SRD393181:SRD394053 TAZ393181:TAZ394053 TKV393181:TKV394053 TUR393181:TUR394053 UEN393181:UEN394053 UOJ393181:UOJ394053 UYF393181:UYF394053 VIB393181:VIB394053 VRX393181:VRX394053 WBT393181:WBT394053 WLP393181:WLP394053 WVL393181:WVL394053 J458723:J459595 IZ458717:IZ459589 SV458717:SV459589 ACR458717:ACR459589 AMN458717:AMN459589 AWJ458717:AWJ459589 BGF458717:BGF459589 BQB458717:BQB459589 BZX458717:BZX459589 CJT458717:CJT459589 CTP458717:CTP459589 DDL458717:DDL459589 DNH458717:DNH459589 DXD458717:DXD459589 EGZ458717:EGZ459589 EQV458717:EQV459589 FAR458717:FAR459589 FKN458717:FKN459589 FUJ458717:FUJ459589 GEF458717:GEF459589 GOB458717:GOB459589 GXX458717:GXX459589 HHT458717:HHT459589 HRP458717:HRP459589 IBL458717:IBL459589 ILH458717:ILH459589 IVD458717:IVD459589 JEZ458717:JEZ459589 JOV458717:JOV459589 JYR458717:JYR459589 KIN458717:KIN459589 KSJ458717:KSJ459589 LCF458717:LCF459589 LMB458717:LMB459589 LVX458717:LVX459589 MFT458717:MFT459589 MPP458717:MPP459589 MZL458717:MZL459589 NJH458717:NJH459589 NTD458717:NTD459589 OCZ458717:OCZ459589 OMV458717:OMV459589 OWR458717:OWR459589 PGN458717:PGN459589 PQJ458717:PQJ459589 QAF458717:QAF459589 QKB458717:QKB459589 QTX458717:QTX459589 RDT458717:RDT459589 RNP458717:RNP459589 RXL458717:RXL459589 SHH458717:SHH459589 SRD458717:SRD459589 TAZ458717:TAZ459589 TKV458717:TKV459589 TUR458717:TUR459589 UEN458717:UEN459589 UOJ458717:UOJ459589 UYF458717:UYF459589 VIB458717:VIB459589 VRX458717:VRX459589 WBT458717:WBT459589 WLP458717:WLP459589 WVL458717:WVL459589 J524259:J525131 IZ524253:IZ525125 SV524253:SV525125 ACR524253:ACR525125 AMN524253:AMN525125 AWJ524253:AWJ525125 BGF524253:BGF525125 BQB524253:BQB525125 BZX524253:BZX525125 CJT524253:CJT525125 CTP524253:CTP525125 DDL524253:DDL525125 DNH524253:DNH525125 DXD524253:DXD525125 EGZ524253:EGZ525125 EQV524253:EQV525125 FAR524253:FAR525125 FKN524253:FKN525125 FUJ524253:FUJ525125 GEF524253:GEF525125 GOB524253:GOB525125 GXX524253:GXX525125 HHT524253:HHT525125 HRP524253:HRP525125 IBL524253:IBL525125 ILH524253:ILH525125 IVD524253:IVD525125 JEZ524253:JEZ525125 JOV524253:JOV525125 JYR524253:JYR525125 KIN524253:KIN525125 KSJ524253:KSJ525125 LCF524253:LCF525125 LMB524253:LMB525125 LVX524253:LVX525125 MFT524253:MFT525125 MPP524253:MPP525125 MZL524253:MZL525125 NJH524253:NJH525125 NTD524253:NTD525125 OCZ524253:OCZ525125 OMV524253:OMV525125 OWR524253:OWR525125 PGN524253:PGN525125 PQJ524253:PQJ525125 QAF524253:QAF525125 QKB524253:QKB525125 QTX524253:QTX525125 RDT524253:RDT525125 RNP524253:RNP525125 RXL524253:RXL525125 SHH524253:SHH525125 SRD524253:SRD525125 TAZ524253:TAZ525125 TKV524253:TKV525125 TUR524253:TUR525125 UEN524253:UEN525125 UOJ524253:UOJ525125 UYF524253:UYF525125 VIB524253:VIB525125 VRX524253:VRX525125 WBT524253:WBT525125 WLP524253:WLP525125 WVL524253:WVL525125 J589795:J590667 IZ589789:IZ590661 SV589789:SV590661 ACR589789:ACR590661 AMN589789:AMN590661 AWJ589789:AWJ590661 BGF589789:BGF590661 BQB589789:BQB590661 BZX589789:BZX590661 CJT589789:CJT590661 CTP589789:CTP590661 DDL589789:DDL590661 DNH589789:DNH590661 DXD589789:DXD590661 EGZ589789:EGZ590661 EQV589789:EQV590661 FAR589789:FAR590661 FKN589789:FKN590661 FUJ589789:FUJ590661 GEF589789:GEF590661 GOB589789:GOB590661 GXX589789:GXX590661 HHT589789:HHT590661 HRP589789:HRP590661 IBL589789:IBL590661 ILH589789:ILH590661 IVD589789:IVD590661 JEZ589789:JEZ590661 JOV589789:JOV590661 JYR589789:JYR590661 KIN589789:KIN590661 KSJ589789:KSJ590661 LCF589789:LCF590661 LMB589789:LMB590661 LVX589789:LVX590661 MFT589789:MFT590661 MPP589789:MPP590661 MZL589789:MZL590661 NJH589789:NJH590661 NTD589789:NTD590661 OCZ589789:OCZ590661 OMV589789:OMV590661 OWR589789:OWR590661 PGN589789:PGN590661 PQJ589789:PQJ590661 QAF589789:QAF590661 QKB589789:QKB590661 QTX589789:QTX590661 RDT589789:RDT590661 RNP589789:RNP590661 RXL589789:RXL590661 SHH589789:SHH590661 SRD589789:SRD590661 TAZ589789:TAZ590661 TKV589789:TKV590661 TUR589789:TUR590661 UEN589789:UEN590661 UOJ589789:UOJ590661 UYF589789:UYF590661 VIB589789:VIB590661 VRX589789:VRX590661 WBT589789:WBT590661 WLP589789:WLP590661 WVL589789:WVL590661 J655331:J656203 IZ655325:IZ656197 SV655325:SV656197 ACR655325:ACR656197 AMN655325:AMN656197 AWJ655325:AWJ656197 BGF655325:BGF656197 BQB655325:BQB656197 BZX655325:BZX656197 CJT655325:CJT656197 CTP655325:CTP656197 DDL655325:DDL656197 DNH655325:DNH656197 DXD655325:DXD656197 EGZ655325:EGZ656197 EQV655325:EQV656197 FAR655325:FAR656197 FKN655325:FKN656197 FUJ655325:FUJ656197 GEF655325:GEF656197 GOB655325:GOB656197 GXX655325:GXX656197 HHT655325:HHT656197 HRP655325:HRP656197 IBL655325:IBL656197 ILH655325:ILH656197 IVD655325:IVD656197 JEZ655325:JEZ656197 JOV655325:JOV656197 JYR655325:JYR656197 KIN655325:KIN656197 KSJ655325:KSJ656197 LCF655325:LCF656197 LMB655325:LMB656197 LVX655325:LVX656197 MFT655325:MFT656197 MPP655325:MPP656197 MZL655325:MZL656197 NJH655325:NJH656197 NTD655325:NTD656197 OCZ655325:OCZ656197 OMV655325:OMV656197 OWR655325:OWR656197 PGN655325:PGN656197 PQJ655325:PQJ656197 QAF655325:QAF656197 QKB655325:QKB656197 QTX655325:QTX656197 RDT655325:RDT656197 RNP655325:RNP656197 RXL655325:RXL656197 SHH655325:SHH656197 SRD655325:SRD656197 TAZ655325:TAZ656197 TKV655325:TKV656197 TUR655325:TUR656197 UEN655325:UEN656197 UOJ655325:UOJ656197 UYF655325:UYF656197 VIB655325:VIB656197 VRX655325:VRX656197 WBT655325:WBT656197 WLP655325:WLP656197 WVL655325:WVL656197 J720867:J721739 IZ720861:IZ721733 SV720861:SV721733 ACR720861:ACR721733 AMN720861:AMN721733 AWJ720861:AWJ721733 BGF720861:BGF721733 BQB720861:BQB721733 BZX720861:BZX721733 CJT720861:CJT721733 CTP720861:CTP721733 DDL720861:DDL721733 DNH720861:DNH721733 DXD720861:DXD721733 EGZ720861:EGZ721733 EQV720861:EQV721733 FAR720861:FAR721733 FKN720861:FKN721733 FUJ720861:FUJ721733 GEF720861:GEF721733 GOB720861:GOB721733 GXX720861:GXX721733 HHT720861:HHT721733 HRP720861:HRP721733 IBL720861:IBL721733 ILH720861:ILH721733 IVD720861:IVD721733 JEZ720861:JEZ721733 JOV720861:JOV721733 JYR720861:JYR721733 KIN720861:KIN721733 KSJ720861:KSJ721733 LCF720861:LCF721733 LMB720861:LMB721733 LVX720861:LVX721733 MFT720861:MFT721733 MPP720861:MPP721733 MZL720861:MZL721733 NJH720861:NJH721733 NTD720861:NTD721733 OCZ720861:OCZ721733 OMV720861:OMV721733 OWR720861:OWR721733 PGN720861:PGN721733 PQJ720861:PQJ721733 QAF720861:QAF721733 QKB720861:QKB721733 QTX720861:QTX721733 RDT720861:RDT721733 RNP720861:RNP721733 RXL720861:RXL721733 SHH720861:SHH721733 SRD720861:SRD721733 TAZ720861:TAZ721733 TKV720861:TKV721733 TUR720861:TUR721733 UEN720861:UEN721733 UOJ720861:UOJ721733 UYF720861:UYF721733 VIB720861:VIB721733 VRX720861:VRX721733 WBT720861:WBT721733 WLP720861:WLP721733 WVL720861:WVL721733 J786403:J787275 IZ786397:IZ787269 SV786397:SV787269 ACR786397:ACR787269 AMN786397:AMN787269 AWJ786397:AWJ787269 BGF786397:BGF787269 BQB786397:BQB787269 BZX786397:BZX787269 CJT786397:CJT787269 CTP786397:CTP787269 DDL786397:DDL787269 DNH786397:DNH787269 DXD786397:DXD787269 EGZ786397:EGZ787269 EQV786397:EQV787269 FAR786397:FAR787269 FKN786397:FKN787269 FUJ786397:FUJ787269 GEF786397:GEF787269 GOB786397:GOB787269 GXX786397:GXX787269 HHT786397:HHT787269 HRP786397:HRP787269 IBL786397:IBL787269 ILH786397:ILH787269 IVD786397:IVD787269 JEZ786397:JEZ787269 JOV786397:JOV787269 JYR786397:JYR787269 KIN786397:KIN787269 KSJ786397:KSJ787269 LCF786397:LCF787269 LMB786397:LMB787269 LVX786397:LVX787269 MFT786397:MFT787269 MPP786397:MPP787269 MZL786397:MZL787269 NJH786397:NJH787269 NTD786397:NTD787269 OCZ786397:OCZ787269 OMV786397:OMV787269 OWR786397:OWR787269 PGN786397:PGN787269 PQJ786397:PQJ787269 QAF786397:QAF787269 QKB786397:QKB787269 QTX786397:QTX787269 RDT786397:RDT787269 RNP786397:RNP787269 RXL786397:RXL787269 SHH786397:SHH787269 SRD786397:SRD787269 TAZ786397:TAZ787269 TKV786397:TKV787269 TUR786397:TUR787269 UEN786397:UEN787269 UOJ786397:UOJ787269 UYF786397:UYF787269 VIB786397:VIB787269 VRX786397:VRX787269 WBT786397:WBT787269 WLP786397:WLP787269 WVL786397:WVL787269 J851939:J852811 IZ851933:IZ852805 SV851933:SV852805 ACR851933:ACR852805 AMN851933:AMN852805 AWJ851933:AWJ852805 BGF851933:BGF852805 BQB851933:BQB852805 BZX851933:BZX852805 CJT851933:CJT852805 CTP851933:CTP852805 DDL851933:DDL852805 DNH851933:DNH852805 DXD851933:DXD852805 EGZ851933:EGZ852805 EQV851933:EQV852805 FAR851933:FAR852805 FKN851933:FKN852805 FUJ851933:FUJ852805 GEF851933:GEF852805 GOB851933:GOB852805 GXX851933:GXX852805 HHT851933:HHT852805 HRP851933:HRP852805 IBL851933:IBL852805 ILH851933:ILH852805 IVD851933:IVD852805 JEZ851933:JEZ852805 JOV851933:JOV852805 JYR851933:JYR852805 KIN851933:KIN852805 KSJ851933:KSJ852805 LCF851933:LCF852805 LMB851933:LMB852805 LVX851933:LVX852805 MFT851933:MFT852805 MPP851933:MPP852805 MZL851933:MZL852805 NJH851933:NJH852805 NTD851933:NTD852805 OCZ851933:OCZ852805 OMV851933:OMV852805 OWR851933:OWR852805 PGN851933:PGN852805 PQJ851933:PQJ852805 QAF851933:QAF852805 QKB851933:QKB852805 QTX851933:QTX852805 RDT851933:RDT852805 RNP851933:RNP852805 RXL851933:RXL852805 SHH851933:SHH852805 SRD851933:SRD852805 TAZ851933:TAZ852805 TKV851933:TKV852805 TUR851933:TUR852805 UEN851933:UEN852805 UOJ851933:UOJ852805 UYF851933:UYF852805 VIB851933:VIB852805 VRX851933:VRX852805 WBT851933:WBT852805 WLP851933:WLP852805 WVL851933:WVL852805 J917475:J918347 IZ917469:IZ918341 SV917469:SV918341 ACR917469:ACR918341 AMN917469:AMN918341 AWJ917469:AWJ918341 BGF917469:BGF918341 BQB917469:BQB918341 BZX917469:BZX918341 CJT917469:CJT918341 CTP917469:CTP918341 DDL917469:DDL918341 DNH917469:DNH918341 DXD917469:DXD918341 EGZ917469:EGZ918341 EQV917469:EQV918341 FAR917469:FAR918341 FKN917469:FKN918341 FUJ917469:FUJ918341 GEF917469:GEF918341 GOB917469:GOB918341 GXX917469:GXX918341 HHT917469:HHT918341 HRP917469:HRP918341 IBL917469:IBL918341 ILH917469:ILH918341 IVD917469:IVD918341 JEZ917469:JEZ918341 JOV917469:JOV918341 JYR917469:JYR918341 KIN917469:KIN918341 KSJ917469:KSJ918341 LCF917469:LCF918341 LMB917469:LMB918341 LVX917469:LVX918341 MFT917469:MFT918341 MPP917469:MPP918341 MZL917469:MZL918341 NJH917469:NJH918341 NTD917469:NTD918341 OCZ917469:OCZ918341 OMV917469:OMV918341 OWR917469:OWR918341 PGN917469:PGN918341 PQJ917469:PQJ918341 QAF917469:QAF918341 QKB917469:QKB918341 QTX917469:QTX918341 RDT917469:RDT918341 RNP917469:RNP918341 RXL917469:RXL918341 SHH917469:SHH918341 SRD917469:SRD918341 TAZ917469:TAZ918341 TKV917469:TKV918341 TUR917469:TUR918341 UEN917469:UEN918341 UOJ917469:UOJ918341 UYF917469:UYF918341 VIB917469:VIB918341 VRX917469:VRX918341 WBT917469:WBT918341 WLP917469:WLP918341 WVL917469:WVL918341 J983011:J983883 IZ983005:IZ983877 SV983005:SV983877 ACR983005:ACR983877 AMN983005:AMN983877 AWJ983005:AWJ983877 BGF983005:BGF983877 BQB983005:BQB983877 BZX983005:BZX983877 CJT983005:CJT983877 CTP983005:CTP983877 DDL983005:DDL983877 DNH983005:DNH983877 DXD983005:DXD983877 EGZ983005:EGZ983877 EQV983005:EQV983877 FAR983005:FAR983877 FKN983005:FKN983877 FUJ983005:FUJ983877 GEF983005:GEF983877 GOB983005:GOB983877 GXX983005:GXX983877 HHT983005:HHT983877 HRP983005:HRP983877 IBL983005:IBL983877 ILH983005:ILH983877 IVD983005:IVD983877 JEZ983005:JEZ983877 JOV983005:JOV983877 JYR983005:JYR983877 KIN983005:KIN983877 KSJ983005:KSJ983877 LCF983005:LCF983877 LMB983005:LMB983877 LVX983005:LVX983877 MFT983005:MFT983877 MPP983005:MPP983877 MZL983005:MZL983877 NJH983005:NJH983877 NTD983005:NTD983877 OCZ983005:OCZ983877 OMV983005:OMV983877 OWR983005:OWR983877 PGN983005:PGN983877 PQJ983005:PQJ983877 QAF983005:QAF983877 QKB983005:QKB983877 QTX983005:QTX983877 RDT983005:RDT983877 RNP983005:RNP983877 RXL983005:RXL983877 SHH983005:SHH983877 SRD983005:SRD983877 TAZ983005:TAZ983877 TKV983005:TKV983877 TUR983005:TUR983877 UEN983005:UEN983877 UOJ983005:UOJ983877 UYF983005:UYF983877 VIB983005:VIB983877 VRX983005:VRX983877 WBT983005:WBT983877 WLP983005:WLP983877 IZ43:IZ837 J49:J843 WVL43:WVL837 WLP43:WLP837 WBT43:WBT837 VRX43:VRX837 VIB43:VIB837 UYF43:UYF837 UOJ43:UOJ837 UEN43:UEN837 TUR43:TUR837 TKV43:TKV837 TAZ43:TAZ837 SRD43:SRD837 SHH43:SHH837 RXL43:RXL837 RNP43:RNP837 RDT43:RDT837 QTX43:QTX837 QKB43:QKB837 QAF43:QAF837 PQJ43:PQJ837 PGN43:PGN837 OWR43:OWR837 OMV43:OMV837 OCZ43:OCZ837 NTD43:NTD837 NJH43:NJH837 MZL43:MZL837 MPP43:MPP837 MFT43:MFT837 LVX43:LVX837 LMB43:LMB837 LCF43:LCF837 KSJ43:KSJ837 KIN43:KIN837 JYR43:JYR837 JOV43:JOV837 JEZ43:JEZ837 IVD43:IVD837 ILH43:ILH837 IBL43:IBL837 HRP43:HRP837 HHT43:HHT837 GXX43:GXX837 GOB43:GOB837 GEF43:GEF837 FUJ43:FUJ837 FKN43:FKN837 FAR43:FAR837 EQV43:EQV837 EGZ43:EGZ837 DXD43:DXD837 DNH43:DNH837 DDL43:DDL837 CTP43:CTP837 CJT43:CJT837 BZX43:BZX837 BQB43:BQB837 BGF43:BGF837 AWJ43:AWJ837 AMN43:AMN837 ACR43:ACR837 SV43:SV837 BGL23 AWP23 AMT23 ACX23 TB23 JF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CAD23 J8:J9 I19:I20 AMN8:AMN14 AWJ8:AWJ14 BGF8:BGF14 BQB8:BQB14 BZX8:BZX14 CJT8:CJT14 CTP8:CTP14 DDL8:DDL14 DNH8:DNH14 DXD8:DXD14 EGZ8:EGZ14 EQV8:EQV14 FAR8:FAR14 FKN8:FKN14 FUJ8:FUJ14 GEF8:GEF14 GOB8:GOB14 GXX8:GXX14 HHT8:HHT14 HRP8:HRP14 IBL8:IBL14 ILH8:ILH14 IVD8:IVD14 JEZ8:JEZ14 JOV8:JOV14 JYR8:JYR14 KIN8:KIN14 KSJ8:KSJ14 LCF8:LCF14 LMB8:LMB14 LVX8:LVX14 MFT8:MFT14 MPP8:MPP14 MZL8:MZL14 NJH8:NJH14 NTD8:NTD14 OCZ8:OCZ14 OMV8:OMV14 OWR8:OWR14 PGN8:PGN14 PQJ8:PQJ14 QAF8:QAF14 QKB8:QKB14 QTX8:QTX14 RDT8:RDT14 RNP8:RNP14 RXL8:RXL14 SHH8:SHH14 SRD8:SRD14 TAZ8:TAZ14 TKV8:TKV14 TUR8:TUR14 UEN8:UEN14 UOJ8:UOJ14 UYF8:UYF14 VIB8:VIB14 VRX8:VRX14 WBT8:WBT14 WLP8:WLP14 WVL8:WVL14 IZ8:IZ14 SV8:SV14 J22:J23 J13:J15 AWX16 L12 WLX15 WCB15 VSF15 VIJ15 UYN15 UOR15 UEV15 TUZ15 TLD15 TBH15 SRL15 SHP15 RXT15 RNX15 REB15 QUF15 QKJ15 QAN15 PQR15 PGV15 OWZ15 OND15 ODH15 NTL15 NJP15 MZT15 MPX15 MGB15 LWF15 LMJ15 LCN15 KSR15 KIV15 JYZ15 JPD15 JFH15 IVL15 ILP15 IBT15 HRX15 HIB15 GYF15 GOJ15 GEN15 FUR15 FKV15 FAZ15 ERD15 EHH15 DXL15 DNP15 DDT15 CTX15 CKB15 CAF15 BQJ15 BGN15 AWR15 AMV15 ACZ15 TD15 JH15 WVT15 I10:I11 ANB16 ACR8:ACR14 ADF16 J17:J18 TJ16 JN16 WVZ16 WMD16 WCH16 VSL16 VIP16 UYT16 UOX16 UFB16 TVF16 TLJ16 TBN16 SRR16 SHV16 RXZ16 ROD16 REH16 QUL16 QKP16 QAT16 PQX16 PHB16 OXF16 ONJ16 ODN16 NTR16 NJV16 MZZ16 MQD16 MGH16 LWL16 LMP16 LCT16 KSX16 KJB16 JZF16 JPJ16 JFN16 IVR16 ILV16 IBZ16 HSD16 HIH16 GYL16 GOP16 GET16 FUX16 FLB16 FBF16 ERJ16 EHN16 DXR16 DNV16 DDZ16 CUD16 CKH16 CAL16 BQP16 BGT16 CAF34:CAF39 BQH23 CAF26:CAF31 BQJ34:BQJ39 BGN34:BGN39 AWR34:AWR39 AMV34:AMV39 ACZ34:ACZ39 TD34:TD39 JH34:JH39 WVT34:WVT39 WLX34:WLX39 WCB34:WCB39 VSF34:VSF39 VIJ34:VIJ39 UYN34:UYN39 UOR34:UOR39 UEV34:UEV39 TUZ34:TUZ39 TLD34:TLD39 TBH34:TBH39 SRL34:SRL39 SHP34:SHP39 RXT34:RXT39 RNX34:RNX39 REB34:REB39 QUF34:QUF39 QKJ34:QKJ39 QAN34:QAN39 PQR34:PQR39 PGV34:PGV39 OWZ34:OWZ39 OND34:OND39 ODH34:ODH39 NTL34:NTL39 NJP34:NJP39 MZT34:MZT39 MPX34:MPX39 MGB34:MGB39 LWF34:LWF39 LMJ34:LMJ39 LCN34:LCN39 KSR34:KSR39 KIV34:KIV39 JYZ34:JYZ39 JPD34:JPD39 JFH34:JFH39 IVL34:IVL39 ILP34:ILP39 IBT34:IBT39 HRX34:HRX39 HIB34:HIB39 GYF34:GYF39 GOJ34:GOJ39 GEN34:GEN39 FUR34:FUR39 FKV34:FKV39 FAZ34:FAZ39 ERD34:ERD39 EHH34:EHH39 DXL34:DXL39 DNP34:DNP39 DDT34:DDT39 CTX34:CTX39 CKB34:CKB39 BQJ26:BQJ31 J26:J31 CKB26:CKB31 CTX26:CTX31 DDT26:DDT31 DNP26:DNP31 DXL26:DXL31 EHH26:EHH31 ERD26:ERD31 FAZ26:FAZ31 FKV26:FKV31 FUR26:FUR31 GEN26:GEN31 GOJ26:GOJ31 GYF26:GYF31 HIB26:HIB31 HRX26:HRX31 IBT26:IBT31 ILP26:ILP31 IVL26:IVL31 JFH26:JFH31 JPD26:JPD31 JYZ26:JYZ31 KIV26:KIV31 KSR26:KSR31 LCN26:LCN31 LMJ26:LMJ31 LWF26:LWF31 MGB26:MGB31 MPX26:MPX31 MZT26:MZT31 NJP26:NJP31 NTL26:NTL31 ODH26:ODH31 OND26:OND31 OWZ26:OWZ31 PGV26:PGV31 PQR26:PQR31 QAN26:QAN31 QKJ26:QKJ31 QUF26:QUF31 REB26:REB31 RNX26:RNX31 RXT26:RXT31 SHP26:SHP31 SRL26:SRL31 TBH26:TBH31 TLD26:TLD31 TUZ26:TUZ31 UEV26:UEV31 UOR26:UOR31 UYN26:UYN31 VIJ26:VIJ31 VSF26:VSF31 WCB26:WCB31 WLX26:WLX31 WVT26:WVT31 JH26:JH31 TD26:TD31 ACZ26:ACZ31 AMV26:AMV31 AWR26:AWR31 BGN26:BGN31 J34:J40 AWX21 ANB21 ADF21 TJ21 JN21 WVZ21 WMD21 WCH21 VSL21 VIP21 UYT21 UOX21 UFB21 TVF21 TLJ21 TBN21 SRR21 SHV21 RXZ21 ROD21 REH21 QUL21 QKP21 QAT21 PQX21 PHB21 OXF21 ONJ21 ODN21 NTR21 NJV21 MZZ21 MQD21 MGH21 LWL21 LMP21 LCT21 KSX21 KJB21 JZF21 JPJ21 JFN21 IVR21 ILV21 IBZ21 HSD21 HIH21 GYL21 GOP21 GET21 FUX21 FLB21 FBF21 ERJ21 EHN21 DXR21 DNV21 DDZ21 CUD21 CKH21 CAL21 BQP21 BGT21">
      <formula1>осн</formula1>
    </dataValidation>
    <dataValidation type="list" allowBlank="1" showInputMessage="1" sqref="BF65507:BF66379 KV65501:KV66373 UR65501:UR66373 AEN65501:AEN66373 AOJ65501:AOJ66373 AYF65501:AYF66373 BIB65501:BIB66373 BRX65501:BRX66373 CBT65501:CBT66373 CLP65501:CLP66373 CVL65501:CVL66373 DFH65501:DFH66373 DPD65501:DPD66373 DYZ65501:DYZ66373 EIV65501:EIV66373 ESR65501:ESR66373 FCN65501:FCN66373 FMJ65501:FMJ66373 FWF65501:FWF66373 GGB65501:GGB66373 GPX65501:GPX66373 GZT65501:GZT66373 HJP65501:HJP66373 HTL65501:HTL66373 IDH65501:IDH66373 IND65501:IND66373 IWZ65501:IWZ66373 JGV65501:JGV66373 JQR65501:JQR66373 KAN65501:KAN66373 KKJ65501:KKJ66373 KUF65501:KUF66373 LEB65501:LEB66373 LNX65501:LNX66373 LXT65501:LXT66373 MHP65501:MHP66373 MRL65501:MRL66373 NBH65501:NBH66373 NLD65501:NLD66373 NUZ65501:NUZ66373 OEV65501:OEV66373 OOR65501:OOR66373 OYN65501:OYN66373 PIJ65501:PIJ66373 PSF65501:PSF66373 QCB65501:QCB66373 QLX65501:QLX66373 QVT65501:QVT66373 RFP65501:RFP66373 RPL65501:RPL66373 RZH65501:RZH66373 SJD65501:SJD66373 SSZ65501:SSZ66373 TCV65501:TCV66373 TMR65501:TMR66373 TWN65501:TWN66373 UGJ65501:UGJ66373 UQF65501:UQF66373 VAB65501:VAB66373 VJX65501:VJX66373 VTT65501:VTT66373 WDP65501:WDP66373 WNL65501:WNL66373 WXH65501:WXH66373 BF131043:BF131915 KV131037:KV131909 UR131037:UR131909 AEN131037:AEN131909 AOJ131037:AOJ131909 AYF131037:AYF131909 BIB131037:BIB131909 BRX131037:BRX131909 CBT131037:CBT131909 CLP131037:CLP131909 CVL131037:CVL131909 DFH131037:DFH131909 DPD131037:DPD131909 DYZ131037:DYZ131909 EIV131037:EIV131909 ESR131037:ESR131909 FCN131037:FCN131909 FMJ131037:FMJ131909 FWF131037:FWF131909 GGB131037:GGB131909 GPX131037:GPX131909 GZT131037:GZT131909 HJP131037:HJP131909 HTL131037:HTL131909 IDH131037:IDH131909 IND131037:IND131909 IWZ131037:IWZ131909 JGV131037:JGV131909 JQR131037:JQR131909 KAN131037:KAN131909 KKJ131037:KKJ131909 KUF131037:KUF131909 LEB131037:LEB131909 LNX131037:LNX131909 LXT131037:LXT131909 MHP131037:MHP131909 MRL131037:MRL131909 NBH131037:NBH131909 NLD131037:NLD131909 NUZ131037:NUZ131909 OEV131037:OEV131909 OOR131037:OOR131909 OYN131037:OYN131909 PIJ131037:PIJ131909 PSF131037:PSF131909 QCB131037:QCB131909 QLX131037:QLX131909 QVT131037:QVT131909 RFP131037:RFP131909 RPL131037:RPL131909 RZH131037:RZH131909 SJD131037:SJD131909 SSZ131037:SSZ131909 TCV131037:TCV131909 TMR131037:TMR131909 TWN131037:TWN131909 UGJ131037:UGJ131909 UQF131037:UQF131909 VAB131037:VAB131909 VJX131037:VJX131909 VTT131037:VTT131909 WDP131037:WDP131909 WNL131037:WNL131909 WXH131037:WXH131909 BF196579:BF197451 KV196573:KV197445 UR196573:UR197445 AEN196573:AEN197445 AOJ196573:AOJ197445 AYF196573:AYF197445 BIB196573:BIB197445 BRX196573:BRX197445 CBT196573:CBT197445 CLP196573:CLP197445 CVL196573:CVL197445 DFH196573:DFH197445 DPD196573:DPD197445 DYZ196573:DYZ197445 EIV196573:EIV197445 ESR196573:ESR197445 FCN196573:FCN197445 FMJ196573:FMJ197445 FWF196573:FWF197445 GGB196573:GGB197445 GPX196573:GPX197445 GZT196573:GZT197445 HJP196573:HJP197445 HTL196573:HTL197445 IDH196573:IDH197445 IND196573:IND197445 IWZ196573:IWZ197445 JGV196573:JGV197445 JQR196573:JQR197445 KAN196573:KAN197445 KKJ196573:KKJ197445 KUF196573:KUF197445 LEB196573:LEB197445 LNX196573:LNX197445 LXT196573:LXT197445 MHP196573:MHP197445 MRL196573:MRL197445 NBH196573:NBH197445 NLD196573:NLD197445 NUZ196573:NUZ197445 OEV196573:OEV197445 OOR196573:OOR197445 OYN196573:OYN197445 PIJ196573:PIJ197445 PSF196573:PSF197445 QCB196573:QCB197445 QLX196573:QLX197445 QVT196573:QVT197445 RFP196573:RFP197445 RPL196573:RPL197445 RZH196573:RZH197445 SJD196573:SJD197445 SSZ196573:SSZ197445 TCV196573:TCV197445 TMR196573:TMR197445 TWN196573:TWN197445 UGJ196573:UGJ197445 UQF196573:UQF197445 VAB196573:VAB197445 VJX196573:VJX197445 VTT196573:VTT197445 WDP196573:WDP197445 WNL196573:WNL197445 WXH196573:WXH197445 BF262115:BF262987 KV262109:KV262981 UR262109:UR262981 AEN262109:AEN262981 AOJ262109:AOJ262981 AYF262109:AYF262981 BIB262109:BIB262981 BRX262109:BRX262981 CBT262109:CBT262981 CLP262109:CLP262981 CVL262109:CVL262981 DFH262109:DFH262981 DPD262109:DPD262981 DYZ262109:DYZ262981 EIV262109:EIV262981 ESR262109:ESR262981 FCN262109:FCN262981 FMJ262109:FMJ262981 FWF262109:FWF262981 GGB262109:GGB262981 GPX262109:GPX262981 GZT262109:GZT262981 HJP262109:HJP262981 HTL262109:HTL262981 IDH262109:IDH262981 IND262109:IND262981 IWZ262109:IWZ262981 JGV262109:JGV262981 JQR262109:JQR262981 KAN262109:KAN262981 KKJ262109:KKJ262981 KUF262109:KUF262981 LEB262109:LEB262981 LNX262109:LNX262981 LXT262109:LXT262981 MHP262109:MHP262981 MRL262109:MRL262981 NBH262109:NBH262981 NLD262109:NLD262981 NUZ262109:NUZ262981 OEV262109:OEV262981 OOR262109:OOR262981 OYN262109:OYN262981 PIJ262109:PIJ262981 PSF262109:PSF262981 QCB262109:QCB262981 QLX262109:QLX262981 QVT262109:QVT262981 RFP262109:RFP262981 RPL262109:RPL262981 RZH262109:RZH262981 SJD262109:SJD262981 SSZ262109:SSZ262981 TCV262109:TCV262981 TMR262109:TMR262981 TWN262109:TWN262981 UGJ262109:UGJ262981 UQF262109:UQF262981 VAB262109:VAB262981 VJX262109:VJX262981 VTT262109:VTT262981 WDP262109:WDP262981 WNL262109:WNL262981 WXH262109:WXH262981 BF327651:BF328523 KV327645:KV328517 UR327645:UR328517 AEN327645:AEN328517 AOJ327645:AOJ328517 AYF327645:AYF328517 BIB327645:BIB328517 BRX327645:BRX328517 CBT327645:CBT328517 CLP327645:CLP328517 CVL327645:CVL328517 DFH327645:DFH328517 DPD327645:DPD328517 DYZ327645:DYZ328517 EIV327645:EIV328517 ESR327645:ESR328517 FCN327645:FCN328517 FMJ327645:FMJ328517 FWF327645:FWF328517 GGB327645:GGB328517 GPX327645:GPX328517 GZT327645:GZT328517 HJP327645:HJP328517 HTL327645:HTL328517 IDH327645:IDH328517 IND327645:IND328517 IWZ327645:IWZ328517 JGV327645:JGV328517 JQR327645:JQR328517 KAN327645:KAN328517 KKJ327645:KKJ328517 KUF327645:KUF328517 LEB327645:LEB328517 LNX327645:LNX328517 LXT327645:LXT328517 MHP327645:MHP328517 MRL327645:MRL328517 NBH327645:NBH328517 NLD327645:NLD328517 NUZ327645:NUZ328517 OEV327645:OEV328517 OOR327645:OOR328517 OYN327645:OYN328517 PIJ327645:PIJ328517 PSF327645:PSF328517 QCB327645:QCB328517 QLX327645:QLX328517 QVT327645:QVT328517 RFP327645:RFP328517 RPL327645:RPL328517 RZH327645:RZH328517 SJD327645:SJD328517 SSZ327645:SSZ328517 TCV327645:TCV328517 TMR327645:TMR328517 TWN327645:TWN328517 UGJ327645:UGJ328517 UQF327645:UQF328517 VAB327645:VAB328517 VJX327645:VJX328517 VTT327645:VTT328517 WDP327645:WDP328517 WNL327645:WNL328517 WXH327645:WXH328517 BF393187:BF394059 KV393181:KV394053 UR393181:UR394053 AEN393181:AEN394053 AOJ393181:AOJ394053 AYF393181:AYF394053 BIB393181:BIB394053 BRX393181:BRX394053 CBT393181:CBT394053 CLP393181:CLP394053 CVL393181:CVL394053 DFH393181:DFH394053 DPD393181:DPD394053 DYZ393181:DYZ394053 EIV393181:EIV394053 ESR393181:ESR394053 FCN393181:FCN394053 FMJ393181:FMJ394053 FWF393181:FWF394053 GGB393181:GGB394053 GPX393181:GPX394053 GZT393181:GZT394053 HJP393181:HJP394053 HTL393181:HTL394053 IDH393181:IDH394053 IND393181:IND394053 IWZ393181:IWZ394053 JGV393181:JGV394053 JQR393181:JQR394053 KAN393181:KAN394053 KKJ393181:KKJ394053 KUF393181:KUF394053 LEB393181:LEB394053 LNX393181:LNX394053 LXT393181:LXT394053 MHP393181:MHP394053 MRL393181:MRL394053 NBH393181:NBH394053 NLD393181:NLD394053 NUZ393181:NUZ394053 OEV393181:OEV394053 OOR393181:OOR394053 OYN393181:OYN394053 PIJ393181:PIJ394053 PSF393181:PSF394053 QCB393181:QCB394053 QLX393181:QLX394053 QVT393181:QVT394053 RFP393181:RFP394053 RPL393181:RPL394053 RZH393181:RZH394053 SJD393181:SJD394053 SSZ393181:SSZ394053 TCV393181:TCV394053 TMR393181:TMR394053 TWN393181:TWN394053 UGJ393181:UGJ394053 UQF393181:UQF394053 VAB393181:VAB394053 VJX393181:VJX394053 VTT393181:VTT394053 WDP393181:WDP394053 WNL393181:WNL394053 WXH393181:WXH394053 BF458723:BF459595 KV458717:KV459589 UR458717:UR459589 AEN458717:AEN459589 AOJ458717:AOJ459589 AYF458717:AYF459589 BIB458717:BIB459589 BRX458717:BRX459589 CBT458717:CBT459589 CLP458717:CLP459589 CVL458717:CVL459589 DFH458717:DFH459589 DPD458717:DPD459589 DYZ458717:DYZ459589 EIV458717:EIV459589 ESR458717:ESR459589 FCN458717:FCN459589 FMJ458717:FMJ459589 FWF458717:FWF459589 GGB458717:GGB459589 GPX458717:GPX459589 GZT458717:GZT459589 HJP458717:HJP459589 HTL458717:HTL459589 IDH458717:IDH459589 IND458717:IND459589 IWZ458717:IWZ459589 JGV458717:JGV459589 JQR458717:JQR459589 KAN458717:KAN459589 KKJ458717:KKJ459589 KUF458717:KUF459589 LEB458717:LEB459589 LNX458717:LNX459589 LXT458717:LXT459589 MHP458717:MHP459589 MRL458717:MRL459589 NBH458717:NBH459589 NLD458717:NLD459589 NUZ458717:NUZ459589 OEV458717:OEV459589 OOR458717:OOR459589 OYN458717:OYN459589 PIJ458717:PIJ459589 PSF458717:PSF459589 QCB458717:QCB459589 QLX458717:QLX459589 QVT458717:QVT459589 RFP458717:RFP459589 RPL458717:RPL459589 RZH458717:RZH459589 SJD458717:SJD459589 SSZ458717:SSZ459589 TCV458717:TCV459589 TMR458717:TMR459589 TWN458717:TWN459589 UGJ458717:UGJ459589 UQF458717:UQF459589 VAB458717:VAB459589 VJX458717:VJX459589 VTT458717:VTT459589 WDP458717:WDP459589 WNL458717:WNL459589 WXH458717:WXH459589 BF524259:BF525131 KV524253:KV525125 UR524253:UR525125 AEN524253:AEN525125 AOJ524253:AOJ525125 AYF524253:AYF525125 BIB524253:BIB525125 BRX524253:BRX525125 CBT524253:CBT525125 CLP524253:CLP525125 CVL524253:CVL525125 DFH524253:DFH525125 DPD524253:DPD525125 DYZ524253:DYZ525125 EIV524253:EIV525125 ESR524253:ESR525125 FCN524253:FCN525125 FMJ524253:FMJ525125 FWF524253:FWF525125 GGB524253:GGB525125 GPX524253:GPX525125 GZT524253:GZT525125 HJP524253:HJP525125 HTL524253:HTL525125 IDH524253:IDH525125 IND524253:IND525125 IWZ524253:IWZ525125 JGV524253:JGV525125 JQR524253:JQR525125 KAN524253:KAN525125 KKJ524253:KKJ525125 KUF524253:KUF525125 LEB524253:LEB525125 LNX524253:LNX525125 LXT524253:LXT525125 MHP524253:MHP525125 MRL524253:MRL525125 NBH524253:NBH525125 NLD524253:NLD525125 NUZ524253:NUZ525125 OEV524253:OEV525125 OOR524253:OOR525125 OYN524253:OYN525125 PIJ524253:PIJ525125 PSF524253:PSF525125 QCB524253:QCB525125 QLX524253:QLX525125 QVT524253:QVT525125 RFP524253:RFP525125 RPL524253:RPL525125 RZH524253:RZH525125 SJD524253:SJD525125 SSZ524253:SSZ525125 TCV524253:TCV525125 TMR524253:TMR525125 TWN524253:TWN525125 UGJ524253:UGJ525125 UQF524253:UQF525125 VAB524253:VAB525125 VJX524253:VJX525125 VTT524253:VTT525125 WDP524253:WDP525125 WNL524253:WNL525125 WXH524253:WXH525125 BF589795:BF590667 KV589789:KV590661 UR589789:UR590661 AEN589789:AEN590661 AOJ589789:AOJ590661 AYF589789:AYF590661 BIB589789:BIB590661 BRX589789:BRX590661 CBT589789:CBT590661 CLP589789:CLP590661 CVL589789:CVL590661 DFH589789:DFH590661 DPD589789:DPD590661 DYZ589789:DYZ590661 EIV589789:EIV590661 ESR589789:ESR590661 FCN589789:FCN590661 FMJ589789:FMJ590661 FWF589789:FWF590661 GGB589789:GGB590661 GPX589789:GPX590661 GZT589789:GZT590661 HJP589789:HJP590661 HTL589789:HTL590661 IDH589789:IDH590661 IND589789:IND590661 IWZ589789:IWZ590661 JGV589789:JGV590661 JQR589789:JQR590661 KAN589789:KAN590661 KKJ589789:KKJ590661 KUF589789:KUF590661 LEB589789:LEB590661 LNX589789:LNX590661 LXT589789:LXT590661 MHP589789:MHP590661 MRL589789:MRL590661 NBH589789:NBH590661 NLD589789:NLD590661 NUZ589789:NUZ590661 OEV589789:OEV590661 OOR589789:OOR590661 OYN589789:OYN590661 PIJ589789:PIJ590661 PSF589789:PSF590661 QCB589789:QCB590661 QLX589789:QLX590661 QVT589789:QVT590661 RFP589789:RFP590661 RPL589789:RPL590661 RZH589789:RZH590661 SJD589789:SJD590661 SSZ589789:SSZ590661 TCV589789:TCV590661 TMR589789:TMR590661 TWN589789:TWN590661 UGJ589789:UGJ590661 UQF589789:UQF590661 VAB589789:VAB590661 VJX589789:VJX590661 VTT589789:VTT590661 WDP589789:WDP590661 WNL589789:WNL590661 WXH589789:WXH590661 BF655331:BF656203 KV655325:KV656197 UR655325:UR656197 AEN655325:AEN656197 AOJ655325:AOJ656197 AYF655325:AYF656197 BIB655325:BIB656197 BRX655325:BRX656197 CBT655325:CBT656197 CLP655325:CLP656197 CVL655325:CVL656197 DFH655325:DFH656197 DPD655325:DPD656197 DYZ655325:DYZ656197 EIV655325:EIV656197 ESR655325:ESR656197 FCN655325:FCN656197 FMJ655325:FMJ656197 FWF655325:FWF656197 GGB655325:GGB656197 GPX655325:GPX656197 GZT655325:GZT656197 HJP655325:HJP656197 HTL655325:HTL656197 IDH655325:IDH656197 IND655325:IND656197 IWZ655325:IWZ656197 JGV655325:JGV656197 JQR655325:JQR656197 KAN655325:KAN656197 KKJ655325:KKJ656197 KUF655325:KUF656197 LEB655325:LEB656197 LNX655325:LNX656197 LXT655325:LXT656197 MHP655325:MHP656197 MRL655325:MRL656197 NBH655325:NBH656197 NLD655325:NLD656197 NUZ655325:NUZ656197 OEV655325:OEV656197 OOR655325:OOR656197 OYN655325:OYN656197 PIJ655325:PIJ656197 PSF655325:PSF656197 QCB655325:QCB656197 QLX655325:QLX656197 QVT655325:QVT656197 RFP655325:RFP656197 RPL655325:RPL656197 RZH655325:RZH656197 SJD655325:SJD656197 SSZ655325:SSZ656197 TCV655325:TCV656197 TMR655325:TMR656197 TWN655325:TWN656197 UGJ655325:UGJ656197 UQF655325:UQF656197 VAB655325:VAB656197 VJX655325:VJX656197 VTT655325:VTT656197 WDP655325:WDP656197 WNL655325:WNL656197 WXH655325:WXH656197 BF720867:BF721739 KV720861:KV721733 UR720861:UR721733 AEN720861:AEN721733 AOJ720861:AOJ721733 AYF720861:AYF721733 BIB720861:BIB721733 BRX720861:BRX721733 CBT720861:CBT721733 CLP720861:CLP721733 CVL720861:CVL721733 DFH720861:DFH721733 DPD720861:DPD721733 DYZ720861:DYZ721733 EIV720861:EIV721733 ESR720861:ESR721733 FCN720861:FCN721733 FMJ720861:FMJ721733 FWF720861:FWF721733 GGB720861:GGB721733 GPX720861:GPX721733 GZT720861:GZT721733 HJP720861:HJP721733 HTL720861:HTL721733 IDH720861:IDH721733 IND720861:IND721733 IWZ720861:IWZ721733 JGV720861:JGV721733 JQR720861:JQR721733 KAN720861:KAN721733 KKJ720861:KKJ721733 KUF720861:KUF721733 LEB720861:LEB721733 LNX720861:LNX721733 LXT720861:LXT721733 MHP720861:MHP721733 MRL720861:MRL721733 NBH720861:NBH721733 NLD720861:NLD721733 NUZ720861:NUZ721733 OEV720861:OEV721733 OOR720861:OOR721733 OYN720861:OYN721733 PIJ720861:PIJ721733 PSF720861:PSF721733 QCB720861:QCB721733 QLX720861:QLX721733 QVT720861:QVT721733 RFP720861:RFP721733 RPL720861:RPL721733 RZH720861:RZH721733 SJD720861:SJD721733 SSZ720861:SSZ721733 TCV720861:TCV721733 TMR720861:TMR721733 TWN720861:TWN721733 UGJ720861:UGJ721733 UQF720861:UQF721733 VAB720861:VAB721733 VJX720861:VJX721733 VTT720861:VTT721733 WDP720861:WDP721733 WNL720861:WNL721733 WXH720861:WXH721733 BF786403:BF787275 KV786397:KV787269 UR786397:UR787269 AEN786397:AEN787269 AOJ786397:AOJ787269 AYF786397:AYF787269 BIB786397:BIB787269 BRX786397:BRX787269 CBT786397:CBT787269 CLP786397:CLP787269 CVL786397:CVL787269 DFH786397:DFH787269 DPD786397:DPD787269 DYZ786397:DYZ787269 EIV786397:EIV787269 ESR786397:ESR787269 FCN786397:FCN787269 FMJ786397:FMJ787269 FWF786397:FWF787269 GGB786397:GGB787269 GPX786397:GPX787269 GZT786397:GZT787269 HJP786397:HJP787269 HTL786397:HTL787269 IDH786397:IDH787269 IND786397:IND787269 IWZ786397:IWZ787269 JGV786397:JGV787269 JQR786397:JQR787269 KAN786397:KAN787269 KKJ786397:KKJ787269 KUF786397:KUF787269 LEB786397:LEB787269 LNX786397:LNX787269 LXT786397:LXT787269 MHP786397:MHP787269 MRL786397:MRL787269 NBH786397:NBH787269 NLD786397:NLD787269 NUZ786397:NUZ787269 OEV786397:OEV787269 OOR786397:OOR787269 OYN786397:OYN787269 PIJ786397:PIJ787269 PSF786397:PSF787269 QCB786397:QCB787269 QLX786397:QLX787269 QVT786397:QVT787269 RFP786397:RFP787269 RPL786397:RPL787269 RZH786397:RZH787269 SJD786397:SJD787269 SSZ786397:SSZ787269 TCV786397:TCV787269 TMR786397:TMR787269 TWN786397:TWN787269 UGJ786397:UGJ787269 UQF786397:UQF787269 VAB786397:VAB787269 VJX786397:VJX787269 VTT786397:VTT787269 WDP786397:WDP787269 WNL786397:WNL787269 WXH786397:WXH787269 BF851939:BF852811 KV851933:KV852805 UR851933:UR852805 AEN851933:AEN852805 AOJ851933:AOJ852805 AYF851933:AYF852805 BIB851933:BIB852805 BRX851933:BRX852805 CBT851933:CBT852805 CLP851933:CLP852805 CVL851933:CVL852805 DFH851933:DFH852805 DPD851933:DPD852805 DYZ851933:DYZ852805 EIV851933:EIV852805 ESR851933:ESR852805 FCN851933:FCN852805 FMJ851933:FMJ852805 FWF851933:FWF852805 GGB851933:GGB852805 GPX851933:GPX852805 GZT851933:GZT852805 HJP851933:HJP852805 HTL851933:HTL852805 IDH851933:IDH852805 IND851933:IND852805 IWZ851933:IWZ852805 JGV851933:JGV852805 JQR851933:JQR852805 KAN851933:KAN852805 KKJ851933:KKJ852805 KUF851933:KUF852805 LEB851933:LEB852805 LNX851933:LNX852805 LXT851933:LXT852805 MHP851933:MHP852805 MRL851933:MRL852805 NBH851933:NBH852805 NLD851933:NLD852805 NUZ851933:NUZ852805 OEV851933:OEV852805 OOR851933:OOR852805 OYN851933:OYN852805 PIJ851933:PIJ852805 PSF851933:PSF852805 QCB851933:QCB852805 QLX851933:QLX852805 QVT851933:QVT852805 RFP851933:RFP852805 RPL851933:RPL852805 RZH851933:RZH852805 SJD851933:SJD852805 SSZ851933:SSZ852805 TCV851933:TCV852805 TMR851933:TMR852805 TWN851933:TWN852805 UGJ851933:UGJ852805 UQF851933:UQF852805 VAB851933:VAB852805 VJX851933:VJX852805 VTT851933:VTT852805 WDP851933:WDP852805 WNL851933:WNL852805 WXH851933:WXH852805 BF917475:BF918347 KV917469:KV918341 UR917469:UR918341 AEN917469:AEN918341 AOJ917469:AOJ918341 AYF917469:AYF918341 BIB917469:BIB918341 BRX917469:BRX918341 CBT917469:CBT918341 CLP917469:CLP918341 CVL917469:CVL918341 DFH917469:DFH918341 DPD917469:DPD918341 DYZ917469:DYZ918341 EIV917469:EIV918341 ESR917469:ESR918341 FCN917469:FCN918341 FMJ917469:FMJ918341 FWF917469:FWF918341 GGB917469:GGB918341 GPX917469:GPX918341 GZT917469:GZT918341 HJP917469:HJP918341 HTL917469:HTL918341 IDH917469:IDH918341 IND917469:IND918341 IWZ917469:IWZ918341 JGV917469:JGV918341 JQR917469:JQR918341 KAN917469:KAN918341 KKJ917469:KKJ918341 KUF917469:KUF918341 LEB917469:LEB918341 LNX917469:LNX918341 LXT917469:LXT918341 MHP917469:MHP918341 MRL917469:MRL918341 NBH917469:NBH918341 NLD917469:NLD918341 NUZ917469:NUZ918341 OEV917469:OEV918341 OOR917469:OOR918341 OYN917469:OYN918341 PIJ917469:PIJ918341 PSF917469:PSF918341 QCB917469:QCB918341 QLX917469:QLX918341 QVT917469:QVT918341 RFP917469:RFP918341 RPL917469:RPL918341 RZH917469:RZH918341 SJD917469:SJD918341 SSZ917469:SSZ918341 TCV917469:TCV918341 TMR917469:TMR918341 TWN917469:TWN918341 UGJ917469:UGJ918341 UQF917469:UQF918341 VAB917469:VAB918341 VJX917469:VJX918341 VTT917469:VTT918341 WDP917469:WDP918341 WNL917469:WNL918341 WXH917469:WXH918341 BF983011:BF983883 KV983005:KV983877 UR983005:UR983877 AEN983005:AEN983877 AOJ983005:AOJ983877 AYF983005:AYF983877 BIB983005:BIB983877 BRX983005:BRX983877 CBT983005:CBT983877 CLP983005:CLP983877 CVL983005:CVL983877 DFH983005:DFH983877 DPD983005:DPD983877 DYZ983005:DYZ983877 EIV983005:EIV983877 ESR983005:ESR983877 FCN983005:FCN983877 FMJ983005:FMJ983877 FWF983005:FWF983877 GGB983005:GGB983877 GPX983005:GPX983877 GZT983005:GZT983877 HJP983005:HJP983877 HTL983005:HTL983877 IDH983005:IDH983877 IND983005:IND983877 IWZ983005:IWZ983877 JGV983005:JGV983877 JQR983005:JQR983877 KAN983005:KAN983877 KKJ983005:KKJ983877 KUF983005:KUF983877 LEB983005:LEB983877 LNX983005:LNX983877 LXT983005:LXT983877 MHP983005:MHP983877 MRL983005:MRL983877 NBH983005:NBH983877 NLD983005:NLD983877 NUZ983005:NUZ983877 OEV983005:OEV983877 OOR983005:OOR983877 OYN983005:OYN983877 PIJ983005:PIJ983877 PSF983005:PSF983877 QCB983005:QCB983877 QLX983005:QLX983877 QVT983005:QVT983877 RFP983005:RFP983877 RPL983005:RPL983877 RZH983005:RZH983877 SJD983005:SJD983877 SSZ983005:SSZ983877 TCV983005:TCV983877 TMR983005:TMR983877 TWN983005:TWN983877 UGJ983005:UGJ983877 UQF983005:UQF983877 VAB983005:VAB983877 VJX983005:VJX983877 VTT983005:VTT983877 WDP983005:WDP983877 WNL983005:WNL983877 WXH983005:WXH983877 BL65501:BL66375 LB65501:LB66375 UX65501:UX66375 AET65501:AET66375 AOP65501:AOP66375 AYL65501:AYL66375 BIH65501:BIH66375 BSD65501:BSD66375 CBZ65501:CBZ66375 CLV65501:CLV66375 CVR65501:CVR66375 DFN65501:DFN66375 DPJ65501:DPJ66375 DZF65501:DZF66375 EJB65501:EJB66375 ESX65501:ESX66375 FCT65501:FCT66375 FMP65501:FMP66375 FWL65501:FWL66375 GGH65501:GGH66375 GQD65501:GQD66375 GZZ65501:GZZ66375 HJV65501:HJV66375 HTR65501:HTR66375 IDN65501:IDN66375 INJ65501:INJ66375 IXF65501:IXF66375 JHB65501:JHB66375 JQX65501:JQX66375 KAT65501:KAT66375 KKP65501:KKP66375 KUL65501:KUL66375 LEH65501:LEH66375 LOD65501:LOD66375 LXZ65501:LXZ66375 MHV65501:MHV66375 MRR65501:MRR66375 NBN65501:NBN66375 NLJ65501:NLJ66375 NVF65501:NVF66375 OFB65501:OFB66375 OOX65501:OOX66375 OYT65501:OYT66375 PIP65501:PIP66375 PSL65501:PSL66375 QCH65501:QCH66375 QMD65501:QMD66375 QVZ65501:QVZ66375 RFV65501:RFV66375 RPR65501:RPR66375 RZN65501:RZN66375 SJJ65501:SJJ66375 STF65501:STF66375 TDB65501:TDB66375 TMX65501:TMX66375 TWT65501:TWT66375 UGP65501:UGP66375 UQL65501:UQL66375 VAH65501:VAH66375 VKD65501:VKD66375 VTZ65501:VTZ66375 WDV65501:WDV66375 WNR65501:WNR66375 WXN65501:WXN66375 BL131037:BL131911 LB131037:LB131911 UX131037:UX131911 AET131037:AET131911 AOP131037:AOP131911 AYL131037:AYL131911 BIH131037:BIH131911 BSD131037:BSD131911 CBZ131037:CBZ131911 CLV131037:CLV131911 CVR131037:CVR131911 DFN131037:DFN131911 DPJ131037:DPJ131911 DZF131037:DZF131911 EJB131037:EJB131911 ESX131037:ESX131911 FCT131037:FCT131911 FMP131037:FMP131911 FWL131037:FWL131911 GGH131037:GGH131911 GQD131037:GQD131911 GZZ131037:GZZ131911 HJV131037:HJV131911 HTR131037:HTR131911 IDN131037:IDN131911 INJ131037:INJ131911 IXF131037:IXF131911 JHB131037:JHB131911 JQX131037:JQX131911 KAT131037:KAT131911 KKP131037:KKP131911 KUL131037:KUL131911 LEH131037:LEH131911 LOD131037:LOD131911 LXZ131037:LXZ131911 MHV131037:MHV131911 MRR131037:MRR131911 NBN131037:NBN131911 NLJ131037:NLJ131911 NVF131037:NVF131911 OFB131037:OFB131911 OOX131037:OOX131911 OYT131037:OYT131911 PIP131037:PIP131911 PSL131037:PSL131911 QCH131037:QCH131911 QMD131037:QMD131911 QVZ131037:QVZ131911 RFV131037:RFV131911 RPR131037:RPR131911 RZN131037:RZN131911 SJJ131037:SJJ131911 STF131037:STF131911 TDB131037:TDB131911 TMX131037:TMX131911 TWT131037:TWT131911 UGP131037:UGP131911 UQL131037:UQL131911 VAH131037:VAH131911 VKD131037:VKD131911 VTZ131037:VTZ131911 WDV131037:WDV131911 WNR131037:WNR131911 WXN131037:WXN131911 BL196573:BL197447 LB196573:LB197447 UX196573:UX197447 AET196573:AET197447 AOP196573:AOP197447 AYL196573:AYL197447 BIH196573:BIH197447 BSD196573:BSD197447 CBZ196573:CBZ197447 CLV196573:CLV197447 CVR196573:CVR197447 DFN196573:DFN197447 DPJ196573:DPJ197447 DZF196573:DZF197447 EJB196573:EJB197447 ESX196573:ESX197447 FCT196573:FCT197447 FMP196573:FMP197447 FWL196573:FWL197447 GGH196573:GGH197447 GQD196573:GQD197447 GZZ196573:GZZ197447 HJV196573:HJV197447 HTR196573:HTR197447 IDN196573:IDN197447 INJ196573:INJ197447 IXF196573:IXF197447 JHB196573:JHB197447 JQX196573:JQX197447 KAT196573:KAT197447 KKP196573:KKP197447 KUL196573:KUL197447 LEH196573:LEH197447 LOD196573:LOD197447 LXZ196573:LXZ197447 MHV196573:MHV197447 MRR196573:MRR197447 NBN196573:NBN197447 NLJ196573:NLJ197447 NVF196573:NVF197447 OFB196573:OFB197447 OOX196573:OOX197447 OYT196573:OYT197447 PIP196573:PIP197447 PSL196573:PSL197447 QCH196573:QCH197447 QMD196573:QMD197447 QVZ196573:QVZ197447 RFV196573:RFV197447 RPR196573:RPR197447 RZN196573:RZN197447 SJJ196573:SJJ197447 STF196573:STF197447 TDB196573:TDB197447 TMX196573:TMX197447 TWT196573:TWT197447 UGP196573:UGP197447 UQL196573:UQL197447 VAH196573:VAH197447 VKD196573:VKD197447 VTZ196573:VTZ197447 WDV196573:WDV197447 WNR196573:WNR197447 WXN196573:WXN197447 BL262109:BL262983 LB262109:LB262983 UX262109:UX262983 AET262109:AET262983 AOP262109:AOP262983 AYL262109:AYL262983 BIH262109:BIH262983 BSD262109:BSD262983 CBZ262109:CBZ262983 CLV262109:CLV262983 CVR262109:CVR262983 DFN262109:DFN262983 DPJ262109:DPJ262983 DZF262109:DZF262983 EJB262109:EJB262983 ESX262109:ESX262983 FCT262109:FCT262983 FMP262109:FMP262983 FWL262109:FWL262983 GGH262109:GGH262983 GQD262109:GQD262983 GZZ262109:GZZ262983 HJV262109:HJV262983 HTR262109:HTR262983 IDN262109:IDN262983 INJ262109:INJ262983 IXF262109:IXF262983 JHB262109:JHB262983 JQX262109:JQX262983 KAT262109:KAT262983 KKP262109:KKP262983 KUL262109:KUL262983 LEH262109:LEH262983 LOD262109:LOD262983 LXZ262109:LXZ262983 MHV262109:MHV262983 MRR262109:MRR262983 NBN262109:NBN262983 NLJ262109:NLJ262983 NVF262109:NVF262983 OFB262109:OFB262983 OOX262109:OOX262983 OYT262109:OYT262983 PIP262109:PIP262983 PSL262109:PSL262983 QCH262109:QCH262983 QMD262109:QMD262983 QVZ262109:QVZ262983 RFV262109:RFV262983 RPR262109:RPR262983 RZN262109:RZN262983 SJJ262109:SJJ262983 STF262109:STF262983 TDB262109:TDB262983 TMX262109:TMX262983 TWT262109:TWT262983 UGP262109:UGP262983 UQL262109:UQL262983 VAH262109:VAH262983 VKD262109:VKD262983 VTZ262109:VTZ262983 WDV262109:WDV262983 WNR262109:WNR262983 WXN262109:WXN262983 BL327645:BL328519 LB327645:LB328519 UX327645:UX328519 AET327645:AET328519 AOP327645:AOP328519 AYL327645:AYL328519 BIH327645:BIH328519 BSD327645:BSD328519 CBZ327645:CBZ328519 CLV327645:CLV328519 CVR327645:CVR328519 DFN327645:DFN328519 DPJ327645:DPJ328519 DZF327645:DZF328519 EJB327645:EJB328519 ESX327645:ESX328519 FCT327645:FCT328519 FMP327645:FMP328519 FWL327645:FWL328519 GGH327645:GGH328519 GQD327645:GQD328519 GZZ327645:GZZ328519 HJV327645:HJV328519 HTR327645:HTR328519 IDN327645:IDN328519 INJ327645:INJ328519 IXF327645:IXF328519 JHB327645:JHB328519 JQX327645:JQX328519 KAT327645:KAT328519 KKP327645:KKP328519 KUL327645:KUL328519 LEH327645:LEH328519 LOD327645:LOD328519 LXZ327645:LXZ328519 MHV327645:MHV328519 MRR327645:MRR328519 NBN327645:NBN328519 NLJ327645:NLJ328519 NVF327645:NVF328519 OFB327645:OFB328519 OOX327645:OOX328519 OYT327645:OYT328519 PIP327645:PIP328519 PSL327645:PSL328519 QCH327645:QCH328519 QMD327645:QMD328519 QVZ327645:QVZ328519 RFV327645:RFV328519 RPR327645:RPR328519 RZN327645:RZN328519 SJJ327645:SJJ328519 STF327645:STF328519 TDB327645:TDB328519 TMX327645:TMX328519 TWT327645:TWT328519 UGP327645:UGP328519 UQL327645:UQL328519 VAH327645:VAH328519 VKD327645:VKD328519 VTZ327645:VTZ328519 WDV327645:WDV328519 WNR327645:WNR328519 WXN327645:WXN328519 BL393181:BL394055 LB393181:LB394055 UX393181:UX394055 AET393181:AET394055 AOP393181:AOP394055 AYL393181:AYL394055 BIH393181:BIH394055 BSD393181:BSD394055 CBZ393181:CBZ394055 CLV393181:CLV394055 CVR393181:CVR394055 DFN393181:DFN394055 DPJ393181:DPJ394055 DZF393181:DZF394055 EJB393181:EJB394055 ESX393181:ESX394055 FCT393181:FCT394055 FMP393181:FMP394055 FWL393181:FWL394055 GGH393181:GGH394055 GQD393181:GQD394055 GZZ393181:GZZ394055 HJV393181:HJV394055 HTR393181:HTR394055 IDN393181:IDN394055 INJ393181:INJ394055 IXF393181:IXF394055 JHB393181:JHB394055 JQX393181:JQX394055 KAT393181:KAT394055 KKP393181:KKP394055 KUL393181:KUL394055 LEH393181:LEH394055 LOD393181:LOD394055 LXZ393181:LXZ394055 MHV393181:MHV394055 MRR393181:MRR394055 NBN393181:NBN394055 NLJ393181:NLJ394055 NVF393181:NVF394055 OFB393181:OFB394055 OOX393181:OOX394055 OYT393181:OYT394055 PIP393181:PIP394055 PSL393181:PSL394055 QCH393181:QCH394055 QMD393181:QMD394055 QVZ393181:QVZ394055 RFV393181:RFV394055 RPR393181:RPR394055 RZN393181:RZN394055 SJJ393181:SJJ394055 STF393181:STF394055 TDB393181:TDB394055 TMX393181:TMX394055 TWT393181:TWT394055 UGP393181:UGP394055 UQL393181:UQL394055 VAH393181:VAH394055 VKD393181:VKD394055 VTZ393181:VTZ394055 WDV393181:WDV394055 WNR393181:WNR394055 WXN393181:WXN394055 BL458717:BL459591 LB458717:LB459591 UX458717:UX459591 AET458717:AET459591 AOP458717:AOP459591 AYL458717:AYL459591 BIH458717:BIH459591 BSD458717:BSD459591 CBZ458717:CBZ459591 CLV458717:CLV459591 CVR458717:CVR459591 DFN458717:DFN459591 DPJ458717:DPJ459591 DZF458717:DZF459591 EJB458717:EJB459591 ESX458717:ESX459591 FCT458717:FCT459591 FMP458717:FMP459591 FWL458717:FWL459591 GGH458717:GGH459591 GQD458717:GQD459591 GZZ458717:GZZ459591 HJV458717:HJV459591 HTR458717:HTR459591 IDN458717:IDN459591 INJ458717:INJ459591 IXF458717:IXF459591 JHB458717:JHB459591 JQX458717:JQX459591 KAT458717:KAT459591 KKP458717:KKP459591 KUL458717:KUL459591 LEH458717:LEH459591 LOD458717:LOD459591 LXZ458717:LXZ459591 MHV458717:MHV459591 MRR458717:MRR459591 NBN458717:NBN459591 NLJ458717:NLJ459591 NVF458717:NVF459591 OFB458717:OFB459591 OOX458717:OOX459591 OYT458717:OYT459591 PIP458717:PIP459591 PSL458717:PSL459591 QCH458717:QCH459591 QMD458717:QMD459591 QVZ458717:QVZ459591 RFV458717:RFV459591 RPR458717:RPR459591 RZN458717:RZN459591 SJJ458717:SJJ459591 STF458717:STF459591 TDB458717:TDB459591 TMX458717:TMX459591 TWT458717:TWT459591 UGP458717:UGP459591 UQL458717:UQL459591 VAH458717:VAH459591 VKD458717:VKD459591 VTZ458717:VTZ459591 WDV458717:WDV459591 WNR458717:WNR459591 WXN458717:WXN459591 BL524253:BL525127 LB524253:LB525127 UX524253:UX525127 AET524253:AET525127 AOP524253:AOP525127 AYL524253:AYL525127 BIH524253:BIH525127 BSD524253:BSD525127 CBZ524253:CBZ525127 CLV524253:CLV525127 CVR524253:CVR525127 DFN524253:DFN525127 DPJ524253:DPJ525127 DZF524253:DZF525127 EJB524253:EJB525127 ESX524253:ESX525127 FCT524253:FCT525127 FMP524253:FMP525127 FWL524253:FWL525127 GGH524253:GGH525127 GQD524253:GQD525127 GZZ524253:GZZ525127 HJV524253:HJV525127 HTR524253:HTR525127 IDN524253:IDN525127 INJ524253:INJ525127 IXF524253:IXF525127 JHB524253:JHB525127 JQX524253:JQX525127 KAT524253:KAT525127 KKP524253:KKP525127 KUL524253:KUL525127 LEH524253:LEH525127 LOD524253:LOD525127 LXZ524253:LXZ525127 MHV524253:MHV525127 MRR524253:MRR525127 NBN524253:NBN525127 NLJ524253:NLJ525127 NVF524253:NVF525127 OFB524253:OFB525127 OOX524253:OOX525127 OYT524253:OYT525127 PIP524253:PIP525127 PSL524253:PSL525127 QCH524253:QCH525127 QMD524253:QMD525127 QVZ524253:QVZ525127 RFV524253:RFV525127 RPR524253:RPR525127 RZN524253:RZN525127 SJJ524253:SJJ525127 STF524253:STF525127 TDB524253:TDB525127 TMX524253:TMX525127 TWT524253:TWT525127 UGP524253:UGP525127 UQL524253:UQL525127 VAH524253:VAH525127 VKD524253:VKD525127 VTZ524253:VTZ525127 WDV524253:WDV525127 WNR524253:WNR525127 WXN524253:WXN525127 BL589789:BL590663 LB589789:LB590663 UX589789:UX590663 AET589789:AET590663 AOP589789:AOP590663 AYL589789:AYL590663 BIH589789:BIH590663 BSD589789:BSD590663 CBZ589789:CBZ590663 CLV589789:CLV590663 CVR589789:CVR590663 DFN589789:DFN590663 DPJ589789:DPJ590663 DZF589789:DZF590663 EJB589789:EJB590663 ESX589789:ESX590663 FCT589789:FCT590663 FMP589789:FMP590663 FWL589789:FWL590663 GGH589789:GGH590663 GQD589789:GQD590663 GZZ589789:GZZ590663 HJV589789:HJV590663 HTR589789:HTR590663 IDN589789:IDN590663 INJ589789:INJ590663 IXF589789:IXF590663 JHB589789:JHB590663 JQX589789:JQX590663 KAT589789:KAT590663 KKP589789:KKP590663 KUL589789:KUL590663 LEH589789:LEH590663 LOD589789:LOD590663 LXZ589789:LXZ590663 MHV589789:MHV590663 MRR589789:MRR590663 NBN589789:NBN590663 NLJ589789:NLJ590663 NVF589789:NVF590663 OFB589789:OFB590663 OOX589789:OOX590663 OYT589789:OYT590663 PIP589789:PIP590663 PSL589789:PSL590663 QCH589789:QCH590663 QMD589789:QMD590663 QVZ589789:QVZ590663 RFV589789:RFV590663 RPR589789:RPR590663 RZN589789:RZN590663 SJJ589789:SJJ590663 STF589789:STF590663 TDB589789:TDB590663 TMX589789:TMX590663 TWT589789:TWT590663 UGP589789:UGP590663 UQL589789:UQL590663 VAH589789:VAH590663 VKD589789:VKD590663 VTZ589789:VTZ590663 WDV589789:WDV590663 WNR589789:WNR590663 WXN589789:WXN590663 BL655325:BL656199 LB655325:LB656199 UX655325:UX656199 AET655325:AET656199 AOP655325:AOP656199 AYL655325:AYL656199 BIH655325:BIH656199 BSD655325:BSD656199 CBZ655325:CBZ656199 CLV655325:CLV656199 CVR655325:CVR656199 DFN655325:DFN656199 DPJ655325:DPJ656199 DZF655325:DZF656199 EJB655325:EJB656199 ESX655325:ESX656199 FCT655325:FCT656199 FMP655325:FMP656199 FWL655325:FWL656199 GGH655325:GGH656199 GQD655325:GQD656199 GZZ655325:GZZ656199 HJV655325:HJV656199 HTR655325:HTR656199 IDN655325:IDN656199 INJ655325:INJ656199 IXF655325:IXF656199 JHB655325:JHB656199 JQX655325:JQX656199 KAT655325:KAT656199 KKP655325:KKP656199 KUL655325:KUL656199 LEH655325:LEH656199 LOD655325:LOD656199 LXZ655325:LXZ656199 MHV655325:MHV656199 MRR655325:MRR656199 NBN655325:NBN656199 NLJ655325:NLJ656199 NVF655325:NVF656199 OFB655325:OFB656199 OOX655325:OOX656199 OYT655325:OYT656199 PIP655325:PIP656199 PSL655325:PSL656199 QCH655325:QCH656199 QMD655325:QMD656199 QVZ655325:QVZ656199 RFV655325:RFV656199 RPR655325:RPR656199 RZN655325:RZN656199 SJJ655325:SJJ656199 STF655325:STF656199 TDB655325:TDB656199 TMX655325:TMX656199 TWT655325:TWT656199 UGP655325:UGP656199 UQL655325:UQL656199 VAH655325:VAH656199 VKD655325:VKD656199 VTZ655325:VTZ656199 WDV655325:WDV656199 WNR655325:WNR656199 WXN655325:WXN656199 BL720861:BL721735 LB720861:LB721735 UX720861:UX721735 AET720861:AET721735 AOP720861:AOP721735 AYL720861:AYL721735 BIH720861:BIH721735 BSD720861:BSD721735 CBZ720861:CBZ721735 CLV720861:CLV721735 CVR720861:CVR721735 DFN720861:DFN721735 DPJ720861:DPJ721735 DZF720861:DZF721735 EJB720861:EJB721735 ESX720861:ESX721735 FCT720861:FCT721735 FMP720861:FMP721735 FWL720861:FWL721735 GGH720861:GGH721735 GQD720861:GQD721735 GZZ720861:GZZ721735 HJV720861:HJV721735 HTR720861:HTR721735 IDN720861:IDN721735 INJ720861:INJ721735 IXF720861:IXF721735 JHB720861:JHB721735 JQX720861:JQX721735 KAT720861:KAT721735 KKP720861:KKP721735 KUL720861:KUL721735 LEH720861:LEH721735 LOD720861:LOD721735 LXZ720861:LXZ721735 MHV720861:MHV721735 MRR720861:MRR721735 NBN720861:NBN721735 NLJ720861:NLJ721735 NVF720861:NVF721735 OFB720861:OFB721735 OOX720861:OOX721735 OYT720861:OYT721735 PIP720861:PIP721735 PSL720861:PSL721735 QCH720861:QCH721735 QMD720861:QMD721735 QVZ720861:QVZ721735 RFV720861:RFV721735 RPR720861:RPR721735 RZN720861:RZN721735 SJJ720861:SJJ721735 STF720861:STF721735 TDB720861:TDB721735 TMX720861:TMX721735 TWT720861:TWT721735 UGP720861:UGP721735 UQL720861:UQL721735 VAH720861:VAH721735 VKD720861:VKD721735 VTZ720861:VTZ721735 WDV720861:WDV721735 WNR720861:WNR721735 WXN720861:WXN721735 BL786397:BL787271 LB786397:LB787271 UX786397:UX787271 AET786397:AET787271 AOP786397:AOP787271 AYL786397:AYL787271 BIH786397:BIH787271 BSD786397:BSD787271 CBZ786397:CBZ787271 CLV786397:CLV787271 CVR786397:CVR787271 DFN786397:DFN787271 DPJ786397:DPJ787271 DZF786397:DZF787271 EJB786397:EJB787271 ESX786397:ESX787271 FCT786397:FCT787271 FMP786397:FMP787271 FWL786397:FWL787271 GGH786397:GGH787271 GQD786397:GQD787271 GZZ786397:GZZ787271 HJV786397:HJV787271 HTR786397:HTR787271 IDN786397:IDN787271 INJ786397:INJ787271 IXF786397:IXF787271 JHB786397:JHB787271 JQX786397:JQX787271 KAT786397:KAT787271 KKP786397:KKP787271 KUL786397:KUL787271 LEH786397:LEH787271 LOD786397:LOD787271 LXZ786397:LXZ787271 MHV786397:MHV787271 MRR786397:MRR787271 NBN786397:NBN787271 NLJ786397:NLJ787271 NVF786397:NVF787271 OFB786397:OFB787271 OOX786397:OOX787271 OYT786397:OYT787271 PIP786397:PIP787271 PSL786397:PSL787271 QCH786397:QCH787271 QMD786397:QMD787271 QVZ786397:QVZ787271 RFV786397:RFV787271 RPR786397:RPR787271 RZN786397:RZN787271 SJJ786397:SJJ787271 STF786397:STF787271 TDB786397:TDB787271 TMX786397:TMX787271 TWT786397:TWT787271 UGP786397:UGP787271 UQL786397:UQL787271 VAH786397:VAH787271 VKD786397:VKD787271 VTZ786397:VTZ787271 WDV786397:WDV787271 WNR786397:WNR787271 WXN786397:WXN787271 BL851933:BL852807 LB851933:LB852807 UX851933:UX852807 AET851933:AET852807 AOP851933:AOP852807 AYL851933:AYL852807 BIH851933:BIH852807 BSD851933:BSD852807 CBZ851933:CBZ852807 CLV851933:CLV852807 CVR851933:CVR852807 DFN851933:DFN852807 DPJ851933:DPJ852807 DZF851933:DZF852807 EJB851933:EJB852807 ESX851933:ESX852807 FCT851933:FCT852807 FMP851933:FMP852807 FWL851933:FWL852807 GGH851933:GGH852807 GQD851933:GQD852807 GZZ851933:GZZ852807 HJV851933:HJV852807 HTR851933:HTR852807 IDN851933:IDN852807 INJ851933:INJ852807 IXF851933:IXF852807 JHB851933:JHB852807 JQX851933:JQX852807 KAT851933:KAT852807 KKP851933:KKP852807 KUL851933:KUL852807 LEH851933:LEH852807 LOD851933:LOD852807 LXZ851933:LXZ852807 MHV851933:MHV852807 MRR851933:MRR852807 NBN851933:NBN852807 NLJ851933:NLJ852807 NVF851933:NVF852807 OFB851933:OFB852807 OOX851933:OOX852807 OYT851933:OYT852807 PIP851933:PIP852807 PSL851933:PSL852807 QCH851933:QCH852807 QMD851933:QMD852807 QVZ851933:QVZ852807 RFV851933:RFV852807 RPR851933:RPR852807 RZN851933:RZN852807 SJJ851933:SJJ852807 STF851933:STF852807 TDB851933:TDB852807 TMX851933:TMX852807 TWT851933:TWT852807 UGP851933:UGP852807 UQL851933:UQL852807 VAH851933:VAH852807 VKD851933:VKD852807 VTZ851933:VTZ852807 WDV851933:WDV852807 WNR851933:WNR852807 WXN851933:WXN852807 BL917469:BL918343 LB917469:LB918343 UX917469:UX918343 AET917469:AET918343 AOP917469:AOP918343 AYL917469:AYL918343 BIH917469:BIH918343 BSD917469:BSD918343 CBZ917469:CBZ918343 CLV917469:CLV918343 CVR917469:CVR918343 DFN917469:DFN918343 DPJ917469:DPJ918343 DZF917469:DZF918343 EJB917469:EJB918343 ESX917469:ESX918343 FCT917469:FCT918343 FMP917469:FMP918343 FWL917469:FWL918343 GGH917469:GGH918343 GQD917469:GQD918343 GZZ917469:GZZ918343 HJV917469:HJV918343 HTR917469:HTR918343 IDN917469:IDN918343 INJ917469:INJ918343 IXF917469:IXF918343 JHB917469:JHB918343 JQX917469:JQX918343 KAT917469:KAT918343 KKP917469:KKP918343 KUL917469:KUL918343 LEH917469:LEH918343 LOD917469:LOD918343 LXZ917469:LXZ918343 MHV917469:MHV918343 MRR917469:MRR918343 NBN917469:NBN918343 NLJ917469:NLJ918343 NVF917469:NVF918343 OFB917469:OFB918343 OOX917469:OOX918343 OYT917469:OYT918343 PIP917469:PIP918343 PSL917469:PSL918343 QCH917469:QCH918343 QMD917469:QMD918343 QVZ917469:QVZ918343 RFV917469:RFV918343 RPR917469:RPR918343 RZN917469:RZN918343 SJJ917469:SJJ918343 STF917469:STF918343 TDB917469:TDB918343 TMX917469:TMX918343 TWT917469:TWT918343 UGP917469:UGP918343 UQL917469:UQL918343 VAH917469:VAH918343 VKD917469:VKD918343 VTZ917469:VTZ918343 WDV917469:WDV918343 WNR917469:WNR918343 WXN917469:WXN918343 BL983005:BL983879 LB983005:LB983879 UX983005:UX983879 AET983005:AET983879 AOP983005:AOP983879 AYL983005:AYL983879 BIH983005:BIH983879 BSD983005:BSD983879 CBZ983005:CBZ983879 CLV983005:CLV983879 CVR983005:CVR983879 DFN983005:DFN983879 DPJ983005:DPJ983879 DZF983005:DZF983879 EJB983005:EJB983879 ESX983005:ESX983879 FCT983005:FCT983879 FMP983005:FMP983879 FWL983005:FWL983879 GGH983005:GGH983879 GQD983005:GQD983879 GZZ983005:GZZ983879 HJV983005:HJV983879 HTR983005:HTR983879 IDN983005:IDN983879 INJ983005:INJ983879 IXF983005:IXF983879 JHB983005:JHB983879 JQX983005:JQX983879 KAT983005:KAT983879 KKP983005:KKP983879 KUL983005:KUL983879 LEH983005:LEH983879 LOD983005:LOD983879 LXZ983005:LXZ983879 MHV983005:MHV983879 MRR983005:MRR983879 NBN983005:NBN983879 NLJ983005:NLJ983879 NVF983005:NVF983879 OFB983005:OFB983879 OOX983005:OOX983879 OYT983005:OYT983879 PIP983005:PIP983879 PSL983005:PSL983879 QCH983005:QCH983879 QMD983005:QMD983879 QVZ983005:QVZ983879 RFV983005:RFV983879 RPR983005:RPR983879 RZN983005:RZN983879 SJJ983005:SJJ983879 STF983005:STF983879 TDB983005:TDB983879 TMX983005:TMX983879 TWT983005:TWT983879 UGP983005:UGP983879 UQL983005:UQL983879 VAH983005:VAH983879 VKD983005:VKD983879 VTZ983005:VTZ983879 WDV983005:WDV983879 WNR983005:WNR983879 WXN983005:WXN983879 BI65507:BI66379 KY65501:KY66373 UU65501:UU66373 AEQ65501:AEQ66373 AOM65501:AOM66373 AYI65501:AYI66373 BIE65501:BIE66373 BSA65501:BSA66373 CBW65501:CBW66373 CLS65501:CLS66373 CVO65501:CVO66373 DFK65501:DFK66373 DPG65501:DPG66373 DZC65501:DZC66373 EIY65501:EIY66373 ESU65501:ESU66373 FCQ65501:FCQ66373 FMM65501:FMM66373 FWI65501:FWI66373 GGE65501:GGE66373 GQA65501:GQA66373 GZW65501:GZW66373 HJS65501:HJS66373 HTO65501:HTO66373 IDK65501:IDK66373 ING65501:ING66373 IXC65501:IXC66373 JGY65501:JGY66373 JQU65501:JQU66373 KAQ65501:KAQ66373 KKM65501:KKM66373 KUI65501:KUI66373 LEE65501:LEE66373 LOA65501:LOA66373 LXW65501:LXW66373 MHS65501:MHS66373 MRO65501:MRO66373 NBK65501:NBK66373 NLG65501:NLG66373 NVC65501:NVC66373 OEY65501:OEY66373 OOU65501:OOU66373 OYQ65501:OYQ66373 PIM65501:PIM66373 PSI65501:PSI66373 QCE65501:QCE66373 QMA65501:QMA66373 QVW65501:QVW66373 RFS65501:RFS66373 RPO65501:RPO66373 RZK65501:RZK66373 SJG65501:SJG66373 STC65501:STC66373 TCY65501:TCY66373 TMU65501:TMU66373 TWQ65501:TWQ66373 UGM65501:UGM66373 UQI65501:UQI66373 VAE65501:VAE66373 VKA65501:VKA66373 VTW65501:VTW66373 WDS65501:WDS66373 WNO65501:WNO66373 WXK65501:WXK66373 BI131043:BI131915 KY131037:KY131909 UU131037:UU131909 AEQ131037:AEQ131909 AOM131037:AOM131909 AYI131037:AYI131909 BIE131037:BIE131909 BSA131037:BSA131909 CBW131037:CBW131909 CLS131037:CLS131909 CVO131037:CVO131909 DFK131037:DFK131909 DPG131037:DPG131909 DZC131037:DZC131909 EIY131037:EIY131909 ESU131037:ESU131909 FCQ131037:FCQ131909 FMM131037:FMM131909 FWI131037:FWI131909 GGE131037:GGE131909 GQA131037:GQA131909 GZW131037:GZW131909 HJS131037:HJS131909 HTO131037:HTO131909 IDK131037:IDK131909 ING131037:ING131909 IXC131037:IXC131909 JGY131037:JGY131909 JQU131037:JQU131909 KAQ131037:KAQ131909 KKM131037:KKM131909 KUI131037:KUI131909 LEE131037:LEE131909 LOA131037:LOA131909 LXW131037:LXW131909 MHS131037:MHS131909 MRO131037:MRO131909 NBK131037:NBK131909 NLG131037:NLG131909 NVC131037:NVC131909 OEY131037:OEY131909 OOU131037:OOU131909 OYQ131037:OYQ131909 PIM131037:PIM131909 PSI131037:PSI131909 QCE131037:QCE131909 QMA131037:QMA131909 QVW131037:QVW131909 RFS131037:RFS131909 RPO131037:RPO131909 RZK131037:RZK131909 SJG131037:SJG131909 STC131037:STC131909 TCY131037:TCY131909 TMU131037:TMU131909 TWQ131037:TWQ131909 UGM131037:UGM131909 UQI131037:UQI131909 VAE131037:VAE131909 VKA131037:VKA131909 VTW131037:VTW131909 WDS131037:WDS131909 WNO131037:WNO131909 WXK131037:WXK131909 BI196579:BI197451 KY196573:KY197445 UU196573:UU197445 AEQ196573:AEQ197445 AOM196573:AOM197445 AYI196573:AYI197445 BIE196573:BIE197445 BSA196573:BSA197445 CBW196573:CBW197445 CLS196573:CLS197445 CVO196573:CVO197445 DFK196573:DFK197445 DPG196573:DPG197445 DZC196573:DZC197445 EIY196573:EIY197445 ESU196573:ESU197445 FCQ196573:FCQ197445 FMM196573:FMM197445 FWI196573:FWI197445 GGE196573:GGE197445 GQA196573:GQA197445 GZW196573:GZW197445 HJS196573:HJS197445 HTO196573:HTO197445 IDK196573:IDK197445 ING196573:ING197445 IXC196573:IXC197445 JGY196573:JGY197445 JQU196573:JQU197445 KAQ196573:KAQ197445 KKM196573:KKM197445 KUI196573:KUI197445 LEE196573:LEE197445 LOA196573:LOA197445 LXW196573:LXW197445 MHS196573:MHS197445 MRO196573:MRO197445 NBK196573:NBK197445 NLG196573:NLG197445 NVC196573:NVC197445 OEY196573:OEY197445 OOU196573:OOU197445 OYQ196573:OYQ197445 PIM196573:PIM197445 PSI196573:PSI197445 QCE196573:QCE197445 QMA196573:QMA197445 QVW196573:QVW197445 RFS196573:RFS197445 RPO196573:RPO197445 RZK196573:RZK197445 SJG196573:SJG197445 STC196573:STC197445 TCY196573:TCY197445 TMU196573:TMU197445 TWQ196573:TWQ197445 UGM196573:UGM197445 UQI196573:UQI197445 VAE196573:VAE197445 VKA196573:VKA197445 VTW196573:VTW197445 WDS196573:WDS197445 WNO196573:WNO197445 WXK196573:WXK197445 BI262115:BI262987 KY262109:KY262981 UU262109:UU262981 AEQ262109:AEQ262981 AOM262109:AOM262981 AYI262109:AYI262981 BIE262109:BIE262981 BSA262109:BSA262981 CBW262109:CBW262981 CLS262109:CLS262981 CVO262109:CVO262981 DFK262109:DFK262981 DPG262109:DPG262981 DZC262109:DZC262981 EIY262109:EIY262981 ESU262109:ESU262981 FCQ262109:FCQ262981 FMM262109:FMM262981 FWI262109:FWI262981 GGE262109:GGE262981 GQA262109:GQA262981 GZW262109:GZW262981 HJS262109:HJS262981 HTO262109:HTO262981 IDK262109:IDK262981 ING262109:ING262981 IXC262109:IXC262981 JGY262109:JGY262981 JQU262109:JQU262981 KAQ262109:KAQ262981 KKM262109:KKM262981 KUI262109:KUI262981 LEE262109:LEE262981 LOA262109:LOA262981 LXW262109:LXW262981 MHS262109:MHS262981 MRO262109:MRO262981 NBK262109:NBK262981 NLG262109:NLG262981 NVC262109:NVC262981 OEY262109:OEY262981 OOU262109:OOU262981 OYQ262109:OYQ262981 PIM262109:PIM262981 PSI262109:PSI262981 QCE262109:QCE262981 QMA262109:QMA262981 QVW262109:QVW262981 RFS262109:RFS262981 RPO262109:RPO262981 RZK262109:RZK262981 SJG262109:SJG262981 STC262109:STC262981 TCY262109:TCY262981 TMU262109:TMU262981 TWQ262109:TWQ262981 UGM262109:UGM262981 UQI262109:UQI262981 VAE262109:VAE262981 VKA262109:VKA262981 VTW262109:VTW262981 WDS262109:WDS262981 WNO262109:WNO262981 WXK262109:WXK262981 BI327651:BI328523 KY327645:KY328517 UU327645:UU328517 AEQ327645:AEQ328517 AOM327645:AOM328517 AYI327645:AYI328517 BIE327645:BIE328517 BSA327645:BSA328517 CBW327645:CBW328517 CLS327645:CLS328517 CVO327645:CVO328517 DFK327645:DFK328517 DPG327645:DPG328517 DZC327645:DZC328517 EIY327645:EIY328517 ESU327645:ESU328517 FCQ327645:FCQ328517 FMM327645:FMM328517 FWI327645:FWI328517 GGE327645:GGE328517 GQA327645:GQA328517 GZW327645:GZW328517 HJS327645:HJS328517 HTO327645:HTO328517 IDK327645:IDK328517 ING327645:ING328517 IXC327645:IXC328517 JGY327645:JGY328517 JQU327645:JQU328517 KAQ327645:KAQ328517 KKM327645:KKM328517 KUI327645:KUI328517 LEE327645:LEE328517 LOA327645:LOA328517 LXW327645:LXW328517 MHS327645:MHS328517 MRO327645:MRO328517 NBK327645:NBK328517 NLG327645:NLG328517 NVC327645:NVC328517 OEY327645:OEY328517 OOU327645:OOU328517 OYQ327645:OYQ328517 PIM327645:PIM328517 PSI327645:PSI328517 QCE327645:QCE328517 QMA327645:QMA328517 QVW327645:QVW328517 RFS327645:RFS328517 RPO327645:RPO328517 RZK327645:RZK328517 SJG327645:SJG328517 STC327645:STC328517 TCY327645:TCY328517 TMU327645:TMU328517 TWQ327645:TWQ328517 UGM327645:UGM328517 UQI327645:UQI328517 VAE327645:VAE328517 VKA327645:VKA328517 VTW327645:VTW328517 WDS327645:WDS328517 WNO327645:WNO328517 WXK327645:WXK328517 BI393187:BI394059 KY393181:KY394053 UU393181:UU394053 AEQ393181:AEQ394053 AOM393181:AOM394053 AYI393181:AYI394053 BIE393181:BIE394053 BSA393181:BSA394053 CBW393181:CBW394053 CLS393181:CLS394053 CVO393181:CVO394053 DFK393181:DFK394053 DPG393181:DPG394053 DZC393181:DZC394053 EIY393181:EIY394053 ESU393181:ESU394053 FCQ393181:FCQ394053 FMM393181:FMM394053 FWI393181:FWI394053 GGE393181:GGE394053 GQA393181:GQA394053 GZW393181:GZW394053 HJS393181:HJS394053 HTO393181:HTO394053 IDK393181:IDK394053 ING393181:ING394053 IXC393181:IXC394053 JGY393181:JGY394053 JQU393181:JQU394053 KAQ393181:KAQ394053 KKM393181:KKM394053 KUI393181:KUI394053 LEE393181:LEE394053 LOA393181:LOA394053 LXW393181:LXW394053 MHS393181:MHS394053 MRO393181:MRO394053 NBK393181:NBK394053 NLG393181:NLG394053 NVC393181:NVC394053 OEY393181:OEY394053 OOU393181:OOU394053 OYQ393181:OYQ394053 PIM393181:PIM394053 PSI393181:PSI394053 QCE393181:QCE394053 QMA393181:QMA394053 QVW393181:QVW394053 RFS393181:RFS394053 RPO393181:RPO394053 RZK393181:RZK394053 SJG393181:SJG394053 STC393181:STC394053 TCY393181:TCY394053 TMU393181:TMU394053 TWQ393181:TWQ394053 UGM393181:UGM394053 UQI393181:UQI394053 VAE393181:VAE394053 VKA393181:VKA394053 VTW393181:VTW394053 WDS393181:WDS394053 WNO393181:WNO394053 WXK393181:WXK394053 BI458723:BI459595 KY458717:KY459589 UU458717:UU459589 AEQ458717:AEQ459589 AOM458717:AOM459589 AYI458717:AYI459589 BIE458717:BIE459589 BSA458717:BSA459589 CBW458717:CBW459589 CLS458717:CLS459589 CVO458717:CVO459589 DFK458717:DFK459589 DPG458717:DPG459589 DZC458717:DZC459589 EIY458717:EIY459589 ESU458717:ESU459589 FCQ458717:FCQ459589 FMM458717:FMM459589 FWI458717:FWI459589 GGE458717:GGE459589 GQA458717:GQA459589 GZW458717:GZW459589 HJS458717:HJS459589 HTO458717:HTO459589 IDK458717:IDK459589 ING458717:ING459589 IXC458717:IXC459589 JGY458717:JGY459589 JQU458717:JQU459589 KAQ458717:KAQ459589 KKM458717:KKM459589 KUI458717:KUI459589 LEE458717:LEE459589 LOA458717:LOA459589 LXW458717:LXW459589 MHS458717:MHS459589 MRO458717:MRO459589 NBK458717:NBK459589 NLG458717:NLG459589 NVC458717:NVC459589 OEY458717:OEY459589 OOU458717:OOU459589 OYQ458717:OYQ459589 PIM458717:PIM459589 PSI458717:PSI459589 QCE458717:QCE459589 QMA458717:QMA459589 QVW458717:QVW459589 RFS458717:RFS459589 RPO458717:RPO459589 RZK458717:RZK459589 SJG458717:SJG459589 STC458717:STC459589 TCY458717:TCY459589 TMU458717:TMU459589 TWQ458717:TWQ459589 UGM458717:UGM459589 UQI458717:UQI459589 VAE458717:VAE459589 VKA458717:VKA459589 VTW458717:VTW459589 WDS458717:WDS459589 WNO458717:WNO459589 WXK458717:WXK459589 BI524259:BI525131 KY524253:KY525125 UU524253:UU525125 AEQ524253:AEQ525125 AOM524253:AOM525125 AYI524253:AYI525125 BIE524253:BIE525125 BSA524253:BSA525125 CBW524253:CBW525125 CLS524253:CLS525125 CVO524253:CVO525125 DFK524253:DFK525125 DPG524253:DPG525125 DZC524253:DZC525125 EIY524253:EIY525125 ESU524253:ESU525125 FCQ524253:FCQ525125 FMM524253:FMM525125 FWI524253:FWI525125 GGE524253:GGE525125 GQA524253:GQA525125 GZW524253:GZW525125 HJS524253:HJS525125 HTO524253:HTO525125 IDK524253:IDK525125 ING524253:ING525125 IXC524253:IXC525125 JGY524253:JGY525125 JQU524253:JQU525125 KAQ524253:KAQ525125 KKM524253:KKM525125 KUI524253:KUI525125 LEE524253:LEE525125 LOA524253:LOA525125 LXW524253:LXW525125 MHS524253:MHS525125 MRO524253:MRO525125 NBK524253:NBK525125 NLG524253:NLG525125 NVC524253:NVC525125 OEY524253:OEY525125 OOU524253:OOU525125 OYQ524253:OYQ525125 PIM524253:PIM525125 PSI524253:PSI525125 QCE524253:QCE525125 QMA524253:QMA525125 QVW524253:QVW525125 RFS524253:RFS525125 RPO524253:RPO525125 RZK524253:RZK525125 SJG524253:SJG525125 STC524253:STC525125 TCY524253:TCY525125 TMU524253:TMU525125 TWQ524253:TWQ525125 UGM524253:UGM525125 UQI524253:UQI525125 VAE524253:VAE525125 VKA524253:VKA525125 VTW524253:VTW525125 WDS524253:WDS525125 WNO524253:WNO525125 WXK524253:WXK525125 BI589795:BI590667 KY589789:KY590661 UU589789:UU590661 AEQ589789:AEQ590661 AOM589789:AOM590661 AYI589789:AYI590661 BIE589789:BIE590661 BSA589789:BSA590661 CBW589789:CBW590661 CLS589789:CLS590661 CVO589789:CVO590661 DFK589789:DFK590661 DPG589789:DPG590661 DZC589789:DZC590661 EIY589789:EIY590661 ESU589789:ESU590661 FCQ589789:FCQ590661 FMM589789:FMM590661 FWI589789:FWI590661 GGE589789:GGE590661 GQA589789:GQA590661 GZW589789:GZW590661 HJS589789:HJS590661 HTO589789:HTO590661 IDK589789:IDK590661 ING589789:ING590661 IXC589789:IXC590661 JGY589789:JGY590661 JQU589789:JQU590661 KAQ589789:KAQ590661 KKM589789:KKM590661 KUI589789:KUI590661 LEE589789:LEE590661 LOA589789:LOA590661 LXW589789:LXW590661 MHS589789:MHS590661 MRO589789:MRO590661 NBK589789:NBK590661 NLG589789:NLG590661 NVC589789:NVC590661 OEY589789:OEY590661 OOU589789:OOU590661 OYQ589789:OYQ590661 PIM589789:PIM590661 PSI589789:PSI590661 QCE589789:QCE590661 QMA589789:QMA590661 QVW589789:QVW590661 RFS589789:RFS590661 RPO589789:RPO590661 RZK589789:RZK590661 SJG589789:SJG590661 STC589789:STC590661 TCY589789:TCY590661 TMU589789:TMU590661 TWQ589789:TWQ590661 UGM589789:UGM590661 UQI589789:UQI590661 VAE589789:VAE590661 VKA589789:VKA590661 VTW589789:VTW590661 WDS589789:WDS590661 WNO589789:WNO590661 WXK589789:WXK590661 BI655331:BI656203 KY655325:KY656197 UU655325:UU656197 AEQ655325:AEQ656197 AOM655325:AOM656197 AYI655325:AYI656197 BIE655325:BIE656197 BSA655325:BSA656197 CBW655325:CBW656197 CLS655325:CLS656197 CVO655325:CVO656197 DFK655325:DFK656197 DPG655325:DPG656197 DZC655325:DZC656197 EIY655325:EIY656197 ESU655325:ESU656197 FCQ655325:FCQ656197 FMM655325:FMM656197 FWI655325:FWI656197 GGE655325:GGE656197 GQA655325:GQA656197 GZW655325:GZW656197 HJS655325:HJS656197 HTO655325:HTO656197 IDK655325:IDK656197 ING655325:ING656197 IXC655325:IXC656197 JGY655325:JGY656197 JQU655325:JQU656197 KAQ655325:KAQ656197 KKM655325:KKM656197 KUI655325:KUI656197 LEE655325:LEE656197 LOA655325:LOA656197 LXW655325:LXW656197 MHS655325:MHS656197 MRO655325:MRO656197 NBK655325:NBK656197 NLG655325:NLG656197 NVC655325:NVC656197 OEY655325:OEY656197 OOU655325:OOU656197 OYQ655325:OYQ656197 PIM655325:PIM656197 PSI655325:PSI656197 QCE655325:QCE656197 QMA655325:QMA656197 QVW655325:QVW656197 RFS655325:RFS656197 RPO655325:RPO656197 RZK655325:RZK656197 SJG655325:SJG656197 STC655325:STC656197 TCY655325:TCY656197 TMU655325:TMU656197 TWQ655325:TWQ656197 UGM655325:UGM656197 UQI655325:UQI656197 VAE655325:VAE656197 VKA655325:VKA656197 VTW655325:VTW656197 WDS655325:WDS656197 WNO655325:WNO656197 WXK655325:WXK656197 BI720867:BI721739 KY720861:KY721733 UU720861:UU721733 AEQ720861:AEQ721733 AOM720861:AOM721733 AYI720861:AYI721733 BIE720861:BIE721733 BSA720861:BSA721733 CBW720861:CBW721733 CLS720861:CLS721733 CVO720861:CVO721733 DFK720861:DFK721733 DPG720861:DPG721733 DZC720861:DZC721733 EIY720861:EIY721733 ESU720861:ESU721733 FCQ720861:FCQ721733 FMM720861:FMM721733 FWI720861:FWI721733 GGE720861:GGE721733 GQA720861:GQA721733 GZW720861:GZW721733 HJS720861:HJS721733 HTO720861:HTO721733 IDK720861:IDK721733 ING720861:ING721733 IXC720861:IXC721733 JGY720861:JGY721733 JQU720861:JQU721733 KAQ720861:KAQ721733 KKM720861:KKM721733 KUI720861:KUI721733 LEE720861:LEE721733 LOA720861:LOA721733 LXW720861:LXW721733 MHS720861:MHS721733 MRO720861:MRO721733 NBK720861:NBK721733 NLG720861:NLG721733 NVC720861:NVC721733 OEY720861:OEY721733 OOU720861:OOU721733 OYQ720861:OYQ721733 PIM720861:PIM721733 PSI720861:PSI721733 QCE720861:QCE721733 QMA720861:QMA721733 QVW720861:QVW721733 RFS720861:RFS721733 RPO720861:RPO721733 RZK720861:RZK721733 SJG720861:SJG721733 STC720861:STC721733 TCY720861:TCY721733 TMU720861:TMU721733 TWQ720861:TWQ721733 UGM720861:UGM721733 UQI720861:UQI721733 VAE720861:VAE721733 VKA720861:VKA721733 VTW720861:VTW721733 WDS720861:WDS721733 WNO720861:WNO721733 WXK720861:WXK721733 BI786403:BI787275 KY786397:KY787269 UU786397:UU787269 AEQ786397:AEQ787269 AOM786397:AOM787269 AYI786397:AYI787269 BIE786397:BIE787269 BSA786397:BSA787269 CBW786397:CBW787269 CLS786397:CLS787269 CVO786397:CVO787269 DFK786397:DFK787269 DPG786397:DPG787269 DZC786397:DZC787269 EIY786397:EIY787269 ESU786397:ESU787269 FCQ786397:FCQ787269 FMM786397:FMM787269 FWI786397:FWI787269 GGE786397:GGE787269 GQA786397:GQA787269 GZW786397:GZW787269 HJS786397:HJS787269 HTO786397:HTO787269 IDK786397:IDK787269 ING786397:ING787269 IXC786397:IXC787269 JGY786397:JGY787269 JQU786397:JQU787269 KAQ786397:KAQ787269 KKM786397:KKM787269 KUI786397:KUI787269 LEE786397:LEE787269 LOA786397:LOA787269 LXW786397:LXW787269 MHS786397:MHS787269 MRO786397:MRO787269 NBK786397:NBK787269 NLG786397:NLG787269 NVC786397:NVC787269 OEY786397:OEY787269 OOU786397:OOU787269 OYQ786397:OYQ787269 PIM786397:PIM787269 PSI786397:PSI787269 QCE786397:QCE787269 QMA786397:QMA787269 QVW786397:QVW787269 RFS786397:RFS787269 RPO786397:RPO787269 RZK786397:RZK787269 SJG786397:SJG787269 STC786397:STC787269 TCY786397:TCY787269 TMU786397:TMU787269 TWQ786397:TWQ787269 UGM786397:UGM787269 UQI786397:UQI787269 VAE786397:VAE787269 VKA786397:VKA787269 VTW786397:VTW787269 WDS786397:WDS787269 WNO786397:WNO787269 WXK786397:WXK787269 BI851939:BI852811 KY851933:KY852805 UU851933:UU852805 AEQ851933:AEQ852805 AOM851933:AOM852805 AYI851933:AYI852805 BIE851933:BIE852805 BSA851933:BSA852805 CBW851933:CBW852805 CLS851933:CLS852805 CVO851933:CVO852805 DFK851933:DFK852805 DPG851933:DPG852805 DZC851933:DZC852805 EIY851933:EIY852805 ESU851933:ESU852805 FCQ851933:FCQ852805 FMM851933:FMM852805 FWI851933:FWI852805 GGE851933:GGE852805 GQA851933:GQA852805 GZW851933:GZW852805 HJS851933:HJS852805 HTO851933:HTO852805 IDK851933:IDK852805 ING851933:ING852805 IXC851933:IXC852805 JGY851933:JGY852805 JQU851933:JQU852805 KAQ851933:KAQ852805 KKM851933:KKM852805 KUI851933:KUI852805 LEE851933:LEE852805 LOA851933:LOA852805 LXW851933:LXW852805 MHS851933:MHS852805 MRO851933:MRO852805 NBK851933:NBK852805 NLG851933:NLG852805 NVC851933:NVC852805 OEY851933:OEY852805 OOU851933:OOU852805 OYQ851933:OYQ852805 PIM851933:PIM852805 PSI851933:PSI852805 QCE851933:QCE852805 QMA851933:QMA852805 QVW851933:QVW852805 RFS851933:RFS852805 RPO851933:RPO852805 RZK851933:RZK852805 SJG851933:SJG852805 STC851933:STC852805 TCY851933:TCY852805 TMU851933:TMU852805 TWQ851933:TWQ852805 UGM851933:UGM852805 UQI851933:UQI852805 VAE851933:VAE852805 VKA851933:VKA852805 VTW851933:VTW852805 WDS851933:WDS852805 WNO851933:WNO852805 WXK851933:WXK852805 BI917475:BI918347 KY917469:KY918341 UU917469:UU918341 AEQ917469:AEQ918341 AOM917469:AOM918341 AYI917469:AYI918341 BIE917469:BIE918341 BSA917469:BSA918341 CBW917469:CBW918341 CLS917469:CLS918341 CVO917469:CVO918341 DFK917469:DFK918341 DPG917469:DPG918341 DZC917469:DZC918341 EIY917469:EIY918341 ESU917469:ESU918341 FCQ917469:FCQ918341 FMM917469:FMM918341 FWI917469:FWI918341 GGE917469:GGE918341 GQA917469:GQA918341 GZW917469:GZW918341 HJS917469:HJS918341 HTO917469:HTO918341 IDK917469:IDK918341 ING917469:ING918341 IXC917469:IXC918341 JGY917469:JGY918341 JQU917469:JQU918341 KAQ917469:KAQ918341 KKM917469:KKM918341 KUI917469:KUI918341 LEE917469:LEE918341 LOA917469:LOA918341 LXW917469:LXW918341 MHS917469:MHS918341 MRO917469:MRO918341 NBK917469:NBK918341 NLG917469:NLG918341 NVC917469:NVC918341 OEY917469:OEY918341 OOU917469:OOU918341 OYQ917469:OYQ918341 PIM917469:PIM918341 PSI917469:PSI918341 QCE917469:QCE918341 QMA917469:QMA918341 QVW917469:QVW918341 RFS917469:RFS918341 RPO917469:RPO918341 RZK917469:RZK918341 SJG917469:SJG918341 STC917469:STC918341 TCY917469:TCY918341 TMU917469:TMU918341 TWQ917469:TWQ918341 UGM917469:UGM918341 UQI917469:UQI918341 VAE917469:VAE918341 VKA917469:VKA918341 VTW917469:VTW918341 WDS917469:WDS918341 WNO917469:WNO918341 WXK917469:WXK918341 BI983011:BI983883 KY983005:KY983877 UU983005:UU983877 AEQ983005:AEQ983877 AOM983005:AOM983877 AYI983005:AYI983877 BIE983005:BIE983877 BSA983005:BSA983877 CBW983005:CBW983877 CLS983005:CLS983877 CVO983005:CVO983877 DFK983005:DFK983877 DPG983005:DPG983877 DZC983005:DZC983877 EIY983005:EIY983877 ESU983005:ESU983877 FCQ983005:FCQ983877 FMM983005:FMM983877 FWI983005:FWI983877 GGE983005:GGE983877 GQA983005:GQA983877 GZW983005:GZW983877 HJS983005:HJS983877 HTO983005:HTO983877 IDK983005:IDK983877 ING983005:ING983877 IXC983005:IXC983877 JGY983005:JGY983877 JQU983005:JQU983877 KAQ983005:KAQ983877 KKM983005:KKM983877 KUI983005:KUI983877 LEE983005:LEE983877 LOA983005:LOA983877 LXW983005:LXW983877 MHS983005:MHS983877 MRO983005:MRO983877 NBK983005:NBK983877 NLG983005:NLG983877 NVC983005:NVC983877 OEY983005:OEY983877 OOU983005:OOU983877 OYQ983005:OYQ983877 PIM983005:PIM983877 PSI983005:PSI983877 QCE983005:QCE983877 QMA983005:QMA983877 QVW983005:QVW983877 RFS983005:RFS983877 RPO983005:RPO983877 RZK983005:RZK983877 SJG983005:SJG983877 STC983005:STC983877 TCY983005:TCY983877 TMU983005:TMU983877 TWQ983005:TWQ983877 UGM983005:UGM983877 UQI983005:UQI983877 VAE983005:VAE983877 VKA983005:VKA983877 VTW983005:VTW983877 WDS983005:WDS983877 WNO983005:WNO983877 WXK983005:WXK983877 BI49:BI843 BF49:BF843 BL43:BL839 WXK43:WXK837 WNO43:WNO837 WDS43:WDS837 VTW43:VTW837 VKA43:VKA837 VAE43:VAE837 UQI43:UQI837 UGM43:UGM837 TWQ43:TWQ837 TMU43:TMU837 TCY43:TCY837 STC43:STC837 SJG43:SJG837 RZK43:RZK837 RPO43:RPO837 RFS43:RFS837 QVW43:QVW837 QMA43:QMA837 QCE43:QCE837 PSI43:PSI837 PIM43:PIM837 OYQ43:OYQ837 OOU43:OOU837 OEY43:OEY837 NVC43:NVC837 NLG43:NLG837 NBK43:NBK837 MRO43:MRO837 MHS43:MHS837 LXW43:LXW837 LOA43:LOA837 LEE43:LEE837 KUI43:KUI837 KKM43:KKM837 KAQ43:KAQ837 JQU43:JQU837 JGY43:JGY837 IXC43:IXC837 ING43:ING837 IDK43:IDK837 HTO43:HTO837 HJS43:HJS837 GZW43:GZW837 GQA43:GQA837 GGE43:GGE837 FWI43:FWI837 FMM43:FMM837 FCQ43:FCQ837 ESU43:ESU837 EIY43:EIY837 DZC43:DZC837 DPG43:DPG837 DFK43:DFK837 CVO43:CVO837 CLS43:CLS837 CBW43:CBW837 BSA43:BSA837 BIE43:BIE837 AYI43:AYI837 AOM43:AOM837 AEQ43:AEQ837 UU43:UU837 KY43:KY837 WXN43:WXN839 WNR43:WNR839 WDV43:WDV839 VTZ43:VTZ839 VKD43:VKD839 VAH43:VAH839 UQL43:UQL839 UGP43:UGP839 TWT43:TWT839 TMX43:TMX839 TDB43:TDB839 STF43:STF839 SJJ43:SJJ839 RZN43:RZN839 RPR43:RPR839 RFV43:RFV839 QVZ43:QVZ839 QMD43:QMD839 QCH43:QCH839 PSL43:PSL839 PIP43:PIP839 OYT43:OYT839 OOX43:OOX839 OFB43:OFB839 NVF43:NVF839 NLJ43:NLJ839 NBN43:NBN839 MRR43:MRR839 MHV43:MHV839 LXZ43:LXZ839 LOD43:LOD839 LEH43:LEH839 KUL43:KUL839 KKP43:KKP839 KAT43:KAT839 JQX43:JQX839 JHB43:JHB839 IXF43:IXF839 INJ43:INJ839 IDN43:IDN839 HTR43:HTR839 HJV43:HJV839 GZZ43:GZZ839 GQD43:GQD839 GGH43:GGH839 FWL43:FWL839 FMP43:FMP839 FCT43:FCT839 ESX43:ESX839 EJB43:EJB839 DZF43:DZF839 DPJ43:DPJ839 DFN43:DFN839 CVR43:CVR839 CLV43:CLV839 CBZ43:CBZ839 BSD43:BSD839 BIH43:BIH839 AYL43:AYL839 AOP43:AOP839 AET43:AET839 UX43:UX839 LB43:LB839 WXH43:WXH837 WNL43:WNL837 WDP43:WDP837 VTT43:VTT837 VJX43:VJX837 VAB43:VAB837 UQF43:UQF837 UGJ43:UGJ837 TWN43:TWN837 TMR43:TMR837 TCV43:TCV837 SSZ43:SSZ837 SJD43:SJD837 RZH43:RZH837 RPL43:RPL837 RFP43:RFP837 QVT43:QVT837 QLX43:QLX837 QCB43:QCB837 PSF43:PSF837 PIJ43:PIJ837 OYN43:OYN837 OOR43:OOR837 OEV43:OEV837 NUZ43:NUZ837 NLD43:NLD837 NBH43:NBH837 MRL43:MRL837 MHP43:MHP837 LXT43:LXT837 LNX43:LNX837 LEB43:LEB837 KUF43:KUF837 KKJ43:KKJ837 KAN43:KAN837 JQR43:JQR837 JGV43:JGV837 IWZ43:IWZ837 IND43:IND837 IDH43:IDH837 HTL43:HTL837 HJP43:HJP837 GZT43:GZT837 GPX43:GPX837 GGB43:GGB837 FWF43:FWF837 FMJ43:FMJ837 FCN43:FCN837 ESR43:ESR837 EIV43:EIV837 DYZ43:DYZ837 DPD43:DPD837 DFH43:DFH837 CVL43:CVL837 CLP43:CLP837 CBT43:CBT837 BRX43:BRX837 BIB43:BIB837 AYF43:AYF837 AOJ43:AOJ837 AEN43:AEN837 UR43:UR837 KV43:KV837 BK10:BK11 WXS34:WXS39 WDY23 VUC23 VKG23 VAK23 UQO23 UGS23 TWW23 TNA23 TDE23 STI23 SJM23 RZQ23 RPU23 RFY23 QWC23 QMG23 QCK23 PSO23 PIS23 OYW23 OPA23 OFE23 NVI23 NLM23 NBQ23 MRU23 MHY23 LYC23 LOG23 LEK23 KUO23 KKS23 KAW23 JRA23 JHE23 IXI23 INM23 IDQ23 HTU23 HJY23 HAC23 GQG23 GGK23 FWO23 FMS23 FCW23 ETA23 EJE23 DZI23 DPM23 DFQ23 CVU23 CLY23 CCC23 BSG23 BIK23 AYO23 AOS23 AEW23 VA23 BL8:BL9 BI8:BI9 BF8:BF9 LE23 WXT23 WNX23 WEB23 VUF23 VKJ23 VAN23 UQR23 UGV23 TWZ23 TND23 TDH23 STL23 SJP23 RZT23 RPX23 RGB23 QWF23 QMJ23 QCN23 PSR23 PIV23 OYZ23 OPD23 OFH23 NVL23 NLP23 NBT23 MRX23 MIB23 LYF23 LOJ23 LEN23 KUR23 KKV23 KAZ23 JRD23 JHH23 IXL23 INP23 IDT23 HTX23 HKB23 HAF23 GQJ23 GGN23 FWR23 FMV23 FCZ23 ETD23 EJH23 DZL23 DPP23 DFT23 CVX23 CMB23 CCF23 BSJ23 BIN23 AYR23 AOV23 AEZ23 VD23 LH23 WXN23 WNR23 WDV23 VTZ23 VKD23 VAH23 UQL23 UGP23 TWT23 TMX23 TDB23 STF23 SJJ23 RZN23 RPR23 RFV23 QVZ23 QMD23 QCH23 PSL23 PIP23 OYT23 OOX23 OFB23 NVF23 NLJ23 NBN23 MRR23 MHV23 LXZ23 LOD23 LEH23 KUL23 KKP23 KAT23 JQX23 JHB23 IXF23 INJ23 IDN23 HTR23 HJV23 GZZ23 GQD23 GGH23 FWL23 FMP23 FCT23 ESX23 EJB23 DZF23 DPJ23 DFN23 CVR23 CLV23 CBZ23 BSD23 BIH23 AYL23 AOP23 AET23 UX23 LB23 BI17:BI20 BIB8:BIB14 BRX8:BRX14 CBT8:CBT14 CLP8:CLP14 CVL8:CVL14 DFH8:DFH14 DPD8:DPD14 DYZ8:DYZ14 EIV8:EIV14 ESR8:ESR14 FCN8:FCN14 FMJ8:FMJ14 FWF8:FWF14 GGB8:GGB14 GPX8:GPX14 GZT8:GZT14 HJP8:HJP14 HTL8:HTL14 IDH8:IDH14 IND8:IND14 IWZ8:IWZ14 JGV8:JGV14 JQR8:JQR14 KAN8:KAN14 KKJ8:KKJ14 KUF8:KUF14 LEB8:LEB14 LNX8:LNX14 LXT8:LXT14 MHP8:MHP14 MRL8:MRL14 NBH8:NBH14 NLD8:NLD14 NUZ8:NUZ14 OEV8:OEV14 OOR8:OOR14 OYN8:OYN14 PIJ8:PIJ14 PSF8:PSF14 QCB8:QCB14 QLX8:QLX14 QVT8:QVT14 RFP8:RFP14 RPL8:RPL14 RZH8:RZH14 SJD8:SJD14 SSZ8:SSZ14 TCV8:TCV14 TMR8:TMR14 TWN8:TWN14 UGJ8:UGJ14 UQF8:UQF14 VAB8:VAB14 VJX8:VJX14 VTT8:VTT14 WDP8:WDP14 WNL8:WNL14 WXH8:WXH14 KV8:KV14 UR8:UR14 AEN8:AEN14 AYF8:AYF14 LB8:LB14 UX8:UX14 AET8:AET14 AOP8:AOP14 AYL8:AYL14 BIH8:BIH14 BSD8:BSD14 CBZ8:CBZ14 CLV8:CLV14 CVR8:CVR14 DFN8:DFN14 DPJ8:DPJ14 DZF8:DZF14 EJB8:EJB14 ESX8:ESX14 FCT8:FCT14 FMP8:FMP14 FWL8:FWL14 GGH8:GGH14 GQD8:GQD14 GZZ8:GZZ14 HJV8:HJV14 HTR8:HTR14 IDN8:IDN14 INJ8:INJ14 IXF8:IXF14 JHB8:JHB14 JQX8:JQX14 KAT8:KAT14 KKP8:KKP14 KUL8:KUL14 LEH8:LEH14 LOD8:LOD14 LXZ8:LXZ14 MHV8:MHV14 MRR8:MRR14 NBN8:NBN14 NLJ8:NLJ14 NVF8:NVF14 OFB8:OFB14 OOX8:OOX14 OYT8:OYT14 PIP8:PIP14 PSL8:PSL14 QCH8:QCH14 QMD8:QMD14 QVZ8:QVZ14 RFV8:RFV14 RPR8:RPR14 RZN8:RZN14 SJJ8:SJJ14 STF8:STF14 TDB8:TDB14 TMX8:TMX14 TWT8:TWT14 UGP8:UGP14 UQL8:UQL14 VAH8:VAH14 VKD8:VKD14 VTZ8:VTZ14 WDV8:WDV14 WNR8:WNR14 WXN8:WXN14 AEQ8:AEQ14 UU8:UU14 KY8:KY14 AOM8:AOM14 AYI8:AYI14 BIE8:BIE14 BSA8:BSA14 CBW8:CBW14 CLS8:CLS14 CVO8:CVO14 DFK8:DFK14 DPG8:DPG14 DZC8:DZC14 EIY8:EIY14 ESU8:ESU14 FCQ8:FCQ14 FMM8:FMM14 FWI8:FWI14 GGE8:GGE14 GQA8:GQA14 GZW8:GZW14 HJS8:HJS14 HTO8:HTO14 IDK8:IDK14 ING8:ING14 IXC8:IXC14 JGY8:JGY14 JQU8:JQU14 KAQ8:KAQ14 KKM8:KKM14 KUI8:KUI14 LEE8:LEE14 LOA8:LOA14 LXW8:LXW14 MHS8:MHS14 MRO8:MRO14 NBK8:NBK14 NLG8:NLG14 NVC8:NVC14 OEY8:OEY14 OOU8:OOU14 OYQ8:OYQ14 PIM8:PIM14 PSI8:PSI14 QCE8:QCE14 QMA8:QMA14 QVW8:QVW14 RFS8:RFS14 RPO8:RPO14 RZK8:RZK14 SJG8:SJG14 STC8:STC14 TCY8:TCY14 TMU8:TMU14 TWQ8:TWQ14 UGM8:UGM14 UQI8:UQI14 VAE8:VAE14 VKA8:VKA14 VTW8:VTW14 WDS8:WDS14 WNO8:WNO14 WXK8:WXK14 BF22:BF23 BF13:BF15 BI22:BI23 WXQ23 WNU23 BE10:BE11 BH10:BH11 VUE15 VKI15 VAM15 UQQ15 UGU15 TWY15 TNC15 TDG15 STK15 SJO15 RZS15 RPW15 RGA15 QWE15 QMI15 QCM15 PSQ15 PIU15 OYY15 OPC15 OFG15 NVK15 NLO15 NBS15 MRW15 MIA15 LYE15 LOI15 LEM15 KUQ15 KKU15 KAY15 JRC15 JHG15 IXK15 INO15 IDS15 HTW15 HKA15 HAE15 GQI15 GGM15 FWQ15 FMU15 FCY15 ETC15 EJG15 DZK15 DPO15 DFS15 CVW15 CMA15 CCE15 BSI15 BIM15 AYQ15 AOU15 AEY15 VC15 LG15 WXV15 WNZ15 WED15 VUH15 VKL15 VAP15 UQT15 UGX15 TXB15 TNF15 TDJ15 STN15 SJR15 RZV15 RPZ15 RGD15 QWH15 QML15 QCP15 PST15 PIX15 OZB15 OPF15 OFJ15 NVN15 NLR15 NBV15 MRZ15 MID15 LYH15 LOL15 LEP15 KUT15 KKX15 KBB15 JRF15 JHJ15 IXN15 INR15 IDV15 HTZ15 HKD15 HAH15 GQL15 GGP15 FWT15 FMX15 FDB15 ETF15 EJJ15 DZN15 DPR15 DFV15 CVZ15 CMD15 CCH15 BSL15 BIP15 AYT15 AOX15 AFB15 VF15 LJ15 WXP15 WNT15 WDX15 VUB15 VKF15 VAJ15 UQN15 UGR15 TWV15 TMZ15 TDD15 STH15 SJL15 RZP15 RPT15 RFX15 QWB15 QMF15 QCJ15 PSN15 PIR15 OYV15 OOZ15 OFD15 NVH15 NLL15 NBP15 MRT15 MHX15 LYB15 LOF15 LEJ15 KUN15 KKR15 KAV15 JQZ15 JHD15 IXH15 INL15 IDP15 HTT15 HJX15 HAB15 GQF15 GGJ15 FWN15 FMR15 FCV15 ESZ15 EJD15 DZH15 DPL15 DFP15 CVT15 CLX15 CCB15 BSF15 BIJ15 AYN15 AOR15 AEV15 UZ15 LD15 WXS15 WNW15 WEA15 WNU16 BL13:BL15 AOJ8:AOJ14 BQ12 BM12 BI13:BI15 BN17 BO16 WDY16 VUC16 VKG16 VAK16 UQO16 UGS16 TWW16 TNA16 TDE16 STI16 SJM16 RZQ16 RPU16 RFY16 QWC16 QMG16 QCK16 PSO16 PIS16 OYW16 OPA16 OFE16 NVI16 NLM16 NBQ16 MRU16 MHY16 LYC16 LOG16 LEK16 KUO16 KKS16 KAW16 JRA16 JHE16 IXI16 INM16 IDQ16 HTU16 HJY16 HAC16 GQG16 GGK16 FWO16 FMS16 FCW16 ETA16 EJE16 DZI16 DPM16 DFQ16 CVU16 CLY16 CCC16 BSG16 BIK16 AYO16 AOS16 AEW16 VA16 LE16 WXT16 WNX16 WEB16 VUF16 VKJ16 VAN16 UQR16 UGV16 TWZ16 TND16 TDH16 STL16 SJP16 RZT16 RPX16 RGB16 QWF16 QMJ16 QCN16 PSR16 PIV16 OYZ16 OPD16 OFH16 NVL16 NLP16 NBT16 MRX16 MIB16 LYF16 LOJ16 LEN16 KUR16 KKV16 KAZ16 JRD16 JHH16 IXL16 INP16 IDT16 HTX16 HKB16 HAF16 GQJ16 GGN16 FWR16 FMV16 FCZ16 ETD16 EJH16 DZL16 DPP16 DFT16 CVX16 CMB16 CCF16 BSJ16 BIN16 AYR16 AOV16 AEZ16 VD16 LH16 WXN16 WNR16 WDV16 VTZ16 VKD16 VAH16 UQL16 UGP16 TWT16 TMX16 TDB16 STF16 SJJ16 RZN16 RPR16 RFV16 QVZ16 QMD16 QCH16 PSL16 PIP16 OYT16 OOX16 OFB16 NVF16 NLJ16 NBN16 MRR16 MHV16 LXZ16 LOD16 LEH16 KUL16 KKP16 KAT16 JQX16 JHB16 IXF16 INJ16 IDN16 HTR16 HJV16 GZZ16 GQD16 GGH16 FWL16 FMP16 FCT16 ESX16 EJB16 DZF16 DPJ16 DFN16 CVR16 CLV16 CBZ16 BSD16 BIH16 AYL16 AOP16 AET16 UX16 BE19:BE20 BG16 LB16 BJ16 BM16 BL17:BL18 BF17:BF18 WXQ16 WNW34:WNW39 WEA34:WEA39 VUE34:VUE39 VKI34:VKI39 VAM34:VAM39 UQQ34:UQQ39 UGU34:UGU39 TWY34:TWY39 TNC34:TNC39 TDG34:TDG39 STK34:STK39 SJO34:SJO39 RZS34:RZS39 RPW34:RPW39 RGA34:RGA39 QWE34:QWE39 QMI34:QMI39 QCM34:QCM39 PSQ34:PSQ39 PIU34:PIU39 OYY34:OYY39 OPC34:OPC39 OFG34:OFG39 NVK34:NVK39 NLO34:NLO39 NBS34:NBS39 MRW34:MRW39 MIA34:MIA39 LYE34:LYE39 LOI34:LOI39 LEM34:LEM39 KUQ34:KUQ39 KKU34:KKU39 KAY34:KAY39 JRC34:JRC39 JHG34:JHG39 IXK34:IXK39 INO34:INO39 IDS34:IDS39 HTW34:HTW39 HKA34:HKA39 HAE34:HAE39 GQI34:GQI39 GGM34:GGM39 FWQ34:FWQ39 FMU34:FMU39 FCY34:FCY39 ETC34:ETC39 EJG34:EJG39 DZK34:DZK39 DPO34:DPO39 DFS34:DFS39 CVW34:CVW39 CMA34:CMA39 CCE34:CCE39 BSI34:BSI39 BIM34:BIM39 AYQ34:AYQ39 AOU34:AOU39 AEY34:AEY39 VC34:VC39 LG34:LG39 WXV34:WXV39 WNZ34:WNZ39 WED34:WED39 VUH34:VUH39 VKL34:VKL39 VAP34:VAP39 UQT34:UQT39 UGX34:UGX39 TXB34:TXB39 TNF34:TNF39 TDJ34:TDJ39 STN34:STN39 SJR34:SJR39 RZV34:RZV39 RPZ34:RPZ39 RGD34:RGD39 QWH34:QWH39 QML34:QML39 QCP34:QCP39 PST34:PST39 PIX34:PIX39 OZB34:OZB39 OPF34:OPF39 OFJ34:OFJ39 NVN34:NVN39 NLR34:NLR39 NBV34:NBV39 MRZ34:MRZ39 MID34:MID39 LYH34:LYH39 LOL34:LOL39 LEP34:LEP39 KUT34:KUT39 KKX34:KKX39 KBB34:KBB39 JRF34:JRF39 JHJ34:JHJ39 IXN34:IXN39 INR34:INR39 IDV34:IDV39 HTZ34:HTZ39 HKD34:HKD39 HAH34:HAH39 GQL34:GQL39 GGP34:GGP39 FWT34:FWT39 FMX34:FMX39 FDB34:FDB39 ETF34:ETF39 EJJ34:EJJ39 DZN34:DZN39 DPR34:DPR39 DFV34:DFV39 CVZ34:CVZ39 CMD34:CMD39 CCH34:CCH39 BSL34:BSL39 BIP34:BIP39 AYT34:AYT39 AOX34:AOX39 AFB34:AFB39 VF34:VF39 LJ34:LJ39 WXP34:WXP39 WNT34:WNT39 WDX34:WDX39 VUB34:VUB39 VKF34:VKF39 VAJ34:VAJ39 UQN34:UQN39 UGR34:UGR39 TWV34:TWV39 TMZ34:TMZ39 TDD34:TDD39 STH34:STH39 SJL34:SJL39 RZP34:RZP39 RPT34:RPT39 RFX34:RFX39 QWB34:QWB39 QMF34:QMF39 QCJ34:QCJ39 PSN34:PSN39 PIR34:PIR39 OYV34:OYV39 OOZ34:OOZ39 OFD34:OFD39 NVH34:NVH39 NLL34:NLL39 NBP34:NBP39 MRT34:MRT39 MHX34:MHX39 LYB34:LYB39 LOF34:LOF39 LEJ34:LEJ39 KUN34:KUN39 KKR34:KKR39 KAV34:KAV39 JQZ34:JQZ39 JHD34:JHD39 IXH34:IXH39 INL34:INL39 IDP34:IDP39 HTT34:HTT39 HJX34:HJX39 HAB34:HAB39 GQF34:GQF39 GGJ34:GGJ39 FWN34:FWN39 FMR34:FMR39 FCV34:FCV39 ESZ34:ESZ39 EJD34:EJD39 DZH34:DZH39 DPL34:DPL39 DFP34:DFP39 CVT34:CVT39 CLX34:CLX39 CCB34:CCB39 BSF34:BSF39 BIJ34:BIJ39 AYN34:AYN39 AOR34:AOR39 AEV34:AEV39 UZ34:UZ39 LD34:LD39 WXS26:WXS31 LD26:LD31 UZ26:UZ31 AEV26:AEV31 AOR26:AOR31 AYN26:AYN31 BIJ26:BIJ31 BSF26:BSF31 CCB26:CCB31 CLX26:CLX31 CVT26:CVT31 DFP26:DFP31 DPL26:DPL31 DZH26:DZH31 EJD26:EJD31 ESZ26:ESZ31 FCV26:FCV31 FMR26:FMR31 FWN26:FWN31 GGJ26:GGJ31 GQF26:GQF31 HAB26:HAB31 HJX26:HJX31 HTT26:HTT31 IDP26:IDP31 INL26:INL31 IXH26:IXH31 JHD26:JHD31 JQZ26:JQZ31 KAV26:KAV31 KKR26:KKR31 KUN26:KUN31 LEJ26:LEJ31 LOF26:LOF31 LYB26:LYB31 MHX26:MHX31 MRT26:MRT31 NBP26:NBP31 NLL26:NLL31 NVH26:NVH31 OFD26:OFD31 OOZ26:OOZ31 OYV26:OYV31 PIR26:PIR31 PSN26:PSN31 QCJ26:QCJ31 QMF26:QMF31 QWB26:QWB31 RFX26:RFX31 RPT26:RPT31 RZP26:RZP31 SJL26:SJL31 STH26:STH31 TDD26:TDD31 TMZ26:TMZ31 TWV26:TWV31 UGR26:UGR31 UQN26:UQN31 VAJ26:VAJ31 VKF26:VKF31 VUB26:VUB31 WDX26:WDX31 WNT26:WNT31 WXP26:WXP31 LJ26:LJ31 VF26:VF31 AFB26:AFB31 AOX26:AOX31 AYT26:AYT31 BIP26:BIP31 BSL26:BSL31 CCH26:CCH31 CMD26:CMD31 CVZ26:CVZ31 DFV26:DFV31 DPR26:DPR31 DZN26:DZN31 EJJ26:EJJ31 ETF26:ETF31 FDB26:FDB31 FMX26:FMX31 FWT26:FWT31 GGP26:GGP31 GQL26:GQL31 HAH26:HAH31 HKD26:HKD31 HTZ26:HTZ31 IDV26:IDV31 INR26:INR31 IXN26:IXN31 JHJ26:JHJ31 JRF26:JRF31 KBB26:KBB31 KKX26:KKX31 KUT26:KUT31 LEP26:LEP31 LOL26:LOL31 LYH26:LYH31 MID26:MID31 MRZ26:MRZ31 NBV26:NBV31 NLR26:NLR31 NVN26:NVN31 OFJ26:OFJ31 OPF26:OPF31 OZB26:OZB31 PIX26:PIX31 PST26:PST31 QCP26:QCP31 QML26:QML31 QWH26:QWH31 RGD26:RGD31 RPZ26:RPZ31 RZV26:RZV31 SJR26:SJR31 STN26:STN31 TDJ26:TDJ31 TNF26:TNF31 TXB26:TXB31 UGX26:UGX31 UQT26:UQT31 VAP26:VAP31 VKL26:VKL31 VUH26:VUH31 WED26:WED31 WNZ26:WNZ31 WXV26:WXV31 LG26:LG31 VC26:VC31 AEY26:AEY31 AOU26:AOU31 AYQ26:AYQ31 BIM26:BIM31 BSI26:BSI31 CCE26:CCE31 CMA26:CMA31 CVW26:CVW31 DFS26:DFS31 DPO26:DPO31 DZK26:DZK31 EJG26:EJG31 ETC26:ETC31 FCY26:FCY31 FMU26:FMU31 FWQ26:FWQ31 GGM26:GGM31 GQI26:GQI31 HAE26:HAE31 HKA26:HKA31 HTW26:HTW31 IDS26:IDS31 INO26:INO31 IXK26:IXK31 JHG26:JHG31 JRC26:JRC31 KAY26:KAY31 KKU26:KKU31 KUQ26:KUQ31 LEM26:LEM31 LOI26:LOI31 LYE26:LYE31 MIA26:MIA31 MRW26:MRW31 NBS26:NBS31 NLO26:NLO31 NVK26:NVK31 OFG26:OFG31 OPC26:OPC31 OYY26:OYY31 PIU26:PIU31 PSQ26:PSQ31 QCM26:QCM31 QMI26:QMI31 QWE26:QWE31 RGA26:RGA31 RPW26:RPW31 RZS26:RZS31 SJO26:SJO31 STK26:STK31 TDG26:TDG31 TNC26:TNC31 TWY26:TWY31 UGU26:UGU31 UQQ26:UQQ31 VAM26:VAM31 VKI26:VKI31 VUE26:VUE31 WEA26:WEA31 WNW26:WNW31 WNU21 BN22 BO21 WDY21 VUC21 VKG21 VAK21 UQO21 UGS21 TWW21 TNA21 TDE21 STI21 SJM21 RZQ21 RPU21 RFY21 QWC21 QMG21 QCK21 PSO21 PIS21 OYW21 OPA21 OFE21 NVI21 NLM21 NBQ21 MRU21 MHY21 LYC21 LOG21 LEK21 KUO21 KKS21 KAW21 JRA21 JHE21 IXI21 INM21 IDQ21 HTU21 HJY21 HAC21 GQG21 GGK21 FWO21 FMS21 FCW21 ETA21 EJE21 DZI21 DPM21 DFQ21 CVU21 CLY21 CCC21 BSG21 BIK21 AYO21 AOS21 AEW21 VA21 LE21 WXT21 WNX21 WEB21 VUF21 VKJ21 VAN21 UQR21 UGV21 TWZ21 TND21 TDH21 STL21 SJP21 RZT21 RPX21 RGB21 QWF21 QMJ21 QCN21 PSR21 PIV21 OYZ21 OPD21 OFH21 NVL21 NLP21 NBT21 MRX21 MIB21 LYF21 LOJ21 LEN21 KUR21 KKV21 KAZ21 JRD21 JHH21 IXL21 INP21 IDT21 HTX21 HKB21 HAF21 GQJ21 GGN21 FWR21 FMV21 FCZ21 ETD21 EJH21 DZL21 DPP21 DFT21 CVX21 CMB21 CCF21 BSJ21 BIN21 AYR21 AOV21 AEZ21 VD21 LH21 WXN21 WNR21 WDV21 VTZ21 VKD21 VAH21 UQL21 UGP21 TWT21 TMX21 TDB21 STF21 SJJ21 RZN21 RPR21 RFV21 QVZ21 QMD21 QCH21 PSL21 PIP21 OYT21 OOX21 OFB21 NVF21 NLJ21 NBN21 MRR21 MHV21 LXZ21 LOD21 LEH21 KUL21 KKP21 KAT21 JQX21 JHB21 IXF21 INJ21 IDN21 HTR21 HJV21 GZZ21 GQD21 GGH21 FWL21 FMP21 FCT21 ESX21 EJB21 DZF21 DPJ21 DFN21 CVR21 CLV21 CBZ21 BSD21 BIH21 AYL21 AOP21 AET21 UX21 BG21 LB21 BJ21 BM21 BL22 WXQ21">
      <formula1>атрибут</formula1>
    </dataValidation>
    <dataValidation type="list" allowBlank="1" showInputMessage="1" showErrorMessage="1" sqref="K65507:K66379 JA65501:JA66373 SW65501:SW66373 ACS65501:ACS66373 AMO65501:AMO66373 AWK65501:AWK66373 BGG65501:BGG66373 BQC65501:BQC66373 BZY65501:BZY66373 CJU65501:CJU66373 CTQ65501:CTQ66373 DDM65501:DDM66373 DNI65501:DNI66373 DXE65501:DXE66373 EHA65501:EHA66373 EQW65501:EQW66373 FAS65501:FAS66373 FKO65501:FKO66373 FUK65501:FUK66373 GEG65501:GEG66373 GOC65501:GOC66373 GXY65501:GXY66373 HHU65501:HHU66373 HRQ65501:HRQ66373 IBM65501:IBM66373 ILI65501:ILI66373 IVE65501:IVE66373 JFA65501:JFA66373 JOW65501:JOW66373 JYS65501:JYS66373 KIO65501:KIO66373 KSK65501:KSK66373 LCG65501:LCG66373 LMC65501:LMC66373 LVY65501:LVY66373 MFU65501:MFU66373 MPQ65501:MPQ66373 MZM65501:MZM66373 NJI65501:NJI66373 NTE65501:NTE66373 ODA65501:ODA66373 OMW65501:OMW66373 OWS65501:OWS66373 PGO65501:PGO66373 PQK65501:PQK66373 QAG65501:QAG66373 QKC65501:QKC66373 QTY65501:QTY66373 RDU65501:RDU66373 RNQ65501:RNQ66373 RXM65501:RXM66373 SHI65501:SHI66373 SRE65501:SRE66373 TBA65501:TBA66373 TKW65501:TKW66373 TUS65501:TUS66373 UEO65501:UEO66373 UOK65501:UOK66373 UYG65501:UYG66373 VIC65501:VIC66373 VRY65501:VRY66373 WBU65501:WBU66373 WLQ65501:WLQ66373 WVM65501:WVM66373 K131043:K131915 JA131037:JA131909 SW131037:SW131909 ACS131037:ACS131909 AMO131037:AMO131909 AWK131037:AWK131909 BGG131037:BGG131909 BQC131037:BQC131909 BZY131037:BZY131909 CJU131037:CJU131909 CTQ131037:CTQ131909 DDM131037:DDM131909 DNI131037:DNI131909 DXE131037:DXE131909 EHA131037:EHA131909 EQW131037:EQW131909 FAS131037:FAS131909 FKO131037:FKO131909 FUK131037:FUK131909 GEG131037:GEG131909 GOC131037:GOC131909 GXY131037:GXY131909 HHU131037:HHU131909 HRQ131037:HRQ131909 IBM131037:IBM131909 ILI131037:ILI131909 IVE131037:IVE131909 JFA131037:JFA131909 JOW131037:JOW131909 JYS131037:JYS131909 KIO131037:KIO131909 KSK131037:KSK131909 LCG131037:LCG131909 LMC131037:LMC131909 LVY131037:LVY131909 MFU131037:MFU131909 MPQ131037:MPQ131909 MZM131037:MZM131909 NJI131037:NJI131909 NTE131037:NTE131909 ODA131037:ODA131909 OMW131037:OMW131909 OWS131037:OWS131909 PGO131037:PGO131909 PQK131037:PQK131909 QAG131037:QAG131909 QKC131037:QKC131909 QTY131037:QTY131909 RDU131037:RDU131909 RNQ131037:RNQ131909 RXM131037:RXM131909 SHI131037:SHI131909 SRE131037:SRE131909 TBA131037:TBA131909 TKW131037:TKW131909 TUS131037:TUS131909 UEO131037:UEO131909 UOK131037:UOK131909 UYG131037:UYG131909 VIC131037:VIC131909 VRY131037:VRY131909 WBU131037:WBU131909 WLQ131037:WLQ131909 WVM131037:WVM131909 K196579:K197451 JA196573:JA197445 SW196573:SW197445 ACS196573:ACS197445 AMO196573:AMO197445 AWK196573:AWK197445 BGG196573:BGG197445 BQC196573:BQC197445 BZY196573:BZY197445 CJU196573:CJU197445 CTQ196573:CTQ197445 DDM196573:DDM197445 DNI196573:DNI197445 DXE196573:DXE197445 EHA196573:EHA197445 EQW196573:EQW197445 FAS196573:FAS197445 FKO196573:FKO197445 FUK196573:FUK197445 GEG196573:GEG197445 GOC196573:GOC197445 GXY196573:GXY197445 HHU196573:HHU197445 HRQ196573:HRQ197445 IBM196573:IBM197445 ILI196573:ILI197445 IVE196573:IVE197445 JFA196573:JFA197445 JOW196573:JOW197445 JYS196573:JYS197445 KIO196573:KIO197445 KSK196573:KSK197445 LCG196573:LCG197445 LMC196573:LMC197445 LVY196573:LVY197445 MFU196573:MFU197445 MPQ196573:MPQ197445 MZM196573:MZM197445 NJI196573:NJI197445 NTE196573:NTE197445 ODA196573:ODA197445 OMW196573:OMW197445 OWS196573:OWS197445 PGO196573:PGO197445 PQK196573:PQK197445 QAG196573:QAG197445 QKC196573:QKC197445 QTY196573:QTY197445 RDU196573:RDU197445 RNQ196573:RNQ197445 RXM196573:RXM197445 SHI196573:SHI197445 SRE196573:SRE197445 TBA196573:TBA197445 TKW196573:TKW197445 TUS196573:TUS197445 UEO196573:UEO197445 UOK196573:UOK197445 UYG196573:UYG197445 VIC196573:VIC197445 VRY196573:VRY197445 WBU196573:WBU197445 WLQ196573:WLQ197445 WVM196573:WVM197445 K262115:K262987 JA262109:JA262981 SW262109:SW262981 ACS262109:ACS262981 AMO262109:AMO262981 AWK262109:AWK262981 BGG262109:BGG262981 BQC262109:BQC262981 BZY262109:BZY262981 CJU262109:CJU262981 CTQ262109:CTQ262981 DDM262109:DDM262981 DNI262109:DNI262981 DXE262109:DXE262981 EHA262109:EHA262981 EQW262109:EQW262981 FAS262109:FAS262981 FKO262109:FKO262981 FUK262109:FUK262981 GEG262109:GEG262981 GOC262109:GOC262981 GXY262109:GXY262981 HHU262109:HHU262981 HRQ262109:HRQ262981 IBM262109:IBM262981 ILI262109:ILI262981 IVE262109:IVE262981 JFA262109:JFA262981 JOW262109:JOW262981 JYS262109:JYS262981 KIO262109:KIO262981 KSK262109:KSK262981 LCG262109:LCG262981 LMC262109:LMC262981 LVY262109:LVY262981 MFU262109:MFU262981 MPQ262109:MPQ262981 MZM262109:MZM262981 NJI262109:NJI262981 NTE262109:NTE262981 ODA262109:ODA262981 OMW262109:OMW262981 OWS262109:OWS262981 PGO262109:PGO262981 PQK262109:PQK262981 QAG262109:QAG262981 QKC262109:QKC262981 QTY262109:QTY262981 RDU262109:RDU262981 RNQ262109:RNQ262981 RXM262109:RXM262981 SHI262109:SHI262981 SRE262109:SRE262981 TBA262109:TBA262981 TKW262109:TKW262981 TUS262109:TUS262981 UEO262109:UEO262981 UOK262109:UOK262981 UYG262109:UYG262981 VIC262109:VIC262981 VRY262109:VRY262981 WBU262109:WBU262981 WLQ262109:WLQ262981 WVM262109:WVM262981 K327651:K328523 JA327645:JA328517 SW327645:SW328517 ACS327645:ACS328517 AMO327645:AMO328517 AWK327645:AWK328517 BGG327645:BGG328517 BQC327645:BQC328517 BZY327645:BZY328517 CJU327645:CJU328517 CTQ327645:CTQ328517 DDM327645:DDM328517 DNI327645:DNI328517 DXE327645:DXE328517 EHA327645:EHA328517 EQW327645:EQW328517 FAS327645:FAS328517 FKO327645:FKO328517 FUK327645:FUK328517 GEG327645:GEG328517 GOC327645:GOC328517 GXY327645:GXY328517 HHU327645:HHU328517 HRQ327645:HRQ328517 IBM327645:IBM328517 ILI327645:ILI328517 IVE327645:IVE328517 JFA327645:JFA328517 JOW327645:JOW328517 JYS327645:JYS328517 KIO327645:KIO328517 KSK327645:KSK328517 LCG327645:LCG328517 LMC327645:LMC328517 LVY327645:LVY328517 MFU327645:MFU328517 MPQ327645:MPQ328517 MZM327645:MZM328517 NJI327645:NJI328517 NTE327645:NTE328517 ODA327645:ODA328517 OMW327645:OMW328517 OWS327645:OWS328517 PGO327645:PGO328517 PQK327645:PQK328517 QAG327645:QAG328517 QKC327645:QKC328517 QTY327645:QTY328517 RDU327645:RDU328517 RNQ327645:RNQ328517 RXM327645:RXM328517 SHI327645:SHI328517 SRE327645:SRE328517 TBA327645:TBA328517 TKW327645:TKW328517 TUS327645:TUS328517 UEO327645:UEO328517 UOK327645:UOK328517 UYG327645:UYG328517 VIC327645:VIC328517 VRY327645:VRY328517 WBU327645:WBU328517 WLQ327645:WLQ328517 WVM327645:WVM328517 K393187:K394059 JA393181:JA394053 SW393181:SW394053 ACS393181:ACS394053 AMO393181:AMO394053 AWK393181:AWK394053 BGG393181:BGG394053 BQC393181:BQC394053 BZY393181:BZY394053 CJU393181:CJU394053 CTQ393181:CTQ394053 DDM393181:DDM394053 DNI393181:DNI394053 DXE393181:DXE394053 EHA393181:EHA394053 EQW393181:EQW394053 FAS393181:FAS394053 FKO393181:FKO394053 FUK393181:FUK394053 GEG393181:GEG394053 GOC393181:GOC394053 GXY393181:GXY394053 HHU393181:HHU394053 HRQ393181:HRQ394053 IBM393181:IBM394053 ILI393181:ILI394053 IVE393181:IVE394053 JFA393181:JFA394053 JOW393181:JOW394053 JYS393181:JYS394053 KIO393181:KIO394053 KSK393181:KSK394053 LCG393181:LCG394053 LMC393181:LMC394053 LVY393181:LVY394053 MFU393181:MFU394053 MPQ393181:MPQ394053 MZM393181:MZM394053 NJI393181:NJI394053 NTE393181:NTE394053 ODA393181:ODA394053 OMW393181:OMW394053 OWS393181:OWS394053 PGO393181:PGO394053 PQK393181:PQK394053 QAG393181:QAG394053 QKC393181:QKC394053 QTY393181:QTY394053 RDU393181:RDU394053 RNQ393181:RNQ394053 RXM393181:RXM394053 SHI393181:SHI394053 SRE393181:SRE394053 TBA393181:TBA394053 TKW393181:TKW394053 TUS393181:TUS394053 UEO393181:UEO394053 UOK393181:UOK394053 UYG393181:UYG394053 VIC393181:VIC394053 VRY393181:VRY394053 WBU393181:WBU394053 WLQ393181:WLQ394053 WVM393181:WVM394053 K458723:K459595 JA458717:JA459589 SW458717:SW459589 ACS458717:ACS459589 AMO458717:AMO459589 AWK458717:AWK459589 BGG458717:BGG459589 BQC458717:BQC459589 BZY458717:BZY459589 CJU458717:CJU459589 CTQ458717:CTQ459589 DDM458717:DDM459589 DNI458717:DNI459589 DXE458717:DXE459589 EHA458717:EHA459589 EQW458717:EQW459589 FAS458717:FAS459589 FKO458717:FKO459589 FUK458717:FUK459589 GEG458717:GEG459589 GOC458717:GOC459589 GXY458717:GXY459589 HHU458717:HHU459589 HRQ458717:HRQ459589 IBM458717:IBM459589 ILI458717:ILI459589 IVE458717:IVE459589 JFA458717:JFA459589 JOW458717:JOW459589 JYS458717:JYS459589 KIO458717:KIO459589 KSK458717:KSK459589 LCG458717:LCG459589 LMC458717:LMC459589 LVY458717:LVY459589 MFU458717:MFU459589 MPQ458717:MPQ459589 MZM458717:MZM459589 NJI458717:NJI459589 NTE458717:NTE459589 ODA458717:ODA459589 OMW458717:OMW459589 OWS458717:OWS459589 PGO458717:PGO459589 PQK458717:PQK459589 QAG458717:QAG459589 QKC458717:QKC459589 QTY458717:QTY459589 RDU458717:RDU459589 RNQ458717:RNQ459589 RXM458717:RXM459589 SHI458717:SHI459589 SRE458717:SRE459589 TBA458717:TBA459589 TKW458717:TKW459589 TUS458717:TUS459589 UEO458717:UEO459589 UOK458717:UOK459589 UYG458717:UYG459589 VIC458717:VIC459589 VRY458717:VRY459589 WBU458717:WBU459589 WLQ458717:WLQ459589 WVM458717:WVM459589 K524259:K525131 JA524253:JA525125 SW524253:SW525125 ACS524253:ACS525125 AMO524253:AMO525125 AWK524253:AWK525125 BGG524253:BGG525125 BQC524253:BQC525125 BZY524253:BZY525125 CJU524253:CJU525125 CTQ524253:CTQ525125 DDM524253:DDM525125 DNI524253:DNI525125 DXE524253:DXE525125 EHA524253:EHA525125 EQW524253:EQW525125 FAS524253:FAS525125 FKO524253:FKO525125 FUK524253:FUK525125 GEG524253:GEG525125 GOC524253:GOC525125 GXY524253:GXY525125 HHU524253:HHU525125 HRQ524253:HRQ525125 IBM524253:IBM525125 ILI524253:ILI525125 IVE524253:IVE525125 JFA524253:JFA525125 JOW524253:JOW525125 JYS524253:JYS525125 KIO524253:KIO525125 KSK524253:KSK525125 LCG524253:LCG525125 LMC524253:LMC525125 LVY524253:LVY525125 MFU524253:MFU525125 MPQ524253:MPQ525125 MZM524253:MZM525125 NJI524253:NJI525125 NTE524253:NTE525125 ODA524253:ODA525125 OMW524253:OMW525125 OWS524253:OWS525125 PGO524253:PGO525125 PQK524253:PQK525125 QAG524253:QAG525125 QKC524253:QKC525125 QTY524253:QTY525125 RDU524253:RDU525125 RNQ524253:RNQ525125 RXM524253:RXM525125 SHI524253:SHI525125 SRE524253:SRE525125 TBA524253:TBA525125 TKW524253:TKW525125 TUS524253:TUS525125 UEO524253:UEO525125 UOK524253:UOK525125 UYG524253:UYG525125 VIC524253:VIC525125 VRY524253:VRY525125 WBU524253:WBU525125 WLQ524253:WLQ525125 WVM524253:WVM525125 K589795:K590667 JA589789:JA590661 SW589789:SW590661 ACS589789:ACS590661 AMO589789:AMO590661 AWK589789:AWK590661 BGG589789:BGG590661 BQC589789:BQC590661 BZY589789:BZY590661 CJU589789:CJU590661 CTQ589789:CTQ590661 DDM589789:DDM590661 DNI589789:DNI590661 DXE589789:DXE590661 EHA589789:EHA590661 EQW589789:EQW590661 FAS589789:FAS590661 FKO589789:FKO590661 FUK589789:FUK590661 GEG589789:GEG590661 GOC589789:GOC590661 GXY589789:GXY590661 HHU589789:HHU590661 HRQ589789:HRQ590661 IBM589789:IBM590661 ILI589789:ILI590661 IVE589789:IVE590661 JFA589789:JFA590661 JOW589789:JOW590661 JYS589789:JYS590661 KIO589789:KIO590661 KSK589789:KSK590661 LCG589789:LCG590661 LMC589789:LMC590661 LVY589789:LVY590661 MFU589789:MFU590661 MPQ589789:MPQ590661 MZM589789:MZM590661 NJI589789:NJI590661 NTE589789:NTE590661 ODA589789:ODA590661 OMW589789:OMW590661 OWS589789:OWS590661 PGO589789:PGO590661 PQK589789:PQK590661 QAG589789:QAG590661 QKC589789:QKC590661 QTY589789:QTY590661 RDU589789:RDU590661 RNQ589789:RNQ590661 RXM589789:RXM590661 SHI589789:SHI590661 SRE589789:SRE590661 TBA589789:TBA590661 TKW589789:TKW590661 TUS589789:TUS590661 UEO589789:UEO590661 UOK589789:UOK590661 UYG589789:UYG590661 VIC589789:VIC590661 VRY589789:VRY590661 WBU589789:WBU590661 WLQ589789:WLQ590661 WVM589789:WVM590661 K655331:K656203 JA655325:JA656197 SW655325:SW656197 ACS655325:ACS656197 AMO655325:AMO656197 AWK655325:AWK656197 BGG655325:BGG656197 BQC655325:BQC656197 BZY655325:BZY656197 CJU655325:CJU656197 CTQ655325:CTQ656197 DDM655325:DDM656197 DNI655325:DNI656197 DXE655325:DXE656197 EHA655325:EHA656197 EQW655325:EQW656197 FAS655325:FAS656197 FKO655325:FKO656197 FUK655325:FUK656197 GEG655325:GEG656197 GOC655325:GOC656197 GXY655325:GXY656197 HHU655325:HHU656197 HRQ655325:HRQ656197 IBM655325:IBM656197 ILI655325:ILI656197 IVE655325:IVE656197 JFA655325:JFA656197 JOW655325:JOW656197 JYS655325:JYS656197 KIO655325:KIO656197 KSK655325:KSK656197 LCG655325:LCG656197 LMC655325:LMC656197 LVY655325:LVY656197 MFU655325:MFU656197 MPQ655325:MPQ656197 MZM655325:MZM656197 NJI655325:NJI656197 NTE655325:NTE656197 ODA655325:ODA656197 OMW655325:OMW656197 OWS655325:OWS656197 PGO655325:PGO656197 PQK655325:PQK656197 QAG655325:QAG656197 QKC655325:QKC656197 QTY655325:QTY656197 RDU655325:RDU656197 RNQ655325:RNQ656197 RXM655325:RXM656197 SHI655325:SHI656197 SRE655325:SRE656197 TBA655325:TBA656197 TKW655325:TKW656197 TUS655325:TUS656197 UEO655325:UEO656197 UOK655325:UOK656197 UYG655325:UYG656197 VIC655325:VIC656197 VRY655325:VRY656197 WBU655325:WBU656197 WLQ655325:WLQ656197 WVM655325:WVM656197 K720867:K721739 JA720861:JA721733 SW720861:SW721733 ACS720861:ACS721733 AMO720861:AMO721733 AWK720861:AWK721733 BGG720861:BGG721733 BQC720861:BQC721733 BZY720861:BZY721733 CJU720861:CJU721733 CTQ720861:CTQ721733 DDM720861:DDM721733 DNI720861:DNI721733 DXE720861:DXE721733 EHA720861:EHA721733 EQW720861:EQW721733 FAS720861:FAS721733 FKO720861:FKO721733 FUK720861:FUK721733 GEG720861:GEG721733 GOC720861:GOC721733 GXY720861:GXY721733 HHU720861:HHU721733 HRQ720861:HRQ721733 IBM720861:IBM721733 ILI720861:ILI721733 IVE720861:IVE721733 JFA720861:JFA721733 JOW720861:JOW721733 JYS720861:JYS721733 KIO720861:KIO721733 KSK720861:KSK721733 LCG720861:LCG721733 LMC720861:LMC721733 LVY720861:LVY721733 MFU720861:MFU721733 MPQ720861:MPQ721733 MZM720861:MZM721733 NJI720861:NJI721733 NTE720861:NTE721733 ODA720861:ODA721733 OMW720861:OMW721733 OWS720861:OWS721733 PGO720861:PGO721733 PQK720861:PQK721733 QAG720861:QAG721733 QKC720861:QKC721733 QTY720861:QTY721733 RDU720861:RDU721733 RNQ720861:RNQ721733 RXM720861:RXM721733 SHI720861:SHI721733 SRE720861:SRE721733 TBA720861:TBA721733 TKW720861:TKW721733 TUS720861:TUS721733 UEO720861:UEO721733 UOK720861:UOK721733 UYG720861:UYG721733 VIC720861:VIC721733 VRY720861:VRY721733 WBU720861:WBU721733 WLQ720861:WLQ721733 WVM720861:WVM721733 K786403:K787275 JA786397:JA787269 SW786397:SW787269 ACS786397:ACS787269 AMO786397:AMO787269 AWK786397:AWK787269 BGG786397:BGG787269 BQC786397:BQC787269 BZY786397:BZY787269 CJU786397:CJU787269 CTQ786397:CTQ787269 DDM786397:DDM787269 DNI786397:DNI787269 DXE786397:DXE787269 EHA786397:EHA787269 EQW786397:EQW787269 FAS786397:FAS787269 FKO786397:FKO787269 FUK786397:FUK787269 GEG786397:GEG787269 GOC786397:GOC787269 GXY786397:GXY787269 HHU786397:HHU787269 HRQ786397:HRQ787269 IBM786397:IBM787269 ILI786397:ILI787269 IVE786397:IVE787269 JFA786397:JFA787269 JOW786397:JOW787269 JYS786397:JYS787269 KIO786397:KIO787269 KSK786397:KSK787269 LCG786397:LCG787269 LMC786397:LMC787269 LVY786397:LVY787269 MFU786397:MFU787269 MPQ786397:MPQ787269 MZM786397:MZM787269 NJI786397:NJI787269 NTE786397:NTE787269 ODA786397:ODA787269 OMW786397:OMW787269 OWS786397:OWS787269 PGO786397:PGO787269 PQK786397:PQK787269 QAG786397:QAG787269 QKC786397:QKC787269 QTY786397:QTY787269 RDU786397:RDU787269 RNQ786397:RNQ787269 RXM786397:RXM787269 SHI786397:SHI787269 SRE786397:SRE787269 TBA786397:TBA787269 TKW786397:TKW787269 TUS786397:TUS787269 UEO786397:UEO787269 UOK786397:UOK787269 UYG786397:UYG787269 VIC786397:VIC787269 VRY786397:VRY787269 WBU786397:WBU787269 WLQ786397:WLQ787269 WVM786397:WVM787269 K851939:K852811 JA851933:JA852805 SW851933:SW852805 ACS851933:ACS852805 AMO851933:AMO852805 AWK851933:AWK852805 BGG851933:BGG852805 BQC851933:BQC852805 BZY851933:BZY852805 CJU851933:CJU852805 CTQ851933:CTQ852805 DDM851933:DDM852805 DNI851933:DNI852805 DXE851933:DXE852805 EHA851933:EHA852805 EQW851933:EQW852805 FAS851933:FAS852805 FKO851933:FKO852805 FUK851933:FUK852805 GEG851933:GEG852805 GOC851933:GOC852805 GXY851933:GXY852805 HHU851933:HHU852805 HRQ851933:HRQ852805 IBM851933:IBM852805 ILI851933:ILI852805 IVE851933:IVE852805 JFA851933:JFA852805 JOW851933:JOW852805 JYS851933:JYS852805 KIO851933:KIO852805 KSK851933:KSK852805 LCG851933:LCG852805 LMC851933:LMC852805 LVY851933:LVY852805 MFU851933:MFU852805 MPQ851933:MPQ852805 MZM851933:MZM852805 NJI851933:NJI852805 NTE851933:NTE852805 ODA851933:ODA852805 OMW851933:OMW852805 OWS851933:OWS852805 PGO851933:PGO852805 PQK851933:PQK852805 QAG851933:QAG852805 QKC851933:QKC852805 QTY851933:QTY852805 RDU851933:RDU852805 RNQ851933:RNQ852805 RXM851933:RXM852805 SHI851933:SHI852805 SRE851933:SRE852805 TBA851933:TBA852805 TKW851933:TKW852805 TUS851933:TUS852805 UEO851933:UEO852805 UOK851933:UOK852805 UYG851933:UYG852805 VIC851933:VIC852805 VRY851933:VRY852805 WBU851933:WBU852805 WLQ851933:WLQ852805 WVM851933:WVM852805 K917475:K918347 JA917469:JA918341 SW917469:SW918341 ACS917469:ACS918341 AMO917469:AMO918341 AWK917469:AWK918341 BGG917469:BGG918341 BQC917469:BQC918341 BZY917469:BZY918341 CJU917469:CJU918341 CTQ917469:CTQ918341 DDM917469:DDM918341 DNI917469:DNI918341 DXE917469:DXE918341 EHA917469:EHA918341 EQW917469:EQW918341 FAS917469:FAS918341 FKO917469:FKO918341 FUK917469:FUK918341 GEG917469:GEG918341 GOC917469:GOC918341 GXY917469:GXY918341 HHU917469:HHU918341 HRQ917469:HRQ918341 IBM917469:IBM918341 ILI917469:ILI918341 IVE917469:IVE918341 JFA917469:JFA918341 JOW917469:JOW918341 JYS917469:JYS918341 KIO917469:KIO918341 KSK917469:KSK918341 LCG917469:LCG918341 LMC917469:LMC918341 LVY917469:LVY918341 MFU917469:MFU918341 MPQ917469:MPQ918341 MZM917469:MZM918341 NJI917469:NJI918341 NTE917469:NTE918341 ODA917469:ODA918341 OMW917469:OMW918341 OWS917469:OWS918341 PGO917469:PGO918341 PQK917469:PQK918341 QAG917469:QAG918341 QKC917469:QKC918341 QTY917469:QTY918341 RDU917469:RDU918341 RNQ917469:RNQ918341 RXM917469:RXM918341 SHI917469:SHI918341 SRE917469:SRE918341 TBA917469:TBA918341 TKW917469:TKW918341 TUS917469:TUS918341 UEO917469:UEO918341 UOK917469:UOK918341 UYG917469:UYG918341 VIC917469:VIC918341 VRY917469:VRY918341 WBU917469:WBU918341 WLQ917469:WLQ918341 WVM917469:WVM918341 K983011:K983883 JA983005:JA983877 SW983005:SW983877 ACS983005:ACS983877 AMO983005:AMO983877 AWK983005:AWK983877 BGG983005:BGG983877 BQC983005:BQC983877 BZY983005:BZY983877 CJU983005:CJU983877 CTQ983005:CTQ983877 DDM983005:DDM983877 DNI983005:DNI983877 DXE983005:DXE983877 EHA983005:EHA983877 EQW983005:EQW983877 FAS983005:FAS983877 FKO983005:FKO983877 FUK983005:FUK983877 GEG983005:GEG983877 GOC983005:GOC983877 GXY983005:GXY983877 HHU983005:HHU983877 HRQ983005:HRQ983877 IBM983005:IBM983877 ILI983005:ILI983877 IVE983005:IVE983877 JFA983005:JFA983877 JOW983005:JOW983877 JYS983005:JYS983877 KIO983005:KIO983877 KSK983005:KSK983877 LCG983005:LCG983877 LMC983005:LMC983877 LVY983005:LVY983877 MFU983005:MFU983877 MPQ983005:MPQ983877 MZM983005:MZM983877 NJI983005:NJI983877 NTE983005:NTE983877 ODA983005:ODA983877 OMW983005:OMW983877 OWS983005:OWS983877 PGO983005:PGO983877 PQK983005:PQK983877 QAG983005:QAG983877 QKC983005:QKC983877 QTY983005:QTY983877 RDU983005:RDU983877 RNQ983005:RNQ983877 RXM983005:RXM983877 SHI983005:SHI983877 SRE983005:SRE983877 TBA983005:TBA983877 TKW983005:TKW983877 TUS983005:TUS983877 UEO983005:UEO983877 UOK983005:UOK983877 UYG983005:UYG983877 VIC983005:VIC983877 VRY983005:VRY983877 WBU983005:WBU983877 WLQ983005:WLQ983877 WVM983005:WVM983877 WVM43:WVM837 K49:K843 WLQ43:WLQ837 WBU43:WBU837 VRY43:VRY837 VIC43:VIC837 UYG43:UYG837 UOK43:UOK837 UEO43:UEO837 TUS43:TUS837 TKW43:TKW837 TBA43:TBA837 SRE43:SRE837 SHI43:SHI837 RXM43:RXM837 RNQ43:RNQ837 RDU43:RDU837 QTY43:QTY837 QKC43:QKC837 QAG43:QAG837 PQK43:PQK837 PGO43:PGO837 OWS43:OWS837 OMW43:OMW837 ODA43:ODA837 NTE43:NTE837 NJI43:NJI837 MZM43:MZM837 MPQ43:MPQ837 MFU43:MFU837 LVY43:LVY837 LMC43:LMC837 LCG43:LCG837 KSK43:KSK837 KIO43:KIO837 JYS43:JYS837 JOW43:JOW837 JFA43:JFA837 IVE43:IVE837 ILI43:ILI837 IBM43:IBM837 HRQ43:HRQ837 HHU43:HHU837 GXY43:GXY837 GOC43:GOC837 GEG43:GEG837 FUK43:FUK837 FKO43:FKO837 FAS43:FAS837 EQW43:EQW837 EHA43:EHA837 DXE43:DXE837 DNI43:DNI837 DDM43:DDM837 CTQ43:CTQ837 CJU43:CJU837 BZY43:BZY837 BQC43:BQC837 BGG43:BGG837 AWK43:AWK837 AMO43:AMO837 ACS43:ACS837 SW43:SW837 JA43:JA837 K34:K40 CTW23 CKA23 CAE23 BQI23 BGM23 AWQ23 AMU23 ACY23 TC23 JG23 WVS23 WLW23 WCA23 VSE23 VII23 UYM23 UOQ23 UEU23 TUY23 TLC23 TBG23 SRK23 SHO23 RXS23 RNW23 REA23 QUE23 QKI23 QAM23 PQQ23 PGU23 OWY23 ONC23 ODG23 NTK23 NJO23 MZS23 MPW23 MGA23 LWE23 LMI23 LCM23 KSQ23 KIU23 JYY23 JPC23 JFG23 IVK23 ILO23 IBS23 HRW23 HIA23 GYE23 GOI23 GEM23 FUQ23 FKU23 FAY23 ERC23 EHG23 DXK23 K8:K9 J19:J20 ACS8:ACS14 AMO8:AMO14 AWK8:AWK14 BGG8:BGG14 BQC8:BQC14 BZY8:BZY14 CJU8:CJU14 CTQ8:CTQ14 DDM8:DDM14 DNI8:DNI14 DXE8:DXE14 EHA8:EHA14 EQW8:EQW14 FAS8:FAS14 FKO8:FKO14 FUK8:FUK14 GEG8:GEG14 GOC8:GOC14 GXY8:GXY14 HHU8:HHU14 HRQ8:HRQ14 IBM8:IBM14 ILI8:ILI14 IVE8:IVE14 JFA8:JFA14 JOW8:JOW14 JYS8:JYS14 KIO8:KIO14 KSK8:KSK14 LCG8:LCG14 LMC8:LMC14 LVY8:LVY14 MFU8:MFU14 MPQ8:MPQ14 MZM8:MZM14 NJI8:NJI14 NTE8:NTE14 ODA8:ODA14 OMW8:OMW14 OWS8:OWS14 PGO8:PGO14 PQK8:PQK14 QAG8:QAG14 QKC8:QKC14 QTY8:QTY14 RDU8:RDU14 RNQ8:RNQ14 RXM8:RXM14 SHI8:SHI14 SRE8:SRE14 TBA8:TBA14 TKW8:TKW14 TUS8:TUS14 UEO8:UEO14 UOK8:UOK14 UYG8:UYG14 VIC8:VIC14 VRY8:VRY14 WBU8:WBU14 WLQ8:WLQ14 WVM8:WVM14 JA8:JA14 K22:K23 K13:K15 WLY15 BGU16 WCC15 VSG15 VIK15 UYO15 UOS15 UEW15 TVA15 TLE15 TBI15 SRM15 SHQ15 RXU15 RNY15 REC15 QUG15 QKK15 QAO15 PQS15 PGW15 OXA15 ONE15 ODI15 NTM15 NJQ15 MZU15 MPY15 MGC15 LWG15 LMK15 LCO15 KSS15 KIW15 JZA15 JPE15 JFI15 IVM15 ILQ15 IBU15 HRY15 HIC15 GYG15 GOK15 GEO15 FUS15 FKW15 FBA15 ERE15 EHI15 DXM15 DNQ15 DDU15 CTY15 CKC15 CAG15 BQK15 BGO15 AWS15 AMW15 ADA15 TE15 JI15 WVU15 J10:J11 SW8:SW14 M12 AWY16 K17:K18 ANC16 ADG16 TK16 JO16 WWA16 WME16 WCI16 VSM16 VIQ16 UYU16 UOY16 UFC16 TVG16 TLK16 TBO16 SRS16 SHW16 RYA16 ROE16 REI16 QUM16 QKQ16 QAU16 PQY16 PHC16 OXG16 ONK16 ODO16 NTS16 NJW16 NAA16 MQE16 MGI16 LWM16 LMQ16 LCU16 KSY16 KJC16 JZG16 JPK16 JFO16 IVS16 ILW16 ICA16 HSE16 HII16 GYM16 GOQ16 GEU16 FUY16 FLC16 FBG16 ERK16 EHO16 DXS16 DNW16 DEA16 CUE16 CKI16 CAM16 BQQ16 DNO23 CTY34:CTY39 L16 CTY26:CTY31 DDS23 CKC34:CKC39 CAG34:CAG39 BQK34:BQK39 BGO34:BGO39 AWS34:AWS39 AMW34:AMW39 ADA34:ADA39 TE34:TE39 JI34:JI39 WVU34:WVU39 WLY34:WLY39 WCC34:WCC39 VSG34:VSG39 VIK34:VIK39 UYO34:UYO39 UOS34:UOS39 UEW34:UEW39 TVA34:TVA39 TLE34:TLE39 TBI34:TBI39 SRM34:SRM39 SHQ34:SHQ39 RXU34:RXU39 RNY34:RNY39 REC34:REC39 QUG34:QUG39 QKK34:QKK39 QAO34:QAO39 PQS34:PQS39 PGW34:PGW39 OXA34:OXA39 ONE34:ONE39 ODI34:ODI39 NTM34:NTM39 NJQ34:NJQ39 MZU34:MZU39 MPY34:MPY39 MGC34:MGC39 LWG34:LWG39 LMK34:LMK39 LCO34:LCO39 KSS34:KSS39 KIW34:KIW39 JZA34:JZA39 JPE34:JPE39 JFI34:JFI39 IVM34:IVM39 ILQ34:ILQ39 IBU34:IBU39 HRY34:HRY39 HIC34:HIC39 GYG34:GYG39 GOK34:GOK39 GEO34:GEO39 FUS34:FUS39 FKW34:FKW39 FBA34:FBA39 ERE34:ERE39 EHI34:EHI39 DXM34:DXM39 DNQ34:DNQ39 DDU34:DDU39 CKC26:CKC31 K26:K31 DDU26:DDU31 DNQ26:DNQ31 DXM26:DXM31 EHI26:EHI31 ERE26:ERE31 FBA26:FBA31 FKW26:FKW31 FUS26:FUS31 GEO26:GEO31 GOK26:GOK31 GYG26:GYG31 HIC26:HIC31 HRY26:HRY31 IBU26:IBU31 ILQ26:ILQ31 IVM26:IVM31 JFI26:JFI31 JPE26:JPE31 JZA26:JZA31 KIW26:KIW31 KSS26:KSS31 LCO26:LCO31 LMK26:LMK31 LWG26:LWG31 MGC26:MGC31 MPY26:MPY31 MZU26:MZU31 NJQ26:NJQ31 NTM26:NTM31 ODI26:ODI31 ONE26:ONE31 OXA26:OXA31 PGW26:PGW31 PQS26:PQS31 QAO26:QAO31 QKK26:QKK31 QUG26:QUG31 REC26:REC31 RNY26:RNY31 RXU26:RXU31 SHQ26:SHQ31 SRM26:SRM31 TBI26:TBI31 TLE26:TLE31 TVA26:TVA31 UEW26:UEW31 UOS26:UOS31 UYO26:UYO31 VIK26:VIK31 VSG26:VSG31 WCC26:WCC31 WLY26:WLY31 WVU26:WVU31 JI26:JI31 TE26:TE31 ADA26:ADA31 AMW26:AMW31 AWS26:AWS31 BGO26:BGO31 BQK26:BQK31 CAG26:CAG31 BGU21 AWY21 ANC21 ADG21 TK21 JO21 WWA21 WME21 WCI21 VSM21 VIQ21 UYU21 UOY21 UFC21 TVG21 TLK21 TBO21 SRS21 SHW21 RYA21 ROE21 REI21 QUM21 QKQ21 QAU21 PQY21 PHC21 OXG21 ONK21 ODO21 NTS21 NJW21 NAA21 MQE21 MGI21 LWM21 LMQ21 LCU21 KSY21 KJC21 JZG21 JPK21 JFO21 IVS21 ILW21 ICA21 HSE21 HII21 GYM21 GOQ21 GEU21 FUY21 FLC21 FBG21 ERK21 EHO21 DXS21 DNW21 DEA21 CUE21 CKI21 CAM21 BQQ21 L21">
      <formula1>Приоритет_закупок</formula1>
    </dataValidation>
    <dataValidation type="list" allowBlank="1" showInputMessage="1" showErrorMessage="1" sqref="WVK983005:WVK983877 I65507:I66379 IY65501:IY66373 SU65501:SU66373 ACQ65501:ACQ66373 AMM65501:AMM66373 AWI65501:AWI66373 BGE65501:BGE66373 BQA65501:BQA66373 BZW65501:BZW66373 CJS65501:CJS66373 CTO65501:CTO66373 DDK65501:DDK66373 DNG65501:DNG66373 DXC65501:DXC66373 EGY65501:EGY66373 EQU65501:EQU66373 FAQ65501:FAQ66373 FKM65501:FKM66373 FUI65501:FUI66373 GEE65501:GEE66373 GOA65501:GOA66373 GXW65501:GXW66373 HHS65501:HHS66373 HRO65501:HRO66373 IBK65501:IBK66373 ILG65501:ILG66373 IVC65501:IVC66373 JEY65501:JEY66373 JOU65501:JOU66373 JYQ65501:JYQ66373 KIM65501:KIM66373 KSI65501:KSI66373 LCE65501:LCE66373 LMA65501:LMA66373 LVW65501:LVW66373 MFS65501:MFS66373 MPO65501:MPO66373 MZK65501:MZK66373 NJG65501:NJG66373 NTC65501:NTC66373 OCY65501:OCY66373 OMU65501:OMU66373 OWQ65501:OWQ66373 PGM65501:PGM66373 PQI65501:PQI66373 QAE65501:QAE66373 QKA65501:QKA66373 QTW65501:QTW66373 RDS65501:RDS66373 RNO65501:RNO66373 RXK65501:RXK66373 SHG65501:SHG66373 SRC65501:SRC66373 TAY65501:TAY66373 TKU65501:TKU66373 TUQ65501:TUQ66373 UEM65501:UEM66373 UOI65501:UOI66373 UYE65501:UYE66373 VIA65501:VIA66373 VRW65501:VRW66373 WBS65501:WBS66373 WLO65501:WLO66373 WVK65501:WVK66373 I131043:I131915 IY131037:IY131909 SU131037:SU131909 ACQ131037:ACQ131909 AMM131037:AMM131909 AWI131037:AWI131909 BGE131037:BGE131909 BQA131037:BQA131909 BZW131037:BZW131909 CJS131037:CJS131909 CTO131037:CTO131909 DDK131037:DDK131909 DNG131037:DNG131909 DXC131037:DXC131909 EGY131037:EGY131909 EQU131037:EQU131909 FAQ131037:FAQ131909 FKM131037:FKM131909 FUI131037:FUI131909 GEE131037:GEE131909 GOA131037:GOA131909 GXW131037:GXW131909 HHS131037:HHS131909 HRO131037:HRO131909 IBK131037:IBK131909 ILG131037:ILG131909 IVC131037:IVC131909 JEY131037:JEY131909 JOU131037:JOU131909 JYQ131037:JYQ131909 KIM131037:KIM131909 KSI131037:KSI131909 LCE131037:LCE131909 LMA131037:LMA131909 LVW131037:LVW131909 MFS131037:MFS131909 MPO131037:MPO131909 MZK131037:MZK131909 NJG131037:NJG131909 NTC131037:NTC131909 OCY131037:OCY131909 OMU131037:OMU131909 OWQ131037:OWQ131909 PGM131037:PGM131909 PQI131037:PQI131909 QAE131037:QAE131909 QKA131037:QKA131909 QTW131037:QTW131909 RDS131037:RDS131909 RNO131037:RNO131909 RXK131037:RXK131909 SHG131037:SHG131909 SRC131037:SRC131909 TAY131037:TAY131909 TKU131037:TKU131909 TUQ131037:TUQ131909 UEM131037:UEM131909 UOI131037:UOI131909 UYE131037:UYE131909 VIA131037:VIA131909 VRW131037:VRW131909 WBS131037:WBS131909 WLO131037:WLO131909 WVK131037:WVK131909 I196579:I197451 IY196573:IY197445 SU196573:SU197445 ACQ196573:ACQ197445 AMM196573:AMM197445 AWI196573:AWI197445 BGE196573:BGE197445 BQA196573:BQA197445 BZW196573:BZW197445 CJS196573:CJS197445 CTO196573:CTO197445 DDK196573:DDK197445 DNG196573:DNG197445 DXC196573:DXC197445 EGY196573:EGY197445 EQU196573:EQU197445 FAQ196573:FAQ197445 FKM196573:FKM197445 FUI196573:FUI197445 GEE196573:GEE197445 GOA196573:GOA197445 GXW196573:GXW197445 HHS196573:HHS197445 HRO196573:HRO197445 IBK196573:IBK197445 ILG196573:ILG197445 IVC196573:IVC197445 JEY196573:JEY197445 JOU196573:JOU197445 JYQ196573:JYQ197445 KIM196573:KIM197445 KSI196573:KSI197445 LCE196573:LCE197445 LMA196573:LMA197445 LVW196573:LVW197445 MFS196573:MFS197445 MPO196573:MPO197445 MZK196573:MZK197445 NJG196573:NJG197445 NTC196573:NTC197445 OCY196573:OCY197445 OMU196573:OMU197445 OWQ196573:OWQ197445 PGM196573:PGM197445 PQI196573:PQI197445 QAE196573:QAE197445 QKA196573:QKA197445 QTW196573:QTW197445 RDS196573:RDS197445 RNO196573:RNO197445 RXK196573:RXK197445 SHG196573:SHG197445 SRC196573:SRC197445 TAY196573:TAY197445 TKU196573:TKU197445 TUQ196573:TUQ197445 UEM196573:UEM197445 UOI196573:UOI197445 UYE196573:UYE197445 VIA196573:VIA197445 VRW196573:VRW197445 WBS196573:WBS197445 WLO196573:WLO197445 WVK196573:WVK197445 I262115:I262987 IY262109:IY262981 SU262109:SU262981 ACQ262109:ACQ262981 AMM262109:AMM262981 AWI262109:AWI262981 BGE262109:BGE262981 BQA262109:BQA262981 BZW262109:BZW262981 CJS262109:CJS262981 CTO262109:CTO262981 DDK262109:DDK262981 DNG262109:DNG262981 DXC262109:DXC262981 EGY262109:EGY262981 EQU262109:EQU262981 FAQ262109:FAQ262981 FKM262109:FKM262981 FUI262109:FUI262981 GEE262109:GEE262981 GOA262109:GOA262981 GXW262109:GXW262981 HHS262109:HHS262981 HRO262109:HRO262981 IBK262109:IBK262981 ILG262109:ILG262981 IVC262109:IVC262981 JEY262109:JEY262981 JOU262109:JOU262981 JYQ262109:JYQ262981 KIM262109:KIM262981 KSI262109:KSI262981 LCE262109:LCE262981 LMA262109:LMA262981 LVW262109:LVW262981 MFS262109:MFS262981 MPO262109:MPO262981 MZK262109:MZK262981 NJG262109:NJG262981 NTC262109:NTC262981 OCY262109:OCY262981 OMU262109:OMU262981 OWQ262109:OWQ262981 PGM262109:PGM262981 PQI262109:PQI262981 QAE262109:QAE262981 QKA262109:QKA262981 QTW262109:QTW262981 RDS262109:RDS262981 RNO262109:RNO262981 RXK262109:RXK262981 SHG262109:SHG262981 SRC262109:SRC262981 TAY262109:TAY262981 TKU262109:TKU262981 TUQ262109:TUQ262981 UEM262109:UEM262981 UOI262109:UOI262981 UYE262109:UYE262981 VIA262109:VIA262981 VRW262109:VRW262981 WBS262109:WBS262981 WLO262109:WLO262981 WVK262109:WVK262981 I327651:I328523 IY327645:IY328517 SU327645:SU328517 ACQ327645:ACQ328517 AMM327645:AMM328517 AWI327645:AWI328517 BGE327645:BGE328517 BQA327645:BQA328517 BZW327645:BZW328517 CJS327645:CJS328517 CTO327645:CTO328517 DDK327645:DDK328517 DNG327645:DNG328517 DXC327645:DXC328517 EGY327645:EGY328517 EQU327645:EQU328517 FAQ327645:FAQ328517 FKM327645:FKM328517 FUI327645:FUI328517 GEE327645:GEE328517 GOA327645:GOA328517 GXW327645:GXW328517 HHS327645:HHS328517 HRO327645:HRO328517 IBK327645:IBK328517 ILG327645:ILG328517 IVC327645:IVC328517 JEY327645:JEY328517 JOU327645:JOU328517 JYQ327645:JYQ328517 KIM327645:KIM328517 KSI327645:KSI328517 LCE327645:LCE328517 LMA327645:LMA328517 LVW327645:LVW328517 MFS327645:MFS328517 MPO327645:MPO328517 MZK327645:MZK328517 NJG327645:NJG328517 NTC327645:NTC328517 OCY327645:OCY328517 OMU327645:OMU328517 OWQ327645:OWQ328517 PGM327645:PGM328517 PQI327645:PQI328517 QAE327645:QAE328517 QKA327645:QKA328517 QTW327645:QTW328517 RDS327645:RDS328517 RNO327645:RNO328517 RXK327645:RXK328517 SHG327645:SHG328517 SRC327645:SRC328517 TAY327645:TAY328517 TKU327645:TKU328517 TUQ327645:TUQ328517 UEM327645:UEM328517 UOI327645:UOI328517 UYE327645:UYE328517 VIA327645:VIA328517 VRW327645:VRW328517 WBS327645:WBS328517 WLO327645:WLO328517 WVK327645:WVK328517 I393187:I394059 IY393181:IY394053 SU393181:SU394053 ACQ393181:ACQ394053 AMM393181:AMM394053 AWI393181:AWI394053 BGE393181:BGE394053 BQA393181:BQA394053 BZW393181:BZW394053 CJS393181:CJS394053 CTO393181:CTO394053 DDK393181:DDK394053 DNG393181:DNG394053 DXC393181:DXC394053 EGY393181:EGY394053 EQU393181:EQU394053 FAQ393181:FAQ394053 FKM393181:FKM394053 FUI393181:FUI394053 GEE393181:GEE394053 GOA393181:GOA394053 GXW393181:GXW394053 HHS393181:HHS394053 HRO393181:HRO394053 IBK393181:IBK394053 ILG393181:ILG394053 IVC393181:IVC394053 JEY393181:JEY394053 JOU393181:JOU394053 JYQ393181:JYQ394053 KIM393181:KIM394053 KSI393181:KSI394053 LCE393181:LCE394053 LMA393181:LMA394053 LVW393181:LVW394053 MFS393181:MFS394053 MPO393181:MPO394053 MZK393181:MZK394053 NJG393181:NJG394053 NTC393181:NTC394053 OCY393181:OCY394053 OMU393181:OMU394053 OWQ393181:OWQ394053 PGM393181:PGM394053 PQI393181:PQI394053 QAE393181:QAE394053 QKA393181:QKA394053 QTW393181:QTW394053 RDS393181:RDS394053 RNO393181:RNO394053 RXK393181:RXK394053 SHG393181:SHG394053 SRC393181:SRC394053 TAY393181:TAY394053 TKU393181:TKU394053 TUQ393181:TUQ394053 UEM393181:UEM394053 UOI393181:UOI394053 UYE393181:UYE394053 VIA393181:VIA394053 VRW393181:VRW394053 WBS393181:WBS394053 WLO393181:WLO394053 WVK393181:WVK394053 I458723:I459595 IY458717:IY459589 SU458717:SU459589 ACQ458717:ACQ459589 AMM458717:AMM459589 AWI458717:AWI459589 BGE458717:BGE459589 BQA458717:BQA459589 BZW458717:BZW459589 CJS458717:CJS459589 CTO458717:CTO459589 DDK458717:DDK459589 DNG458717:DNG459589 DXC458717:DXC459589 EGY458717:EGY459589 EQU458717:EQU459589 FAQ458717:FAQ459589 FKM458717:FKM459589 FUI458717:FUI459589 GEE458717:GEE459589 GOA458717:GOA459589 GXW458717:GXW459589 HHS458717:HHS459589 HRO458717:HRO459589 IBK458717:IBK459589 ILG458717:ILG459589 IVC458717:IVC459589 JEY458717:JEY459589 JOU458717:JOU459589 JYQ458717:JYQ459589 KIM458717:KIM459589 KSI458717:KSI459589 LCE458717:LCE459589 LMA458717:LMA459589 LVW458717:LVW459589 MFS458717:MFS459589 MPO458717:MPO459589 MZK458717:MZK459589 NJG458717:NJG459589 NTC458717:NTC459589 OCY458717:OCY459589 OMU458717:OMU459589 OWQ458717:OWQ459589 PGM458717:PGM459589 PQI458717:PQI459589 QAE458717:QAE459589 QKA458717:QKA459589 QTW458717:QTW459589 RDS458717:RDS459589 RNO458717:RNO459589 RXK458717:RXK459589 SHG458717:SHG459589 SRC458717:SRC459589 TAY458717:TAY459589 TKU458717:TKU459589 TUQ458717:TUQ459589 UEM458717:UEM459589 UOI458717:UOI459589 UYE458717:UYE459589 VIA458717:VIA459589 VRW458717:VRW459589 WBS458717:WBS459589 WLO458717:WLO459589 WVK458717:WVK459589 I524259:I525131 IY524253:IY525125 SU524253:SU525125 ACQ524253:ACQ525125 AMM524253:AMM525125 AWI524253:AWI525125 BGE524253:BGE525125 BQA524253:BQA525125 BZW524253:BZW525125 CJS524253:CJS525125 CTO524253:CTO525125 DDK524253:DDK525125 DNG524253:DNG525125 DXC524253:DXC525125 EGY524253:EGY525125 EQU524253:EQU525125 FAQ524253:FAQ525125 FKM524253:FKM525125 FUI524253:FUI525125 GEE524253:GEE525125 GOA524253:GOA525125 GXW524253:GXW525125 HHS524253:HHS525125 HRO524253:HRO525125 IBK524253:IBK525125 ILG524253:ILG525125 IVC524253:IVC525125 JEY524253:JEY525125 JOU524253:JOU525125 JYQ524253:JYQ525125 KIM524253:KIM525125 KSI524253:KSI525125 LCE524253:LCE525125 LMA524253:LMA525125 LVW524253:LVW525125 MFS524253:MFS525125 MPO524253:MPO525125 MZK524253:MZK525125 NJG524253:NJG525125 NTC524253:NTC525125 OCY524253:OCY525125 OMU524253:OMU525125 OWQ524253:OWQ525125 PGM524253:PGM525125 PQI524253:PQI525125 QAE524253:QAE525125 QKA524253:QKA525125 QTW524253:QTW525125 RDS524253:RDS525125 RNO524253:RNO525125 RXK524253:RXK525125 SHG524253:SHG525125 SRC524253:SRC525125 TAY524253:TAY525125 TKU524253:TKU525125 TUQ524253:TUQ525125 UEM524253:UEM525125 UOI524253:UOI525125 UYE524253:UYE525125 VIA524253:VIA525125 VRW524253:VRW525125 WBS524253:WBS525125 WLO524253:WLO525125 WVK524253:WVK525125 I589795:I590667 IY589789:IY590661 SU589789:SU590661 ACQ589789:ACQ590661 AMM589789:AMM590661 AWI589789:AWI590661 BGE589789:BGE590661 BQA589789:BQA590661 BZW589789:BZW590661 CJS589789:CJS590661 CTO589789:CTO590661 DDK589789:DDK590661 DNG589789:DNG590661 DXC589789:DXC590661 EGY589789:EGY590661 EQU589789:EQU590661 FAQ589789:FAQ590661 FKM589789:FKM590661 FUI589789:FUI590661 GEE589789:GEE590661 GOA589789:GOA590661 GXW589789:GXW590661 HHS589789:HHS590661 HRO589789:HRO590661 IBK589789:IBK590661 ILG589789:ILG590661 IVC589789:IVC590661 JEY589789:JEY590661 JOU589789:JOU590661 JYQ589789:JYQ590661 KIM589789:KIM590661 KSI589789:KSI590661 LCE589789:LCE590661 LMA589789:LMA590661 LVW589789:LVW590661 MFS589789:MFS590661 MPO589789:MPO590661 MZK589789:MZK590661 NJG589789:NJG590661 NTC589789:NTC590661 OCY589789:OCY590661 OMU589789:OMU590661 OWQ589789:OWQ590661 PGM589789:PGM590661 PQI589789:PQI590661 QAE589789:QAE590661 QKA589789:QKA590661 QTW589789:QTW590661 RDS589789:RDS590661 RNO589789:RNO590661 RXK589789:RXK590661 SHG589789:SHG590661 SRC589789:SRC590661 TAY589789:TAY590661 TKU589789:TKU590661 TUQ589789:TUQ590661 UEM589789:UEM590661 UOI589789:UOI590661 UYE589789:UYE590661 VIA589789:VIA590661 VRW589789:VRW590661 WBS589789:WBS590661 WLO589789:WLO590661 WVK589789:WVK590661 I655331:I656203 IY655325:IY656197 SU655325:SU656197 ACQ655325:ACQ656197 AMM655325:AMM656197 AWI655325:AWI656197 BGE655325:BGE656197 BQA655325:BQA656197 BZW655325:BZW656197 CJS655325:CJS656197 CTO655325:CTO656197 DDK655325:DDK656197 DNG655325:DNG656197 DXC655325:DXC656197 EGY655325:EGY656197 EQU655325:EQU656197 FAQ655325:FAQ656197 FKM655325:FKM656197 FUI655325:FUI656197 GEE655325:GEE656197 GOA655325:GOA656197 GXW655325:GXW656197 HHS655325:HHS656197 HRO655325:HRO656197 IBK655325:IBK656197 ILG655325:ILG656197 IVC655325:IVC656197 JEY655325:JEY656197 JOU655325:JOU656197 JYQ655325:JYQ656197 KIM655325:KIM656197 KSI655325:KSI656197 LCE655325:LCE656197 LMA655325:LMA656197 LVW655325:LVW656197 MFS655325:MFS656197 MPO655325:MPO656197 MZK655325:MZK656197 NJG655325:NJG656197 NTC655325:NTC656197 OCY655325:OCY656197 OMU655325:OMU656197 OWQ655325:OWQ656197 PGM655325:PGM656197 PQI655325:PQI656197 QAE655325:QAE656197 QKA655325:QKA656197 QTW655325:QTW656197 RDS655325:RDS656197 RNO655325:RNO656197 RXK655325:RXK656197 SHG655325:SHG656197 SRC655325:SRC656197 TAY655325:TAY656197 TKU655325:TKU656197 TUQ655325:TUQ656197 UEM655325:UEM656197 UOI655325:UOI656197 UYE655325:UYE656197 VIA655325:VIA656197 VRW655325:VRW656197 WBS655325:WBS656197 WLO655325:WLO656197 WVK655325:WVK656197 I720867:I721739 IY720861:IY721733 SU720861:SU721733 ACQ720861:ACQ721733 AMM720861:AMM721733 AWI720861:AWI721733 BGE720861:BGE721733 BQA720861:BQA721733 BZW720861:BZW721733 CJS720861:CJS721733 CTO720861:CTO721733 DDK720861:DDK721733 DNG720861:DNG721733 DXC720861:DXC721733 EGY720861:EGY721733 EQU720861:EQU721733 FAQ720861:FAQ721733 FKM720861:FKM721733 FUI720861:FUI721733 GEE720861:GEE721733 GOA720861:GOA721733 GXW720861:GXW721733 HHS720861:HHS721733 HRO720861:HRO721733 IBK720861:IBK721733 ILG720861:ILG721733 IVC720861:IVC721733 JEY720861:JEY721733 JOU720861:JOU721733 JYQ720861:JYQ721733 KIM720861:KIM721733 KSI720861:KSI721733 LCE720861:LCE721733 LMA720861:LMA721733 LVW720861:LVW721733 MFS720861:MFS721733 MPO720861:MPO721733 MZK720861:MZK721733 NJG720861:NJG721733 NTC720861:NTC721733 OCY720861:OCY721733 OMU720861:OMU721733 OWQ720861:OWQ721733 PGM720861:PGM721733 PQI720861:PQI721733 QAE720861:QAE721733 QKA720861:QKA721733 QTW720861:QTW721733 RDS720861:RDS721733 RNO720861:RNO721733 RXK720861:RXK721733 SHG720861:SHG721733 SRC720861:SRC721733 TAY720861:TAY721733 TKU720861:TKU721733 TUQ720861:TUQ721733 UEM720861:UEM721733 UOI720861:UOI721733 UYE720861:UYE721733 VIA720861:VIA721733 VRW720861:VRW721733 WBS720861:WBS721733 WLO720861:WLO721733 WVK720861:WVK721733 I786403:I787275 IY786397:IY787269 SU786397:SU787269 ACQ786397:ACQ787269 AMM786397:AMM787269 AWI786397:AWI787269 BGE786397:BGE787269 BQA786397:BQA787269 BZW786397:BZW787269 CJS786397:CJS787269 CTO786397:CTO787269 DDK786397:DDK787269 DNG786397:DNG787269 DXC786397:DXC787269 EGY786397:EGY787269 EQU786397:EQU787269 FAQ786397:FAQ787269 FKM786397:FKM787269 FUI786397:FUI787269 GEE786397:GEE787269 GOA786397:GOA787269 GXW786397:GXW787269 HHS786397:HHS787269 HRO786397:HRO787269 IBK786397:IBK787269 ILG786397:ILG787269 IVC786397:IVC787269 JEY786397:JEY787269 JOU786397:JOU787269 JYQ786397:JYQ787269 KIM786397:KIM787269 KSI786397:KSI787269 LCE786397:LCE787269 LMA786397:LMA787269 LVW786397:LVW787269 MFS786397:MFS787269 MPO786397:MPO787269 MZK786397:MZK787269 NJG786397:NJG787269 NTC786397:NTC787269 OCY786397:OCY787269 OMU786397:OMU787269 OWQ786397:OWQ787269 PGM786397:PGM787269 PQI786397:PQI787269 QAE786397:QAE787269 QKA786397:QKA787269 QTW786397:QTW787269 RDS786397:RDS787269 RNO786397:RNO787269 RXK786397:RXK787269 SHG786397:SHG787269 SRC786397:SRC787269 TAY786397:TAY787269 TKU786397:TKU787269 TUQ786397:TUQ787269 UEM786397:UEM787269 UOI786397:UOI787269 UYE786397:UYE787269 VIA786397:VIA787269 VRW786397:VRW787269 WBS786397:WBS787269 WLO786397:WLO787269 WVK786397:WVK787269 I851939:I852811 IY851933:IY852805 SU851933:SU852805 ACQ851933:ACQ852805 AMM851933:AMM852805 AWI851933:AWI852805 BGE851933:BGE852805 BQA851933:BQA852805 BZW851933:BZW852805 CJS851933:CJS852805 CTO851933:CTO852805 DDK851933:DDK852805 DNG851933:DNG852805 DXC851933:DXC852805 EGY851933:EGY852805 EQU851933:EQU852805 FAQ851933:FAQ852805 FKM851933:FKM852805 FUI851933:FUI852805 GEE851933:GEE852805 GOA851933:GOA852805 GXW851933:GXW852805 HHS851933:HHS852805 HRO851933:HRO852805 IBK851933:IBK852805 ILG851933:ILG852805 IVC851933:IVC852805 JEY851933:JEY852805 JOU851933:JOU852805 JYQ851933:JYQ852805 KIM851933:KIM852805 KSI851933:KSI852805 LCE851933:LCE852805 LMA851933:LMA852805 LVW851933:LVW852805 MFS851933:MFS852805 MPO851933:MPO852805 MZK851933:MZK852805 NJG851933:NJG852805 NTC851933:NTC852805 OCY851933:OCY852805 OMU851933:OMU852805 OWQ851933:OWQ852805 PGM851933:PGM852805 PQI851933:PQI852805 QAE851933:QAE852805 QKA851933:QKA852805 QTW851933:QTW852805 RDS851933:RDS852805 RNO851933:RNO852805 RXK851933:RXK852805 SHG851933:SHG852805 SRC851933:SRC852805 TAY851933:TAY852805 TKU851933:TKU852805 TUQ851933:TUQ852805 UEM851933:UEM852805 UOI851933:UOI852805 UYE851933:UYE852805 VIA851933:VIA852805 VRW851933:VRW852805 WBS851933:WBS852805 WLO851933:WLO852805 WVK851933:WVK852805 I917475:I918347 IY917469:IY918341 SU917469:SU918341 ACQ917469:ACQ918341 AMM917469:AMM918341 AWI917469:AWI918341 BGE917469:BGE918341 BQA917469:BQA918341 BZW917469:BZW918341 CJS917469:CJS918341 CTO917469:CTO918341 DDK917469:DDK918341 DNG917469:DNG918341 DXC917469:DXC918341 EGY917469:EGY918341 EQU917469:EQU918341 FAQ917469:FAQ918341 FKM917469:FKM918341 FUI917469:FUI918341 GEE917469:GEE918341 GOA917469:GOA918341 GXW917469:GXW918341 HHS917469:HHS918341 HRO917469:HRO918341 IBK917469:IBK918341 ILG917469:ILG918341 IVC917469:IVC918341 JEY917469:JEY918341 JOU917469:JOU918341 JYQ917469:JYQ918341 KIM917469:KIM918341 KSI917469:KSI918341 LCE917469:LCE918341 LMA917469:LMA918341 LVW917469:LVW918341 MFS917469:MFS918341 MPO917469:MPO918341 MZK917469:MZK918341 NJG917469:NJG918341 NTC917469:NTC918341 OCY917469:OCY918341 OMU917469:OMU918341 OWQ917469:OWQ918341 PGM917469:PGM918341 PQI917469:PQI918341 QAE917469:QAE918341 QKA917469:QKA918341 QTW917469:QTW918341 RDS917469:RDS918341 RNO917469:RNO918341 RXK917469:RXK918341 SHG917469:SHG918341 SRC917469:SRC918341 TAY917469:TAY918341 TKU917469:TKU918341 TUQ917469:TUQ918341 UEM917469:UEM918341 UOI917469:UOI918341 UYE917469:UYE918341 VIA917469:VIA918341 VRW917469:VRW918341 WBS917469:WBS918341 WLO917469:WLO918341 WVK917469:WVK918341 I983011:I983883 IY983005:IY983877 SU983005:SU983877 ACQ983005:ACQ983877 AMM983005:AMM983877 AWI983005:AWI983877 BGE983005:BGE983877 BQA983005:BQA983877 BZW983005:BZW983877 CJS983005:CJS983877 CTO983005:CTO983877 DDK983005:DDK983877 DNG983005:DNG983877 DXC983005:DXC983877 EGY983005:EGY983877 EQU983005:EQU983877 FAQ983005:FAQ983877 FKM983005:FKM983877 FUI983005:FUI983877 GEE983005:GEE983877 GOA983005:GOA983877 GXW983005:GXW983877 HHS983005:HHS983877 HRO983005:HRO983877 IBK983005:IBK983877 ILG983005:ILG983877 IVC983005:IVC983877 JEY983005:JEY983877 JOU983005:JOU983877 JYQ983005:JYQ983877 KIM983005:KIM983877 KSI983005:KSI983877 LCE983005:LCE983877 LMA983005:LMA983877 LVW983005:LVW983877 MFS983005:MFS983877 MPO983005:MPO983877 MZK983005:MZK983877 NJG983005:NJG983877 NTC983005:NTC983877 OCY983005:OCY983877 OMU983005:OMU983877 OWQ983005:OWQ983877 PGM983005:PGM983877 PQI983005:PQI983877 QAE983005:QAE983877 QKA983005:QKA983877 QTW983005:QTW983877 RDS983005:RDS983877 RNO983005:RNO983877 RXK983005:RXK983877 SHG983005:SHG983877 SRC983005:SRC983877 TAY983005:TAY983877 TKU983005:TKU983877 TUQ983005:TUQ983877 UEM983005:UEM983877 UOI983005:UOI983877 UYE983005:UYE983877 VIA983005:VIA983877 VRW983005:VRW983877 WBS983005:WBS983877 WLO983005:WLO983877 IY43:IY837 I49:I843 WVK43:WVK837 WLO43:WLO837 WBS43:WBS837 VRW43:VRW837 VIA43:VIA837 UYE43:UYE837 UOI43:UOI837 UEM43:UEM837 TUQ43:TUQ837 TKU43:TKU837 TAY43:TAY837 SRC43:SRC837 SHG43:SHG837 RXK43:RXK837 RNO43:RNO837 RDS43:RDS837 QTW43:QTW837 QKA43:QKA837 QAE43:QAE837 PQI43:PQI837 PGM43:PGM837 OWQ43:OWQ837 OMU43:OMU837 OCY43:OCY837 NTC43:NTC837 NJG43:NJG837 MZK43:MZK837 MPO43:MPO837 MFS43:MFS837 LVW43:LVW837 LMA43:LMA837 LCE43:LCE837 KSI43:KSI837 KIM43:KIM837 JYQ43:JYQ837 JOU43:JOU837 JEY43:JEY837 IVC43:IVC837 ILG43:ILG837 IBK43:IBK837 HRO43:HRO837 HHS43:HHS837 GXW43:GXW837 GOA43:GOA837 GEE43:GEE837 FUI43:FUI837 FKM43:FKM837 FAQ43:FAQ837 EQU43:EQU837 EGY43:EGY837 DXC43:DXC837 DNG43:DNG837 DDK43:DDK837 CTO43:CTO837 CJS43:CJS837 BZW43:BZW837 BQA43:BQA837 BGE43:BGE837 AWI43:AWI837 AMM43:AMM837 ACQ43:ACQ837 SU43:SU837 I34:I40 BQG23 BGK23 AWO23 AMS23 ACW23 TA23 JE23 WVQ23 WLU23 WBY23 VSC23 VIG23 UYK23 UOO23 UES23 TUW23 TLA23 TBE23 SRI23 SHM23 RXQ23 RNU23 RDY23 QUC23 QKG23 QAK23 PQO23 PGS23 OWW23 ONA23 ODE23 NTI23 NJM23 MZQ23 MPU23 MFY23 LWC23 LMG23 LCK23 KSO23 KIS23 JYW23 JPA23 JFE23 IVI23 ILM23 IBQ23 HRU23 HHY23 GYC23 GOG23 GEK23 FUO23 FKS23 FAW23 ERA23 EHE23 DXI23 DNM23 DDQ23 H19:H20 I8:I9 CTU23 AMM8:AMM14 AWI8:AWI14 BGE8:BGE14 BQA8:BQA14 BZW8:BZW14 CJS8:CJS14 CTO8:CTO14 DDK8:DDK14 DNG8:DNG14 DXC8:DXC14 EGY8:EGY14 EQU8:EQU14 FAQ8:FAQ14 FKM8:FKM14 FUI8:FUI14 GEE8:GEE14 GOA8:GOA14 GXW8:GXW14 HHS8:HHS14 HRO8:HRO14 IBK8:IBK14 ILG8:ILG14 IVC8:IVC14 JEY8:JEY14 JOU8:JOU14 JYQ8:JYQ14 KIM8:KIM14 KSI8:KSI14 LCE8:LCE14 LMA8:LMA14 LVW8:LVW14 MFS8:MFS14 MPO8:MPO14 MZK8:MZK14 NJG8:NJG14 NTC8:NTC14 OCY8:OCY14 OMU8:OMU14 OWQ8:OWQ14 PGM8:PGM14 PQI8:PQI14 QAE8:QAE14 QKA8:QKA14 QTW8:QTW14 RDS8:RDS14 RNO8:RNO14 RXK8:RXK14 SHG8:SHG14 SRC8:SRC14 TAY8:TAY14 TKU8:TKU14 TUQ8:TUQ14 UEM8:UEM14 UOI8:UOI14 UYE8:UYE14 VIA8:VIA14 VRW8:VRW14 WBS8:WBS14 WLO8:WLO14 WVK8:WVK14 IY8:IY14 SU8:SU14 BQO16 WLW15 WCA15 VSE15 VII15 UYM15 UOQ15 UEU15 TUY15 TLC15 TBG15 SRK15 SHO15 RXS15 RNW15 REA15 QUE15 QKI15 QAM15 PQQ15 PGU15 OWY15 ONC15 ODG15 NTK15 NJO15 MZS15 MPW15 MGA15 LWE15 LMI15 LCM15 KSQ15 KIU15 JYY15 JPC15 JFG15 IVK15 ILO15 IBS15 HRW15 HIA15 GYE15 GOI15 GEM15 FUQ15 FKU15 FAY15 ERC15 EHG15 DXK15 DNO15 DDS15 CTW15 CKA15 CAE15 BQI15 BGM15 AWQ15 AMU15 ACY15 TC15 JG15 WVS15 I21:I23 H10:H11 ACQ8:ACQ14 K12 CJY23 BGS16 AWW16 ANA16 ADE16 TI16 JM16 WVY16 WMC16 WCG16 VSK16 VIO16 UYS16 UOW16 UFA16 TVE16 TLI16 TBM16 SRQ16 SHU16 RXY16 ROC16 REG16 QUK16 QKO16 QAS16 PQW16 PHA16 OXE16 ONI16 ODM16 NTQ16 NJU16 MZY16 MQC16 MGG16 LWK16 LMO16 LCS16 KSW16 KJA16 JZE16 JPI16 JFM16 IVQ16 ILU16 IBY16 HSC16 HIG16 GYK16 GOO16 GES16 FUW16 FLA16 FBE16 ERI16 EHM16 DXQ16 DNU16 DDY16 CUC16 CKG16 CAK16 CAC23 K16 CAE34:CAE39 CAE26:CAE31 I13:I18 BQI34:BQI39 BGM34:BGM39 AWQ34:AWQ39 AMU34:AMU39 ACY34:ACY39 TC34:TC39 JG34:JG39 WVS34:WVS39 WLW34:WLW39 WCA34:WCA39 VSE34:VSE39 VII34:VII39 UYM34:UYM39 UOQ34:UOQ39 UEU34:UEU39 TUY34:TUY39 TLC34:TLC39 TBG34:TBG39 SRK34:SRK39 SHO34:SHO39 RXS34:RXS39 RNW34:RNW39 REA34:REA39 QUE34:QUE39 QKI34:QKI39 QAM34:QAM39 PQQ34:PQQ39 PGU34:PGU39 OWY34:OWY39 ONC34:ONC39 ODG34:ODG39 NTK34:NTK39 NJO34:NJO39 MZS34:MZS39 MPW34:MPW39 MGA34:MGA39 LWE34:LWE39 LMI34:LMI39 LCM34:LCM39 KSQ34:KSQ39 KIU34:KIU39 JYY34:JYY39 JPC34:JPC39 JFG34:JFG39 IVK34:IVK39 ILO34:ILO39 IBS34:IBS39 HRW34:HRW39 HIA34:HIA39 GYE34:GYE39 GOI34:GOI39 GEM34:GEM39 FUQ34:FUQ39 FKU34:FKU39 FAY34:FAY39 ERC34:ERC39 EHG34:EHG39 DXK34:DXK39 DNO34:DNO39 DDS34:DDS39 CTW34:CTW39 CKA34:CKA39 BQI26:BQI31 I26:I31 CKA26:CKA31 CTW26:CTW31 DDS26:DDS31 DNO26:DNO31 DXK26:DXK31 EHG26:EHG31 ERC26:ERC31 FAY26:FAY31 FKU26:FKU31 FUQ26:FUQ31 GEM26:GEM31 GOI26:GOI31 GYE26:GYE31 HIA26:HIA31 HRW26:HRW31 IBS26:IBS31 ILO26:ILO31 IVK26:IVK31 JFG26:JFG31 JPC26:JPC31 JYY26:JYY31 KIU26:KIU31 KSQ26:KSQ31 LCM26:LCM31 LMI26:LMI31 LWE26:LWE31 MGA26:MGA31 MPW26:MPW31 MZS26:MZS31 NJO26:NJO31 NTK26:NTK31 ODG26:ODG31 ONC26:ONC31 OWY26:OWY31 PGU26:PGU31 PQQ26:PQQ31 QAM26:QAM31 QKI26:QKI31 QUE26:QUE31 REA26:REA31 RNW26:RNW31 RXS26:RXS31 SHO26:SHO31 SRK26:SRK31 TBG26:TBG31 TLC26:TLC31 TUY26:TUY31 UEU26:UEU31 UOQ26:UOQ31 UYM26:UYM31 VII26:VII31 VSE26:VSE31 WCA26:WCA31 WLW26:WLW31 WVS26:WVS31 JG26:JG31 TC26:TC31 ACY26:ACY31 AMU26:AMU31 AWQ26:AWQ31 BGM26:BGM31 BQO21 BGS21 AWW21 ANA21 ADE21 TI21 JM21 WVY21 WMC21 WCG21 VSK21 VIO21 UYS21 UOW21 UFA21 TVE21 TLI21 TBM21 SRQ21 SHU21 RXY21 ROC21 REG21 QUK21 QKO21 QAS21 PQW21 PHA21 OXE21 ONI21 ODM21 NTQ21 NJU21 MZY21 MQC21 MGG21 LWK21 LMO21 LCS21 KSW21 KJA21 JZE21 JPI21 JFM21 IVQ21 ILU21 IBY21 HSC21 HIG21 GYK21 GOO21 GES21 FUW21 FLA21 FBE21 ERI21 EHM21 DXQ21 DNU21 DDY21 CUC21 CKG21 CAK21 K21">
      <formula1>Способ_закупок</formula1>
    </dataValidation>
    <dataValidation type="textLength" operator="equal" allowBlank="1" showInputMessage="1" showErrorMessage="1" error="Код КАТО должен содержать 9 символов" sqref="Q65507:Q66379 JG65501:JG66373 TC65501:TC66373 ACY65501:ACY66373 AMU65501:AMU66373 AWQ65501:AWQ66373 BGM65501:BGM66373 BQI65501:BQI66373 CAE65501:CAE66373 CKA65501:CKA66373 CTW65501:CTW66373 DDS65501:DDS66373 DNO65501:DNO66373 DXK65501:DXK66373 EHG65501:EHG66373 ERC65501:ERC66373 FAY65501:FAY66373 FKU65501:FKU66373 FUQ65501:FUQ66373 GEM65501:GEM66373 GOI65501:GOI66373 GYE65501:GYE66373 HIA65501:HIA66373 HRW65501:HRW66373 IBS65501:IBS66373 ILO65501:ILO66373 IVK65501:IVK66373 JFG65501:JFG66373 JPC65501:JPC66373 JYY65501:JYY66373 KIU65501:KIU66373 KSQ65501:KSQ66373 LCM65501:LCM66373 LMI65501:LMI66373 LWE65501:LWE66373 MGA65501:MGA66373 MPW65501:MPW66373 MZS65501:MZS66373 NJO65501:NJO66373 NTK65501:NTK66373 ODG65501:ODG66373 ONC65501:ONC66373 OWY65501:OWY66373 PGU65501:PGU66373 PQQ65501:PQQ66373 QAM65501:QAM66373 QKI65501:QKI66373 QUE65501:QUE66373 REA65501:REA66373 RNW65501:RNW66373 RXS65501:RXS66373 SHO65501:SHO66373 SRK65501:SRK66373 TBG65501:TBG66373 TLC65501:TLC66373 TUY65501:TUY66373 UEU65501:UEU66373 UOQ65501:UOQ66373 UYM65501:UYM66373 VII65501:VII66373 VSE65501:VSE66373 WCA65501:WCA66373 WLW65501:WLW66373 WVS65501:WVS66373 Q131043:Q131915 JG131037:JG131909 TC131037:TC131909 ACY131037:ACY131909 AMU131037:AMU131909 AWQ131037:AWQ131909 BGM131037:BGM131909 BQI131037:BQI131909 CAE131037:CAE131909 CKA131037:CKA131909 CTW131037:CTW131909 DDS131037:DDS131909 DNO131037:DNO131909 DXK131037:DXK131909 EHG131037:EHG131909 ERC131037:ERC131909 FAY131037:FAY131909 FKU131037:FKU131909 FUQ131037:FUQ131909 GEM131037:GEM131909 GOI131037:GOI131909 GYE131037:GYE131909 HIA131037:HIA131909 HRW131037:HRW131909 IBS131037:IBS131909 ILO131037:ILO131909 IVK131037:IVK131909 JFG131037:JFG131909 JPC131037:JPC131909 JYY131037:JYY131909 KIU131037:KIU131909 KSQ131037:KSQ131909 LCM131037:LCM131909 LMI131037:LMI131909 LWE131037:LWE131909 MGA131037:MGA131909 MPW131037:MPW131909 MZS131037:MZS131909 NJO131037:NJO131909 NTK131037:NTK131909 ODG131037:ODG131909 ONC131037:ONC131909 OWY131037:OWY131909 PGU131037:PGU131909 PQQ131037:PQQ131909 QAM131037:QAM131909 QKI131037:QKI131909 QUE131037:QUE131909 REA131037:REA131909 RNW131037:RNW131909 RXS131037:RXS131909 SHO131037:SHO131909 SRK131037:SRK131909 TBG131037:TBG131909 TLC131037:TLC131909 TUY131037:TUY131909 UEU131037:UEU131909 UOQ131037:UOQ131909 UYM131037:UYM131909 VII131037:VII131909 VSE131037:VSE131909 WCA131037:WCA131909 WLW131037:WLW131909 WVS131037:WVS131909 Q196579:Q197451 JG196573:JG197445 TC196573:TC197445 ACY196573:ACY197445 AMU196573:AMU197445 AWQ196573:AWQ197445 BGM196573:BGM197445 BQI196573:BQI197445 CAE196573:CAE197445 CKA196573:CKA197445 CTW196573:CTW197445 DDS196573:DDS197445 DNO196573:DNO197445 DXK196573:DXK197445 EHG196573:EHG197445 ERC196573:ERC197445 FAY196573:FAY197445 FKU196573:FKU197445 FUQ196573:FUQ197445 GEM196573:GEM197445 GOI196573:GOI197445 GYE196573:GYE197445 HIA196573:HIA197445 HRW196573:HRW197445 IBS196573:IBS197445 ILO196573:ILO197445 IVK196573:IVK197445 JFG196573:JFG197445 JPC196573:JPC197445 JYY196573:JYY197445 KIU196573:KIU197445 KSQ196573:KSQ197445 LCM196573:LCM197445 LMI196573:LMI197445 LWE196573:LWE197445 MGA196573:MGA197445 MPW196573:MPW197445 MZS196573:MZS197445 NJO196573:NJO197445 NTK196573:NTK197445 ODG196573:ODG197445 ONC196573:ONC197445 OWY196573:OWY197445 PGU196573:PGU197445 PQQ196573:PQQ197445 QAM196573:QAM197445 QKI196573:QKI197445 QUE196573:QUE197445 REA196573:REA197445 RNW196573:RNW197445 RXS196573:RXS197445 SHO196573:SHO197445 SRK196573:SRK197445 TBG196573:TBG197445 TLC196573:TLC197445 TUY196573:TUY197445 UEU196573:UEU197445 UOQ196573:UOQ197445 UYM196573:UYM197445 VII196573:VII197445 VSE196573:VSE197445 WCA196573:WCA197445 WLW196573:WLW197445 WVS196573:WVS197445 Q262115:Q262987 JG262109:JG262981 TC262109:TC262981 ACY262109:ACY262981 AMU262109:AMU262981 AWQ262109:AWQ262981 BGM262109:BGM262981 BQI262109:BQI262981 CAE262109:CAE262981 CKA262109:CKA262981 CTW262109:CTW262981 DDS262109:DDS262981 DNO262109:DNO262981 DXK262109:DXK262981 EHG262109:EHG262981 ERC262109:ERC262981 FAY262109:FAY262981 FKU262109:FKU262981 FUQ262109:FUQ262981 GEM262109:GEM262981 GOI262109:GOI262981 GYE262109:GYE262981 HIA262109:HIA262981 HRW262109:HRW262981 IBS262109:IBS262981 ILO262109:ILO262981 IVK262109:IVK262981 JFG262109:JFG262981 JPC262109:JPC262981 JYY262109:JYY262981 KIU262109:KIU262981 KSQ262109:KSQ262981 LCM262109:LCM262981 LMI262109:LMI262981 LWE262109:LWE262981 MGA262109:MGA262981 MPW262109:MPW262981 MZS262109:MZS262981 NJO262109:NJO262981 NTK262109:NTK262981 ODG262109:ODG262981 ONC262109:ONC262981 OWY262109:OWY262981 PGU262109:PGU262981 PQQ262109:PQQ262981 QAM262109:QAM262981 QKI262109:QKI262981 QUE262109:QUE262981 REA262109:REA262981 RNW262109:RNW262981 RXS262109:RXS262981 SHO262109:SHO262981 SRK262109:SRK262981 TBG262109:TBG262981 TLC262109:TLC262981 TUY262109:TUY262981 UEU262109:UEU262981 UOQ262109:UOQ262981 UYM262109:UYM262981 VII262109:VII262981 VSE262109:VSE262981 WCA262109:WCA262981 WLW262109:WLW262981 WVS262109:WVS262981 Q327651:Q328523 JG327645:JG328517 TC327645:TC328517 ACY327645:ACY328517 AMU327645:AMU328517 AWQ327645:AWQ328517 BGM327645:BGM328517 BQI327645:BQI328517 CAE327645:CAE328517 CKA327645:CKA328517 CTW327645:CTW328517 DDS327645:DDS328517 DNO327645:DNO328517 DXK327645:DXK328517 EHG327645:EHG328517 ERC327645:ERC328517 FAY327645:FAY328517 FKU327645:FKU328517 FUQ327645:FUQ328517 GEM327645:GEM328517 GOI327645:GOI328517 GYE327645:GYE328517 HIA327645:HIA328517 HRW327645:HRW328517 IBS327645:IBS328517 ILO327645:ILO328517 IVK327645:IVK328517 JFG327645:JFG328517 JPC327645:JPC328517 JYY327645:JYY328517 KIU327645:KIU328517 KSQ327645:KSQ328517 LCM327645:LCM328517 LMI327645:LMI328517 LWE327645:LWE328517 MGA327645:MGA328517 MPW327645:MPW328517 MZS327645:MZS328517 NJO327645:NJO328517 NTK327645:NTK328517 ODG327645:ODG328517 ONC327645:ONC328517 OWY327645:OWY328517 PGU327645:PGU328517 PQQ327645:PQQ328517 QAM327645:QAM328517 QKI327645:QKI328517 QUE327645:QUE328517 REA327645:REA328517 RNW327645:RNW328517 RXS327645:RXS328517 SHO327645:SHO328517 SRK327645:SRK328517 TBG327645:TBG328517 TLC327645:TLC328517 TUY327645:TUY328517 UEU327645:UEU328517 UOQ327645:UOQ328517 UYM327645:UYM328517 VII327645:VII328517 VSE327645:VSE328517 WCA327645:WCA328517 WLW327645:WLW328517 WVS327645:WVS328517 Q393187:Q394059 JG393181:JG394053 TC393181:TC394053 ACY393181:ACY394053 AMU393181:AMU394053 AWQ393181:AWQ394053 BGM393181:BGM394053 BQI393181:BQI394053 CAE393181:CAE394053 CKA393181:CKA394053 CTW393181:CTW394053 DDS393181:DDS394053 DNO393181:DNO394053 DXK393181:DXK394053 EHG393181:EHG394053 ERC393181:ERC394053 FAY393181:FAY394053 FKU393181:FKU394053 FUQ393181:FUQ394053 GEM393181:GEM394053 GOI393181:GOI394053 GYE393181:GYE394053 HIA393181:HIA394053 HRW393181:HRW394053 IBS393181:IBS394053 ILO393181:ILO394053 IVK393181:IVK394053 JFG393181:JFG394053 JPC393181:JPC394053 JYY393181:JYY394053 KIU393181:KIU394053 KSQ393181:KSQ394053 LCM393181:LCM394053 LMI393181:LMI394053 LWE393181:LWE394053 MGA393181:MGA394053 MPW393181:MPW394053 MZS393181:MZS394053 NJO393181:NJO394053 NTK393181:NTK394053 ODG393181:ODG394053 ONC393181:ONC394053 OWY393181:OWY394053 PGU393181:PGU394053 PQQ393181:PQQ394053 QAM393181:QAM394053 QKI393181:QKI394053 QUE393181:QUE394053 REA393181:REA394053 RNW393181:RNW394053 RXS393181:RXS394053 SHO393181:SHO394053 SRK393181:SRK394053 TBG393181:TBG394053 TLC393181:TLC394053 TUY393181:TUY394053 UEU393181:UEU394053 UOQ393181:UOQ394053 UYM393181:UYM394053 VII393181:VII394053 VSE393181:VSE394053 WCA393181:WCA394053 WLW393181:WLW394053 WVS393181:WVS394053 Q458723:Q459595 JG458717:JG459589 TC458717:TC459589 ACY458717:ACY459589 AMU458717:AMU459589 AWQ458717:AWQ459589 BGM458717:BGM459589 BQI458717:BQI459589 CAE458717:CAE459589 CKA458717:CKA459589 CTW458717:CTW459589 DDS458717:DDS459589 DNO458717:DNO459589 DXK458717:DXK459589 EHG458717:EHG459589 ERC458717:ERC459589 FAY458717:FAY459589 FKU458717:FKU459589 FUQ458717:FUQ459589 GEM458717:GEM459589 GOI458717:GOI459589 GYE458717:GYE459589 HIA458717:HIA459589 HRW458717:HRW459589 IBS458717:IBS459589 ILO458717:ILO459589 IVK458717:IVK459589 JFG458717:JFG459589 JPC458717:JPC459589 JYY458717:JYY459589 KIU458717:KIU459589 KSQ458717:KSQ459589 LCM458717:LCM459589 LMI458717:LMI459589 LWE458717:LWE459589 MGA458717:MGA459589 MPW458717:MPW459589 MZS458717:MZS459589 NJO458717:NJO459589 NTK458717:NTK459589 ODG458717:ODG459589 ONC458717:ONC459589 OWY458717:OWY459589 PGU458717:PGU459589 PQQ458717:PQQ459589 QAM458717:QAM459589 QKI458717:QKI459589 QUE458717:QUE459589 REA458717:REA459589 RNW458717:RNW459589 RXS458717:RXS459589 SHO458717:SHO459589 SRK458717:SRK459589 TBG458717:TBG459589 TLC458717:TLC459589 TUY458717:TUY459589 UEU458717:UEU459589 UOQ458717:UOQ459589 UYM458717:UYM459589 VII458717:VII459589 VSE458717:VSE459589 WCA458717:WCA459589 WLW458717:WLW459589 WVS458717:WVS459589 Q524259:Q525131 JG524253:JG525125 TC524253:TC525125 ACY524253:ACY525125 AMU524253:AMU525125 AWQ524253:AWQ525125 BGM524253:BGM525125 BQI524253:BQI525125 CAE524253:CAE525125 CKA524253:CKA525125 CTW524253:CTW525125 DDS524253:DDS525125 DNO524253:DNO525125 DXK524253:DXK525125 EHG524253:EHG525125 ERC524253:ERC525125 FAY524253:FAY525125 FKU524253:FKU525125 FUQ524253:FUQ525125 GEM524253:GEM525125 GOI524253:GOI525125 GYE524253:GYE525125 HIA524253:HIA525125 HRW524253:HRW525125 IBS524253:IBS525125 ILO524253:ILO525125 IVK524253:IVK525125 JFG524253:JFG525125 JPC524253:JPC525125 JYY524253:JYY525125 KIU524253:KIU525125 KSQ524253:KSQ525125 LCM524253:LCM525125 LMI524253:LMI525125 LWE524253:LWE525125 MGA524253:MGA525125 MPW524253:MPW525125 MZS524253:MZS525125 NJO524253:NJO525125 NTK524253:NTK525125 ODG524253:ODG525125 ONC524253:ONC525125 OWY524253:OWY525125 PGU524253:PGU525125 PQQ524253:PQQ525125 QAM524253:QAM525125 QKI524253:QKI525125 QUE524253:QUE525125 REA524253:REA525125 RNW524253:RNW525125 RXS524253:RXS525125 SHO524253:SHO525125 SRK524253:SRK525125 TBG524253:TBG525125 TLC524253:TLC525125 TUY524253:TUY525125 UEU524253:UEU525125 UOQ524253:UOQ525125 UYM524253:UYM525125 VII524253:VII525125 VSE524253:VSE525125 WCA524253:WCA525125 WLW524253:WLW525125 WVS524253:WVS525125 Q589795:Q590667 JG589789:JG590661 TC589789:TC590661 ACY589789:ACY590661 AMU589789:AMU590661 AWQ589789:AWQ590661 BGM589789:BGM590661 BQI589789:BQI590661 CAE589789:CAE590661 CKA589789:CKA590661 CTW589789:CTW590661 DDS589789:DDS590661 DNO589789:DNO590661 DXK589789:DXK590661 EHG589789:EHG590661 ERC589789:ERC590661 FAY589789:FAY590661 FKU589789:FKU590661 FUQ589789:FUQ590661 GEM589789:GEM590661 GOI589789:GOI590661 GYE589789:GYE590661 HIA589789:HIA590661 HRW589789:HRW590661 IBS589789:IBS590661 ILO589789:ILO590661 IVK589789:IVK590661 JFG589789:JFG590661 JPC589789:JPC590661 JYY589789:JYY590661 KIU589789:KIU590661 KSQ589789:KSQ590661 LCM589789:LCM590661 LMI589789:LMI590661 LWE589789:LWE590661 MGA589789:MGA590661 MPW589789:MPW590661 MZS589789:MZS590661 NJO589789:NJO590661 NTK589789:NTK590661 ODG589789:ODG590661 ONC589789:ONC590661 OWY589789:OWY590661 PGU589789:PGU590661 PQQ589789:PQQ590661 QAM589789:QAM590661 QKI589789:QKI590661 QUE589789:QUE590661 REA589789:REA590661 RNW589789:RNW590661 RXS589789:RXS590661 SHO589789:SHO590661 SRK589789:SRK590661 TBG589789:TBG590661 TLC589789:TLC590661 TUY589789:TUY590661 UEU589789:UEU590661 UOQ589789:UOQ590661 UYM589789:UYM590661 VII589789:VII590661 VSE589789:VSE590661 WCA589789:WCA590661 WLW589789:WLW590661 WVS589789:WVS590661 Q655331:Q656203 JG655325:JG656197 TC655325:TC656197 ACY655325:ACY656197 AMU655325:AMU656197 AWQ655325:AWQ656197 BGM655325:BGM656197 BQI655325:BQI656197 CAE655325:CAE656197 CKA655325:CKA656197 CTW655325:CTW656197 DDS655325:DDS656197 DNO655325:DNO656197 DXK655325:DXK656197 EHG655325:EHG656197 ERC655325:ERC656197 FAY655325:FAY656197 FKU655325:FKU656197 FUQ655325:FUQ656197 GEM655325:GEM656197 GOI655325:GOI656197 GYE655325:GYE656197 HIA655325:HIA656197 HRW655325:HRW656197 IBS655325:IBS656197 ILO655325:ILO656197 IVK655325:IVK656197 JFG655325:JFG656197 JPC655325:JPC656197 JYY655325:JYY656197 KIU655325:KIU656197 KSQ655325:KSQ656197 LCM655325:LCM656197 LMI655325:LMI656197 LWE655325:LWE656197 MGA655325:MGA656197 MPW655325:MPW656197 MZS655325:MZS656197 NJO655325:NJO656197 NTK655325:NTK656197 ODG655325:ODG656197 ONC655325:ONC656197 OWY655325:OWY656197 PGU655325:PGU656197 PQQ655325:PQQ656197 QAM655325:QAM656197 QKI655325:QKI656197 QUE655325:QUE656197 REA655325:REA656197 RNW655325:RNW656197 RXS655325:RXS656197 SHO655325:SHO656197 SRK655325:SRK656197 TBG655325:TBG656197 TLC655325:TLC656197 TUY655325:TUY656197 UEU655325:UEU656197 UOQ655325:UOQ656197 UYM655325:UYM656197 VII655325:VII656197 VSE655325:VSE656197 WCA655325:WCA656197 WLW655325:WLW656197 WVS655325:WVS656197 Q720867:Q721739 JG720861:JG721733 TC720861:TC721733 ACY720861:ACY721733 AMU720861:AMU721733 AWQ720861:AWQ721733 BGM720861:BGM721733 BQI720861:BQI721733 CAE720861:CAE721733 CKA720861:CKA721733 CTW720861:CTW721733 DDS720861:DDS721733 DNO720861:DNO721733 DXK720861:DXK721733 EHG720861:EHG721733 ERC720861:ERC721733 FAY720861:FAY721733 FKU720861:FKU721733 FUQ720861:FUQ721733 GEM720861:GEM721733 GOI720861:GOI721733 GYE720861:GYE721733 HIA720861:HIA721733 HRW720861:HRW721733 IBS720861:IBS721733 ILO720861:ILO721733 IVK720861:IVK721733 JFG720861:JFG721733 JPC720861:JPC721733 JYY720861:JYY721733 KIU720861:KIU721733 KSQ720861:KSQ721733 LCM720861:LCM721733 LMI720861:LMI721733 LWE720861:LWE721733 MGA720861:MGA721733 MPW720861:MPW721733 MZS720861:MZS721733 NJO720861:NJO721733 NTK720861:NTK721733 ODG720861:ODG721733 ONC720861:ONC721733 OWY720861:OWY721733 PGU720861:PGU721733 PQQ720861:PQQ721733 QAM720861:QAM721733 QKI720861:QKI721733 QUE720861:QUE721733 REA720861:REA721733 RNW720861:RNW721733 RXS720861:RXS721733 SHO720861:SHO721733 SRK720861:SRK721733 TBG720861:TBG721733 TLC720861:TLC721733 TUY720861:TUY721733 UEU720861:UEU721733 UOQ720861:UOQ721733 UYM720861:UYM721733 VII720861:VII721733 VSE720861:VSE721733 WCA720861:WCA721733 WLW720861:WLW721733 WVS720861:WVS721733 Q786403:Q787275 JG786397:JG787269 TC786397:TC787269 ACY786397:ACY787269 AMU786397:AMU787269 AWQ786397:AWQ787269 BGM786397:BGM787269 BQI786397:BQI787269 CAE786397:CAE787269 CKA786397:CKA787269 CTW786397:CTW787269 DDS786397:DDS787269 DNO786397:DNO787269 DXK786397:DXK787269 EHG786397:EHG787269 ERC786397:ERC787269 FAY786397:FAY787269 FKU786397:FKU787269 FUQ786397:FUQ787269 GEM786397:GEM787269 GOI786397:GOI787269 GYE786397:GYE787269 HIA786397:HIA787269 HRW786397:HRW787269 IBS786397:IBS787269 ILO786397:ILO787269 IVK786397:IVK787269 JFG786397:JFG787269 JPC786397:JPC787269 JYY786397:JYY787269 KIU786397:KIU787269 KSQ786397:KSQ787269 LCM786397:LCM787269 LMI786397:LMI787269 LWE786397:LWE787269 MGA786397:MGA787269 MPW786397:MPW787269 MZS786397:MZS787269 NJO786397:NJO787269 NTK786397:NTK787269 ODG786397:ODG787269 ONC786397:ONC787269 OWY786397:OWY787269 PGU786397:PGU787269 PQQ786397:PQQ787269 QAM786397:QAM787269 QKI786397:QKI787269 QUE786397:QUE787269 REA786397:REA787269 RNW786397:RNW787269 RXS786397:RXS787269 SHO786397:SHO787269 SRK786397:SRK787269 TBG786397:TBG787269 TLC786397:TLC787269 TUY786397:TUY787269 UEU786397:UEU787269 UOQ786397:UOQ787269 UYM786397:UYM787269 VII786397:VII787269 VSE786397:VSE787269 WCA786397:WCA787269 WLW786397:WLW787269 WVS786397:WVS787269 Q851939:Q852811 JG851933:JG852805 TC851933:TC852805 ACY851933:ACY852805 AMU851933:AMU852805 AWQ851933:AWQ852805 BGM851933:BGM852805 BQI851933:BQI852805 CAE851933:CAE852805 CKA851933:CKA852805 CTW851933:CTW852805 DDS851933:DDS852805 DNO851933:DNO852805 DXK851933:DXK852805 EHG851933:EHG852805 ERC851933:ERC852805 FAY851933:FAY852805 FKU851933:FKU852805 FUQ851933:FUQ852805 GEM851933:GEM852805 GOI851933:GOI852805 GYE851933:GYE852805 HIA851933:HIA852805 HRW851933:HRW852805 IBS851933:IBS852805 ILO851933:ILO852805 IVK851933:IVK852805 JFG851933:JFG852805 JPC851933:JPC852805 JYY851933:JYY852805 KIU851933:KIU852805 KSQ851933:KSQ852805 LCM851933:LCM852805 LMI851933:LMI852805 LWE851933:LWE852805 MGA851933:MGA852805 MPW851933:MPW852805 MZS851933:MZS852805 NJO851933:NJO852805 NTK851933:NTK852805 ODG851933:ODG852805 ONC851933:ONC852805 OWY851933:OWY852805 PGU851933:PGU852805 PQQ851933:PQQ852805 QAM851933:QAM852805 QKI851933:QKI852805 QUE851933:QUE852805 REA851933:REA852805 RNW851933:RNW852805 RXS851933:RXS852805 SHO851933:SHO852805 SRK851933:SRK852805 TBG851933:TBG852805 TLC851933:TLC852805 TUY851933:TUY852805 UEU851933:UEU852805 UOQ851933:UOQ852805 UYM851933:UYM852805 VII851933:VII852805 VSE851933:VSE852805 WCA851933:WCA852805 WLW851933:WLW852805 WVS851933:WVS852805 Q917475:Q918347 JG917469:JG918341 TC917469:TC918341 ACY917469:ACY918341 AMU917469:AMU918341 AWQ917469:AWQ918341 BGM917469:BGM918341 BQI917469:BQI918341 CAE917469:CAE918341 CKA917469:CKA918341 CTW917469:CTW918341 DDS917469:DDS918341 DNO917469:DNO918341 DXK917469:DXK918341 EHG917469:EHG918341 ERC917469:ERC918341 FAY917469:FAY918341 FKU917469:FKU918341 FUQ917469:FUQ918341 GEM917469:GEM918341 GOI917469:GOI918341 GYE917469:GYE918341 HIA917469:HIA918341 HRW917469:HRW918341 IBS917469:IBS918341 ILO917469:ILO918341 IVK917469:IVK918341 JFG917469:JFG918341 JPC917469:JPC918341 JYY917469:JYY918341 KIU917469:KIU918341 KSQ917469:KSQ918341 LCM917469:LCM918341 LMI917469:LMI918341 LWE917469:LWE918341 MGA917469:MGA918341 MPW917469:MPW918341 MZS917469:MZS918341 NJO917469:NJO918341 NTK917469:NTK918341 ODG917469:ODG918341 ONC917469:ONC918341 OWY917469:OWY918341 PGU917469:PGU918341 PQQ917469:PQQ918341 QAM917469:QAM918341 QKI917469:QKI918341 QUE917469:QUE918341 REA917469:REA918341 RNW917469:RNW918341 RXS917469:RXS918341 SHO917469:SHO918341 SRK917469:SRK918341 TBG917469:TBG918341 TLC917469:TLC918341 TUY917469:TUY918341 UEU917469:UEU918341 UOQ917469:UOQ918341 UYM917469:UYM918341 VII917469:VII918341 VSE917469:VSE918341 WCA917469:WCA918341 WLW917469:WLW918341 WVS917469:WVS918341 Q983011:Q983883 JG983005:JG983877 TC983005:TC983877 ACY983005:ACY983877 AMU983005:AMU983877 AWQ983005:AWQ983877 BGM983005:BGM983877 BQI983005:BQI983877 CAE983005:CAE983877 CKA983005:CKA983877 CTW983005:CTW983877 DDS983005:DDS983877 DNO983005:DNO983877 DXK983005:DXK983877 EHG983005:EHG983877 ERC983005:ERC983877 FAY983005:FAY983877 FKU983005:FKU983877 FUQ983005:FUQ983877 GEM983005:GEM983877 GOI983005:GOI983877 GYE983005:GYE983877 HIA983005:HIA983877 HRW983005:HRW983877 IBS983005:IBS983877 ILO983005:ILO983877 IVK983005:IVK983877 JFG983005:JFG983877 JPC983005:JPC983877 JYY983005:JYY983877 KIU983005:KIU983877 KSQ983005:KSQ983877 LCM983005:LCM983877 LMI983005:LMI983877 LWE983005:LWE983877 MGA983005:MGA983877 MPW983005:MPW983877 MZS983005:MZS983877 NJO983005:NJO983877 NTK983005:NTK983877 ODG983005:ODG983877 ONC983005:ONC983877 OWY983005:OWY983877 PGU983005:PGU983877 PQQ983005:PQQ983877 QAM983005:QAM983877 QKI983005:QKI983877 QUE983005:QUE983877 REA983005:REA983877 RNW983005:RNW983877 RXS983005:RXS983877 SHO983005:SHO983877 SRK983005:SRK983877 TBG983005:TBG983877 TLC983005:TLC983877 TUY983005:TUY983877 UEU983005:UEU983877 UOQ983005:UOQ983877 UYM983005:UYM983877 VII983005:VII983877 VSE983005:VSE983877 WCA983005:WCA983877 WLW983005:WLW983877 WVS983005:WVS983877 WVO983005:WVO983878 M65507:M66380 JC65501:JC66374 SY65501:SY66374 ACU65501:ACU66374 AMQ65501:AMQ66374 AWM65501:AWM66374 BGI65501:BGI66374 BQE65501:BQE66374 CAA65501:CAA66374 CJW65501:CJW66374 CTS65501:CTS66374 DDO65501:DDO66374 DNK65501:DNK66374 DXG65501:DXG66374 EHC65501:EHC66374 EQY65501:EQY66374 FAU65501:FAU66374 FKQ65501:FKQ66374 FUM65501:FUM66374 GEI65501:GEI66374 GOE65501:GOE66374 GYA65501:GYA66374 HHW65501:HHW66374 HRS65501:HRS66374 IBO65501:IBO66374 ILK65501:ILK66374 IVG65501:IVG66374 JFC65501:JFC66374 JOY65501:JOY66374 JYU65501:JYU66374 KIQ65501:KIQ66374 KSM65501:KSM66374 LCI65501:LCI66374 LME65501:LME66374 LWA65501:LWA66374 MFW65501:MFW66374 MPS65501:MPS66374 MZO65501:MZO66374 NJK65501:NJK66374 NTG65501:NTG66374 ODC65501:ODC66374 OMY65501:OMY66374 OWU65501:OWU66374 PGQ65501:PGQ66374 PQM65501:PQM66374 QAI65501:QAI66374 QKE65501:QKE66374 QUA65501:QUA66374 RDW65501:RDW66374 RNS65501:RNS66374 RXO65501:RXO66374 SHK65501:SHK66374 SRG65501:SRG66374 TBC65501:TBC66374 TKY65501:TKY66374 TUU65501:TUU66374 UEQ65501:UEQ66374 UOM65501:UOM66374 UYI65501:UYI66374 VIE65501:VIE66374 VSA65501:VSA66374 WBW65501:WBW66374 WLS65501:WLS66374 WVO65501:WVO66374 M131043:M131916 JC131037:JC131910 SY131037:SY131910 ACU131037:ACU131910 AMQ131037:AMQ131910 AWM131037:AWM131910 BGI131037:BGI131910 BQE131037:BQE131910 CAA131037:CAA131910 CJW131037:CJW131910 CTS131037:CTS131910 DDO131037:DDO131910 DNK131037:DNK131910 DXG131037:DXG131910 EHC131037:EHC131910 EQY131037:EQY131910 FAU131037:FAU131910 FKQ131037:FKQ131910 FUM131037:FUM131910 GEI131037:GEI131910 GOE131037:GOE131910 GYA131037:GYA131910 HHW131037:HHW131910 HRS131037:HRS131910 IBO131037:IBO131910 ILK131037:ILK131910 IVG131037:IVG131910 JFC131037:JFC131910 JOY131037:JOY131910 JYU131037:JYU131910 KIQ131037:KIQ131910 KSM131037:KSM131910 LCI131037:LCI131910 LME131037:LME131910 LWA131037:LWA131910 MFW131037:MFW131910 MPS131037:MPS131910 MZO131037:MZO131910 NJK131037:NJK131910 NTG131037:NTG131910 ODC131037:ODC131910 OMY131037:OMY131910 OWU131037:OWU131910 PGQ131037:PGQ131910 PQM131037:PQM131910 QAI131037:QAI131910 QKE131037:QKE131910 QUA131037:QUA131910 RDW131037:RDW131910 RNS131037:RNS131910 RXO131037:RXO131910 SHK131037:SHK131910 SRG131037:SRG131910 TBC131037:TBC131910 TKY131037:TKY131910 TUU131037:TUU131910 UEQ131037:UEQ131910 UOM131037:UOM131910 UYI131037:UYI131910 VIE131037:VIE131910 VSA131037:VSA131910 WBW131037:WBW131910 WLS131037:WLS131910 WVO131037:WVO131910 M196579:M197452 JC196573:JC197446 SY196573:SY197446 ACU196573:ACU197446 AMQ196573:AMQ197446 AWM196573:AWM197446 BGI196573:BGI197446 BQE196573:BQE197446 CAA196573:CAA197446 CJW196573:CJW197446 CTS196573:CTS197446 DDO196573:DDO197446 DNK196573:DNK197446 DXG196573:DXG197446 EHC196573:EHC197446 EQY196573:EQY197446 FAU196573:FAU197446 FKQ196573:FKQ197446 FUM196573:FUM197446 GEI196573:GEI197446 GOE196573:GOE197446 GYA196573:GYA197446 HHW196573:HHW197446 HRS196573:HRS197446 IBO196573:IBO197446 ILK196573:ILK197446 IVG196573:IVG197446 JFC196573:JFC197446 JOY196573:JOY197446 JYU196573:JYU197446 KIQ196573:KIQ197446 KSM196573:KSM197446 LCI196573:LCI197446 LME196573:LME197446 LWA196573:LWA197446 MFW196573:MFW197446 MPS196573:MPS197446 MZO196573:MZO197446 NJK196573:NJK197446 NTG196573:NTG197446 ODC196573:ODC197446 OMY196573:OMY197446 OWU196573:OWU197446 PGQ196573:PGQ197446 PQM196573:PQM197446 QAI196573:QAI197446 QKE196573:QKE197446 QUA196573:QUA197446 RDW196573:RDW197446 RNS196573:RNS197446 RXO196573:RXO197446 SHK196573:SHK197446 SRG196573:SRG197446 TBC196573:TBC197446 TKY196573:TKY197446 TUU196573:TUU197446 UEQ196573:UEQ197446 UOM196573:UOM197446 UYI196573:UYI197446 VIE196573:VIE197446 VSA196573:VSA197446 WBW196573:WBW197446 WLS196573:WLS197446 WVO196573:WVO197446 M262115:M262988 JC262109:JC262982 SY262109:SY262982 ACU262109:ACU262982 AMQ262109:AMQ262982 AWM262109:AWM262982 BGI262109:BGI262982 BQE262109:BQE262982 CAA262109:CAA262982 CJW262109:CJW262982 CTS262109:CTS262982 DDO262109:DDO262982 DNK262109:DNK262982 DXG262109:DXG262982 EHC262109:EHC262982 EQY262109:EQY262982 FAU262109:FAU262982 FKQ262109:FKQ262982 FUM262109:FUM262982 GEI262109:GEI262982 GOE262109:GOE262982 GYA262109:GYA262982 HHW262109:HHW262982 HRS262109:HRS262982 IBO262109:IBO262982 ILK262109:ILK262982 IVG262109:IVG262982 JFC262109:JFC262982 JOY262109:JOY262982 JYU262109:JYU262982 KIQ262109:KIQ262982 KSM262109:KSM262982 LCI262109:LCI262982 LME262109:LME262982 LWA262109:LWA262982 MFW262109:MFW262982 MPS262109:MPS262982 MZO262109:MZO262982 NJK262109:NJK262982 NTG262109:NTG262982 ODC262109:ODC262982 OMY262109:OMY262982 OWU262109:OWU262982 PGQ262109:PGQ262982 PQM262109:PQM262982 QAI262109:QAI262982 QKE262109:QKE262982 QUA262109:QUA262982 RDW262109:RDW262982 RNS262109:RNS262982 RXO262109:RXO262982 SHK262109:SHK262982 SRG262109:SRG262982 TBC262109:TBC262982 TKY262109:TKY262982 TUU262109:TUU262982 UEQ262109:UEQ262982 UOM262109:UOM262982 UYI262109:UYI262982 VIE262109:VIE262982 VSA262109:VSA262982 WBW262109:WBW262982 WLS262109:WLS262982 WVO262109:WVO262982 M327651:M328524 JC327645:JC328518 SY327645:SY328518 ACU327645:ACU328518 AMQ327645:AMQ328518 AWM327645:AWM328518 BGI327645:BGI328518 BQE327645:BQE328518 CAA327645:CAA328518 CJW327645:CJW328518 CTS327645:CTS328518 DDO327645:DDO328518 DNK327645:DNK328518 DXG327645:DXG328518 EHC327645:EHC328518 EQY327645:EQY328518 FAU327645:FAU328518 FKQ327645:FKQ328518 FUM327645:FUM328518 GEI327645:GEI328518 GOE327645:GOE328518 GYA327645:GYA328518 HHW327645:HHW328518 HRS327645:HRS328518 IBO327645:IBO328518 ILK327645:ILK328518 IVG327645:IVG328518 JFC327645:JFC328518 JOY327645:JOY328518 JYU327645:JYU328518 KIQ327645:KIQ328518 KSM327645:KSM328518 LCI327645:LCI328518 LME327645:LME328518 LWA327645:LWA328518 MFW327645:MFW328518 MPS327645:MPS328518 MZO327645:MZO328518 NJK327645:NJK328518 NTG327645:NTG328518 ODC327645:ODC328518 OMY327645:OMY328518 OWU327645:OWU328518 PGQ327645:PGQ328518 PQM327645:PQM328518 QAI327645:QAI328518 QKE327645:QKE328518 QUA327645:QUA328518 RDW327645:RDW328518 RNS327645:RNS328518 RXO327645:RXO328518 SHK327645:SHK328518 SRG327645:SRG328518 TBC327645:TBC328518 TKY327645:TKY328518 TUU327645:TUU328518 UEQ327645:UEQ328518 UOM327645:UOM328518 UYI327645:UYI328518 VIE327645:VIE328518 VSA327645:VSA328518 WBW327645:WBW328518 WLS327645:WLS328518 WVO327645:WVO328518 M393187:M394060 JC393181:JC394054 SY393181:SY394054 ACU393181:ACU394054 AMQ393181:AMQ394054 AWM393181:AWM394054 BGI393181:BGI394054 BQE393181:BQE394054 CAA393181:CAA394054 CJW393181:CJW394054 CTS393181:CTS394054 DDO393181:DDO394054 DNK393181:DNK394054 DXG393181:DXG394054 EHC393181:EHC394054 EQY393181:EQY394054 FAU393181:FAU394054 FKQ393181:FKQ394054 FUM393181:FUM394054 GEI393181:GEI394054 GOE393181:GOE394054 GYA393181:GYA394054 HHW393181:HHW394054 HRS393181:HRS394054 IBO393181:IBO394054 ILK393181:ILK394054 IVG393181:IVG394054 JFC393181:JFC394054 JOY393181:JOY394054 JYU393181:JYU394054 KIQ393181:KIQ394054 KSM393181:KSM394054 LCI393181:LCI394054 LME393181:LME394054 LWA393181:LWA394054 MFW393181:MFW394054 MPS393181:MPS394054 MZO393181:MZO394054 NJK393181:NJK394054 NTG393181:NTG394054 ODC393181:ODC394054 OMY393181:OMY394054 OWU393181:OWU394054 PGQ393181:PGQ394054 PQM393181:PQM394054 QAI393181:QAI394054 QKE393181:QKE394054 QUA393181:QUA394054 RDW393181:RDW394054 RNS393181:RNS394054 RXO393181:RXO394054 SHK393181:SHK394054 SRG393181:SRG394054 TBC393181:TBC394054 TKY393181:TKY394054 TUU393181:TUU394054 UEQ393181:UEQ394054 UOM393181:UOM394054 UYI393181:UYI394054 VIE393181:VIE394054 VSA393181:VSA394054 WBW393181:WBW394054 WLS393181:WLS394054 WVO393181:WVO394054 M458723:M459596 JC458717:JC459590 SY458717:SY459590 ACU458717:ACU459590 AMQ458717:AMQ459590 AWM458717:AWM459590 BGI458717:BGI459590 BQE458717:BQE459590 CAA458717:CAA459590 CJW458717:CJW459590 CTS458717:CTS459590 DDO458717:DDO459590 DNK458717:DNK459590 DXG458717:DXG459590 EHC458717:EHC459590 EQY458717:EQY459590 FAU458717:FAU459590 FKQ458717:FKQ459590 FUM458717:FUM459590 GEI458717:GEI459590 GOE458717:GOE459590 GYA458717:GYA459590 HHW458717:HHW459590 HRS458717:HRS459590 IBO458717:IBO459590 ILK458717:ILK459590 IVG458717:IVG459590 JFC458717:JFC459590 JOY458717:JOY459590 JYU458717:JYU459590 KIQ458717:KIQ459590 KSM458717:KSM459590 LCI458717:LCI459590 LME458717:LME459590 LWA458717:LWA459590 MFW458717:MFW459590 MPS458717:MPS459590 MZO458717:MZO459590 NJK458717:NJK459590 NTG458717:NTG459590 ODC458717:ODC459590 OMY458717:OMY459590 OWU458717:OWU459590 PGQ458717:PGQ459590 PQM458717:PQM459590 QAI458717:QAI459590 QKE458717:QKE459590 QUA458717:QUA459590 RDW458717:RDW459590 RNS458717:RNS459590 RXO458717:RXO459590 SHK458717:SHK459590 SRG458717:SRG459590 TBC458717:TBC459590 TKY458717:TKY459590 TUU458717:TUU459590 UEQ458717:UEQ459590 UOM458717:UOM459590 UYI458717:UYI459590 VIE458717:VIE459590 VSA458717:VSA459590 WBW458717:WBW459590 WLS458717:WLS459590 WVO458717:WVO459590 M524259:M525132 JC524253:JC525126 SY524253:SY525126 ACU524253:ACU525126 AMQ524253:AMQ525126 AWM524253:AWM525126 BGI524253:BGI525126 BQE524253:BQE525126 CAA524253:CAA525126 CJW524253:CJW525126 CTS524253:CTS525126 DDO524253:DDO525126 DNK524253:DNK525126 DXG524253:DXG525126 EHC524253:EHC525126 EQY524253:EQY525126 FAU524253:FAU525126 FKQ524253:FKQ525126 FUM524253:FUM525126 GEI524253:GEI525126 GOE524253:GOE525126 GYA524253:GYA525126 HHW524253:HHW525126 HRS524253:HRS525126 IBO524253:IBO525126 ILK524253:ILK525126 IVG524253:IVG525126 JFC524253:JFC525126 JOY524253:JOY525126 JYU524253:JYU525126 KIQ524253:KIQ525126 KSM524253:KSM525126 LCI524253:LCI525126 LME524253:LME525126 LWA524253:LWA525126 MFW524253:MFW525126 MPS524253:MPS525126 MZO524253:MZO525126 NJK524253:NJK525126 NTG524253:NTG525126 ODC524253:ODC525126 OMY524253:OMY525126 OWU524253:OWU525126 PGQ524253:PGQ525126 PQM524253:PQM525126 QAI524253:QAI525126 QKE524253:QKE525126 QUA524253:QUA525126 RDW524253:RDW525126 RNS524253:RNS525126 RXO524253:RXO525126 SHK524253:SHK525126 SRG524253:SRG525126 TBC524253:TBC525126 TKY524253:TKY525126 TUU524253:TUU525126 UEQ524253:UEQ525126 UOM524253:UOM525126 UYI524253:UYI525126 VIE524253:VIE525126 VSA524253:VSA525126 WBW524253:WBW525126 WLS524253:WLS525126 WVO524253:WVO525126 M589795:M590668 JC589789:JC590662 SY589789:SY590662 ACU589789:ACU590662 AMQ589789:AMQ590662 AWM589789:AWM590662 BGI589789:BGI590662 BQE589789:BQE590662 CAA589789:CAA590662 CJW589789:CJW590662 CTS589789:CTS590662 DDO589789:DDO590662 DNK589789:DNK590662 DXG589789:DXG590662 EHC589789:EHC590662 EQY589789:EQY590662 FAU589789:FAU590662 FKQ589789:FKQ590662 FUM589789:FUM590662 GEI589789:GEI590662 GOE589789:GOE590662 GYA589789:GYA590662 HHW589789:HHW590662 HRS589789:HRS590662 IBO589789:IBO590662 ILK589789:ILK590662 IVG589789:IVG590662 JFC589789:JFC590662 JOY589789:JOY590662 JYU589789:JYU590662 KIQ589789:KIQ590662 KSM589789:KSM590662 LCI589789:LCI590662 LME589789:LME590662 LWA589789:LWA590662 MFW589789:MFW590662 MPS589789:MPS590662 MZO589789:MZO590662 NJK589789:NJK590662 NTG589789:NTG590662 ODC589789:ODC590662 OMY589789:OMY590662 OWU589789:OWU590662 PGQ589789:PGQ590662 PQM589789:PQM590662 QAI589789:QAI590662 QKE589789:QKE590662 QUA589789:QUA590662 RDW589789:RDW590662 RNS589789:RNS590662 RXO589789:RXO590662 SHK589789:SHK590662 SRG589789:SRG590662 TBC589789:TBC590662 TKY589789:TKY590662 TUU589789:TUU590662 UEQ589789:UEQ590662 UOM589789:UOM590662 UYI589789:UYI590662 VIE589789:VIE590662 VSA589789:VSA590662 WBW589789:WBW590662 WLS589789:WLS590662 WVO589789:WVO590662 M655331:M656204 JC655325:JC656198 SY655325:SY656198 ACU655325:ACU656198 AMQ655325:AMQ656198 AWM655325:AWM656198 BGI655325:BGI656198 BQE655325:BQE656198 CAA655325:CAA656198 CJW655325:CJW656198 CTS655325:CTS656198 DDO655325:DDO656198 DNK655325:DNK656198 DXG655325:DXG656198 EHC655325:EHC656198 EQY655325:EQY656198 FAU655325:FAU656198 FKQ655325:FKQ656198 FUM655325:FUM656198 GEI655325:GEI656198 GOE655325:GOE656198 GYA655325:GYA656198 HHW655325:HHW656198 HRS655325:HRS656198 IBO655325:IBO656198 ILK655325:ILK656198 IVG655325:IVG656198 JFC655325:JFC656198 JOY655325:JOY656198 JYU655325:JYU656198 KIQ655325:KIQ656198 KSM655325:KSM656198 LCI655325:LCI656198 LME655325:LME656198 LWA655325:LWA656198 MFW655325:MFW656198 MPS655325:MPS656198 MZO655325:MZO656198 NJK655325:NJK656198 NTG655325:NTG656198 ODC655325:ODC656198 OMY655325:OMY656198 OWU655325:OWU656198 PGQ655325:PGQ656198 PQM655325:PQM656198 QAI655325:QAI656198 QKE655325:QKE656198 QUA655325:QUA656198 RDW655325:RDW656198 RNS655325:RNS656198 RXO655325:RXO656198 SHK655325:SHK656198 SRG655325:SRG656198 TBC655325:TBC656198 TKY655325:TKY656198 TUU655325:TUU656198 UEQ655325:UEQ656198 UOM655325:UOM656198 UYI655325:UYI656198 VIE655325:VIE656198 VSA655325:VSA656198 WBW655325:WBW656198 WLS655325:WLS656198 WVO655325:WVO656198 M720867:M721740 JC720861:JC721734 SY720861:SY721734 ACU720861:ACU721734 AMQ720861:AMQ721734 AWM720861:AWM721734 BGI720861:BGI721734 BQE720861:BQE721734 CAA720861:CAA721734 CJW720861:CJW721734 CTS720861:CTS721734 DDO720861:DDO721734 DNK720861:DNK721734 DXG720861:DXG721734 EHC720861:EHC721734 EQY720861:EQY721734 FAU720861:FAU721734 FKQ720861:FKQ721734 FUM720861:FUM721734 GEI720861:GEI721734 GOE720861:GOE721734 GYA720861:GYA721734 HHW720861:HHW721734 HRS720861:HRS721734 IBO720861:IBO721734 ILK720861:ILK721734 IVG720861:IVG721734 JFC720861:JFC721734 JOY720861:JOY721734 JYU720861:JYU721734 KIQ720861:KIQ721734 KSM720861:KSM721734 LCI720861:LCI721734 LME720861:LME721734 LWA720861:LWA721734 MFW720861:MFW721734 MPS720861:MPS721734 MZO720861:MZO721734 NJK720861:NJK721734 NTG720861:NTG721734 ODC720861:ODC721734 OMY720861:OMY721734 OWU720861:OWU721734 PGQ720861:PGQ721734 PQM720861:PQM721734 QAI720861:QAI721734 QKE720861:QKE721734 QUA720861:QUA721734 RDW720861:RDW721734 RNS720861:RNS721734 RXO720861:RXO721734 SHK720861:SHK721734 SRG720861:SRG721734 TBC720861:TBC721734 TKY720861:TKY721734 TUU720861:TUU721734 UEQ720861:UEQ721734 UOM720861:UOM721734 UYI720861:UYI721734 VIE720861:VIE721734 VSA720861:VSA721734 WBW720861:WBW721734 WLS720861:WLS721734 WVO720861:WVO721734 M786403:M787276 JC786397:JC787270 SY786397:SY787270 ACU786397:ACU787270 AMQ786397:AMQ787270 AWM786397:AWM787270 BGI786397:BGI787270 BQE786397:BQE787270 CAA786397:CAA787270 CJW786397:CJW787270 CTS786397:CTS787270 DDO786397:DDO787270 DNK786397:DNK787270 DXG786397:DXG787270 EHC786397:EHC787270 EQY786397:EQY787270 FAU786397:FAU787270 FKQ786397:FKQ787270 FUM786397:FUM787270 GEI786397:GEI787270 GOE786397:GOE787270 GYA786397:GYA787270 HHW786397:HHW787270 HRS786397:HRS787270 IBO786397:IBO787270 ILK786397:ILK787270 IVG786397:IVG787270 JFC786397:JFC787270 JOY786397:JOY787270 JYU786397:JYU787270 KIQ786397:KIQ787270 KSM786397:KSM787270 LCI786397:LCI787270 LME786397:LME787270 LWA786397:LWA787270 MFW786397:MFW787270 MPS786397:MPS787270 MZO786397:MZO787270 NJK786397:NJK787270 NTG786397:NTG787270 ODC786397:ODC787270 OMY786397:OMY787270 OWU786397:OWU787270 PGQ786397:PGQ787270 PQM786397:PQM787270 QAI786397:QAI787270 QKE786397:QKE787270 QUA786397:QUA787270 RDW786397:RDW787270 RNS786397:RNS787270 RXO786397:RXO787270 SHK786397:SHK787270 SRG786397:SRG787270 TBC786397:TBC787270 TKY786397:TKY787270 TUU786397:TUU787270 UEQ786397:UEQ787270 UOM786397:UOM787270 UYI786397:UYI787270 VIE786397:VIE787270 VSA786397:VSA787270 WBW786397:WBW787270 WLS786397:WLS787270 WVO786397:WVO787270 M851939:M852812 JC851933:JC852806 SY851933:SY852806 ACU851933:ACU852806 AMQ851933:AMQ852806 AWM851933:AWM852806 BGI851933:BGI852806 BQE851933:BQE852806 CAA851933:CAA852806 CJW851933:CJW852806 CTS851933:CTS852806 DDO851933:DDO852806 DNK851933:DNK852806 DXG851933:DXG852806 EHC851933:EHC852806 EQY851933:EQY852806 FAU851933:FAU852806 FKQ851933:FKQ852806 FUM851933:FUM852806 GEI851933:GEI852806 GOE851933:GOE852806 GYA851933:GYA852806 HHW851933:HHW852806 HRS851933:HRS852806 IBO851933:IBO852806 ILK851933:ILK852806 IVG851933:IVG852806 JFC851933:JFC852806 JOY851933:JOY852806 JYU851933:JYU852806 KIQ851933:KIQ852806 KSM851933:KSM852806 LCI851933:LCI852806 LME851933:LME852806 LWA851933:LWA852806 MFW851933:MFW852806 MPS851933:MPS852806 MZO851933:MZO852806 NJK851933:NJK852806 NTG851933:NTG852806 ODC851933:ODC852806 OMY851933:OMY852806 OWU851933:OWU852806 PGQ851933:PGQ852806 PQM851933:PQM852806 QAI851933:QAI852806 QKE851933:QKE852806 QUA851933:QUA852806 RDW851933:RDW852806 RNS851933:RNS852806 RXO851933:RXO852806 SHK851933:SHK852806 SRG851933:SRG852806 TBC851933:TBC852806 TKY851933:TKY852806 TUU851933:TUU852806 UEQ851933:UEQ852806 UOM851933:UOM852806 UYI851933:UYI852806 VIE851933:VIE852806 VSA851933:VSA852806 WBW851933:WBW852806 WLS851933:WLS852806 WVO851933:WVO852806 M917475:M918348 JC917469:JC918342 SY917469:SY918342 ACU917469:ACU918342 AMQ917469:AMQ918342 AWM917469:AWM918342 BGI917469:BGI918342 BQE917469:BQE918342 CAA917469:CAA918342 CJW917469:CJW918342 CTS917469:CTS918342 DDO917469:DDO918342 DNK917469:DNK918342 DXG917469:DXG918342 EHC917469:EHC918342 EQY917469:EQY918342 FAU917469:FAU918342 FKQ917469:FKQ918342 FUM917469:FUM918342 GEI917469:GEI918342 GOE917469:GOE918342 GYA917469:GYA918342 HHW917469:HHW918342 HRS917469:HRS918342 IBO917469:IBO918342 ILK917469:ILK918342 IVG917469:IVG918342 JFC917469:JFC918342 JOY917469:JOY918342 JYU917469:JYU918342 KIQ917469:KIQ918342 KSM917469:KSM918342 LCI917469:LCI918342 LME917469:LME918342 LWA917469:LWA918342 MFW917469:MFW918342 MPS917469:MPS918342 MZO917469:MZO918342 NJK917469:NJK918342 NTG917469:NTG918342 ODC917469:ODC918342 OMY917469:OMY918342 OWU917469:OWU918342 PGQ917469:PGQ918342 PQM917469:PQM918342 QAI917469:QAI918342 QKE917469:QKE918342 QUA917469:QUA918342 RDW917469:RDW918342 RNS917469:RNS918342 RXO917469:RXO918342 SHK917469:SHK918342 SRG917469:SRG918342 TBC917469:TBC918342 TKY917469:TKY918342 TUU917469:TUU918342 UEQ917469:UEQ918342 UOM917469:UOM918342 UYI917469:UYI918342 VIE917469:VIE918342 VSA917469:VSA918342 WBW917469:WBW918342 WLS917469:WLS918342 WVO917469:WVO918342 M983011:M983884 JC983005:JC983878 SY983005:SY983878 ACU983005:ACU983878 AMQ983005:AMQ983878 AWM983005:AWM983878 BGI983005:BGI983878 BQE983005:BQE983878 CAA983005:CAA983878 CJW983005:CJW983878 CTS983005:CTS983878 DDO983005:DDO983878 DNK983005:DNK983878 DXG983005:DXG983878 EHC983005:EHC983878 EQY983005:EQY983878 FAU983005:FAU983878 FKQ983005:FKQ983878 FUM983005:FUM983878 GEI983005:GEI983878 GOE983005:GOE983878 GYA983005:GYA983878 HHW983005:HHW983878 HRS983005:HRS983878 IBO983005:IBO983878 ILK983005:ILK983878 IVG983005:IVG983878 JFC983005:JFC983878 JOY983005:JOY983878 JYU983005:JYU983878 KIQ983005:KIQ983878 KSM983005:KSM983878 LCI983005:LCI983878 LME983005:LME983878 LWA983005:LWA983878 MFW983005:MFW983878 MPS983005:MPS983878 MZO983005:MZO983878 NJK983005:NJK983878 NTG983005:NTG983878 ODC983005:ODC983878 OMY983005:OMY983878 OWU983005:OWU983878 PGQ983005:PGQ983878 PQM983005:PQM983878 QAI983005:QAI983878 QKE983005:QKE983878 QUA983005:QUA983878 RDW983005:RDW983878 RNS983005:RNS983878 RXO983005:RXO983878 SHK983005:SHK983878 SRG983005:SRG983878 TBC983005:TBC983878 TKY983005:TKY983878 TUU983005:TUU983878 UEQ983005:UEQ983878 UOM983005:UOM983878 UYI983005:UYI983878 VIE983005:VIE983878 VSA983005:VSA983878 WBW983005:WBW983878 WLS983005:WLS983878 JG43:JG837 Q49:Q843 SY43:SY838 ACU43:ACU838 AMQ43:AMQ838 AWM43:AWM838 BGI43:BGI838 BQE43:BQE838 CAA43:CAA838 CJW43:CJW838 CTS43:CTS838 DDO43:DDO838 DNK43:DNK838 DXG43:DXG838 EHC43:EHC838 EQY43:EQY838 FAU43:FAU838 FKQ43:FKQ838 FUM43:FUM838 GEI43:GEI838 GOE43:GOE838 GYA43:GYA838 HHW43:HHW838 HRS43:HRS838 IBO43:IBO838 ILK43:ILK838 IVG43:IVG838 JFC43:JFC838 JOY43:JOY838 JYU43:JYU838 KIQ43:KIQ838 KSM43:KSM838 LCI43:LCI838 LME43:LME838 LWA43:LWA838 MFW43:MFW838 MPS43:MPS838 MZO43:MZO838 NJK43:NJK838 NTG43:NTG838 ODC43:ODC838 OMY43:OMY838 OWU43:OWU838 PGQ43:PGQ838 PQM43:PQM838 QAI43:QAI838 QKE43:QKE838 QUA43:QUA838 RDW43:RDW838 RNS43:RNS838 RXO43:RXO838 SHK43:SHK838 SRG43:SRG838 TBC43:TBC838 TKY43:TKY838 TUU43:TUU838 UEQ43:UEQ838 UOM43:UOM838 UYI43:UYI838 VIE43:VIE838 VSA43:VSA838 WBW43:WBW838 WLS43:WLS838 WVO43:WVO838 JC43:JC838 WVS43:WVS837 WLW43:WLW837 WCA43:WCA837 VSE43:VSE837 VII43:VII837 UYM43:UYM837 UOQ43:UOQ837 UEU43:UEU837 TUY43:TUY837 TLC43:TLC837 TBG43:TBG837 SRK43:SRK837 SHO43:SHO837 RXS43:RXS837 RNW43:RNW837 REA43:REA837 QUE43:QUE837 QKI43:QKI837 QAM43:QAM837 PQQ43:PQQ837 PGU43:PGU837 OWY43:OWY837 ONC43:ONC837 ODG43:ODG837 NTK43:NTK837 NJO43:NJO837 MZS43:MZS837 MPW43:MPW837 MGA43:MGA837 LWE43:LWE837 LMI43:LMI837 LCM43:LCM837 KSQ43:KSQ837 KIU43:KIU837 JYY43:JYY837 JPC43:JPC837 JFG43:JFG837 IVK43:IVK837 ILO43:ILO837 IBS43:IBS837 HRW43:HRW837 HIA43:HIA837 GYE43:GYE837 GOI43:GOI837 GEM43:GEM837 FUQ43:FUQ837 FKU43:FKU837 FAY43:FAY837 ERC43:ERC837 EHG43:EHG837 DXK43:DXK837 DNO43:DNO837 DDS43:DDS837 CTW43:CTW837 CKA43:CKA837 CAE43:CAE837 BQI43:BQI837 BGM43:BGM837 AWQ43:AWQ837 AMU43:AMU837 ACY43:ACY837 TC43:TC837 M49:M844 ANC26:ANC31 AWY26:AWY31 Q34:Q40 M34:M40 AWW23 ANA23 ADE23 TI23 JM23 WVU23 WLY23 WCC23 VSG23 VIK23 UYO23 UOS23 UEW23 TVA23 TLE23 TBI23 SRM23 SHQ23 RXU23 RNY23 REC23 QUG23 QKK23 QAO23 PQS23 PGW23 OXA23 ONE23 ODI23 NTM23 NJQ23 MZU23 MPY23 MGC23 LWG23 LMK23 LCO23 KSS23 KIW23 JZA23 JPE23 JFI23 IVM23 ILQ23 IBU23 HRY23 HIC23 GYG23 GOK23 GEO23 FUS23 FKW23 FBA23 ERE23 EHI23 DXM23 DNQ23 DDU23 CTY23 CKC23 CAG23 BQK23 BGO23 AWS23 AMW23 ADA23 TE23 JI23 WVY23 WMC23 WCG23 VSK23 VIO23 UYS23 UOW23 UFA23 TVE23 TLI23 TBM23 SRQ23 SHU23 RXY23 ROC23 REG23 QUK23 QKO23 QAS23 PQW23 PHA23 OXE23 ONI23 ODM23 NTQ23 NJU23 MZY23 MQC23 MGG23 LWK23 LMO23 LCS23 KSW23 KJA23 JZE23 JPI23 JFM23 IVQ23 ILU23 IBY23 HSC23 HIG23 GYK23 GOO23 GES23 FUW23 FLA23 FBE23 ERI23 EHM23 DXQ23 DNU23 DDY23 M8:M9 Q8:Q9 AWQ8:AWQ14 L19:L20 BGM8:BGM14 BQI8:BQI14 CAE8:CAE14 CKA8:CKA14 CTW8:CTW14 DDS8:DDS14 DNO8:DNO14 DXK8:DXK14 EHG8:EHG14 ERC8:ERC14 FAY8:FAY14 FKU8:FKU14 FUQ8:FUQ14 GEM8:GEM14 GOI8:GOI14 GYE8:GYE14 HIA8:HIA14 HRW8:HRW14 IBS8:IBS14 ILO8:ILO14 IVK8:IVK14 JFG8:JFG14 JPC8:JPC14 JYY8:JYY14 KIU8:KIU14 KSQ8:KSQ14 LCM8:LCM14 LMI8:LMI14 LWE8:LWE14 MGA8:MGA14 MPW8:MPW14 MZS8:MZS14 NJO8:NJO14 NTK8:NTK14 ODG8:ODG14 ONC8:ONC14 OWY8:OWY14 PGU8:PGU14 PQQ8:PQQ14 QAM8:QAM14 QKI8:QKI14 QUE8:QUE14 REA8:REA14 RNW8:RNW14 RXS8:RXS14 SHO8:SHO14 SRK8:SRK14 TBG8:TBG14 TLC8:TLC14 TUY8:TUY14 UEU8:UEU14 UOQ8:UOQ14 UYM8:UYM14 VII8:VII14 VSE8:VSE14 WCA8:WCA14 WLW8:WLW14 WVS8:WVS14 SY8:SY14 JG8:JG14 JC8:JC14 WVO8:WVO14 WLS8:WLS14 WBW8:WBW14 VSA8:VSA14 VIE8:VIE14 UYI8:UYI14 UOM8:UOM14 UEQ8:UEQ14 TUU8:TUU14 TKY8:TKY14 TBC8:TBC14 SRG8:SRG14 SHK8:SHK14 RXO8:RXO14 RNS8:RNS14 RDW8:RDW14 QUA8:QUA14 QKE8:QKE14 QAI8:QAI14 PQM8:PQM14 PGQ8:PGQ14 OWU8:OWU14 OMY8:OMY14 ODC8:ODC14 NTG8:NTG14 NJK8:NJK14 MZO8:MZO14 MPS8:MPS14 MFW8:MFW14 LWA8:LWA14 LME8:LME14 LCI8:LCI14 KSM8:KSM14 KIQ8:KIQ14 JYU8:JYU14 JOY8:JOY14 JFC8:JFC14 IVG8:IVG14 ILK8:ILK14 IBO8:IBO14 HRS8:HRS14 HHW8:HHW14 GYA8:GYA14 GOE8:GOE14 GEI8:GEI14 FUM8:FUM14 FKQ8:FKQ14 FAU8:FAU14 EQY8:EQY14 EHC8:EHC14 DXG8:DXG14 DNK8:DNK14 DDO8:DDO14 CTS8:CTS14 CJW8:CJW14 CAA8:CAA14 BQE8:BQE14 BGI8:BGI14 AWM8:AWM14 AMQ8:AMQ14 ACU8:ACU14 TC8:TC14 ACY8:ACY14 CUC23 P19:P20 ANI16 CKG23 P10:P11 ADM16 TK15 TG15 ADC15 AMY15 AWU15 BGQ15 BQM15 CAI15 CKE15 CUA15 DDW15 DNS15 DXO15 EHK15 ERG15 FBC15 FKY15 FUU15 GEQ15 GOM15 GYI15 HIE15 HSA15 IBW15 ILS15 IVO15 JFK15 JPG15 JZC15 KIY15 KSU15 LCQ15 LMM15 LWI15 MGE15 MQA15 MZW15 NJS15 NTO15 ODK15 ONG15 OXC15 PGY15 PQU15 QAQ15 QKM15 QUI15 REE15 ROA15 RXW15 SHS15 SRO15 TBK15 TLG15 TVC15 UEY15 UOU15 UYQ15 VIM15 VSI15 WCE15 WMA15 WVW15 JK15 JO15 WWA15 WME15 WCI15 VSM15 VIQ15 UYU15 UOY15 UFC15 TVG15 TLK15 TBO15 SRS15 SHW15 RYA15 ROE15 REI15 QUM15 QKQ15 QAU15 PQY15 PHC15 OXG15 ONK15 ODO15 NTS15 NJW15 NAA15 MQE15 MGI15 LWM15 LMQ15 LCU15 KSY15 KJC15 JZG15 JPK15 JFO15 IVS15 ILW15 ICA15 HSE15 HII15 GYM15 GOQ15 GEU15 FUY15 FLC15 FBG15 ERK15 EHO15 DXS15 DNW15 DEA15 CUE15 CKI15 CAM15 BQQ15 BGU15 AWY15 ANC15 ADG15 L10:L11 AMU8:AMU14 S12 M17:N18 TQ16 JU16 WWC16 WMG16 WCK16 VSO16 VIS16 UYW16 UPA16 UFE16 TVI16 TLM16 TBQ16 SRU16 SHY16 RYC16 ROG16 REK16 QUO16 QKS16 QAW16 PRA16 PHE16 OXI16 ONM16 ODQ16 NTU16 NJY16 NAC16 MQG16 MGK16 LWO16 LMS16 LCW16 KTA16 KJE16 JZI16 JPM16 JFQ16 IVU16 ILY16 ICC16 HSG16 HIK16 GYO16 GOS16 GEW16 FVA16 FLE16 FBI16 ERM16 EHQ16 DXU16 DNY16 DEC16 CUG16 CKK16 CAO16 BQS16 BGW16 AXA16 ANE16 ADI16 TM16 JQ16 WWG16 WMK16 WCO16 VSS16 VIW16 UZA16 UPE16 UFI16 TVM16 TLQ16 TBU16 SRY16 SIC16 RYG16 ROK16 REO16 QUS16 QKW16 QBA16 PRE16 PHI16 OXM16 ONQ16 ODU16 NTY16 NKC16 NAG16 MQK16 MGO16 LWS16 LMW16 LDA16 KTE16 KJI16 JZM16 JPQ16 JFU16 IVY16 IMC16 ICG16 HSK16 HIO16 GYS16 GOW16 GFA16 FVE16 FLI16 FBM16 ERQ16 EHU16 DXY16 DOC16 DEG16 CUK16 CKO16 CAS16 BQW16 BHA16 AXE16 CAK23 M13:M16 Q23 M23 S16 CUE34:CUE39 Q13:Q16 BQQ26:BQQ31 CUE26:CUE31 BQQ34:BQQ39 BQO23 BGS23 BGU34:BGU39 AWY34:AWY39 ANC34:ANC39 ADG34:ADG39 TK34:TK39 JO34:JO39 WVW34:WVW39 WMA34:WMA39 WCE34:WCE39 VSI34:VSI39 VIM34:VIM39 UYQ34:UYQ39 UOU34:UOU39 UEY34:UEY39 TVC34:TVC39 TLG34:TLG39 TBK34:TBK39 SRO34:SRO39 SHS34:SHS39 RXW34:RXW39 ROA34:ROA39 REE34:REE39 QUI34:QUI39 QKM34:QKM39 QAQ34:QAQ39 PQU34:PQU39 PGY34:PGY39 OXC34:OXC39 ONG34:ONG39 ODK34:ODK39 NTO34:NTO39 NJS34:NJS39 MZW34:MZW39 MQA34:MQA39 MGE34:MGE39 LWI34:LWI39 LMM34:LMM39 LCQ34:LCQ39 KSU34:KSU39 KIY34:KIY39 JZC34:JZC39 JPG34:JPG39 JFK34:JFK39 IVO34:IVO39 ILS34:ILS39 IBW34:IBW39 HSA34:HSA39 HIE34:HIE39 GYI34:GYI39 GOM34:GOM39 GEQ34:GEQ39 FUU34:FUU39 FKY34:FKY39 FBC34:FBC39 ERG34:ERG39 EHK34:EHK39 DXO34:DXO39 DNS34:DNS39 DDW34:DDW39 CUA34:CUA39 CKE34:CKE39 CAI34:CAI39 BQM34:BQM39 BGQ34:BGQ39 AWU34:AWU39 AMY34:AMY39 ADC34:ADC39 TG34:TG39 JK34:JK39 WWA34:WWA39 WME34:WME39 WCI34:WCI39 VSM34:VSM39 VIQ34:VIQ39 UYU34:UYU39 UOY34:UOY39 UFC34:UFC39 TVG34:TVG39 TLK34:TLK39 TBO34:TBO39 SRS34:SRS39 SHW34:SHW39 RYA34:RYA39 ROE34:ROE39 REI34:REI39 QUM34:QUM39 QKQ34:QKQ39 QAU34:QAU39 PQY34:PQY39 PHC34:PHC39 OXG34:OXG39 ONK34:ONK39 ODO34:ODO39 NTS34:NTS39 NJW34:NJW39 NAA34:NAA39 MQE34:MQE39 MGI34:MGI39 LWM34:LWM39 LMQ34:LMQ39 LCU34:LCU39 KSY34:KSY39 KJC34:KJC39 JZG34:JZG39 JPK34:JPK39 JFO34:JFO39 IVS34:IVS39 ILW34:ILW39 ICA34:ICA39 HSE34:HSE39 HII34:HII39 GYM34:GYM39 GOQ34:GOQ39 GEU34:GEU39 FUY34:FUY39 FLC34:FLC39 FBG34:FBG39 ERK34:ERK39 EHO34:EHO39 DXS34:DXS39 DNW34:DNW39 CKI34:CKI39 CAM34:CAM39 DEA34:DEA39 BGU26:BGU31 Q26:Q31 M26:M31 DEA26:DEA31 CAM26:CAM31 CKI26:CKI31 DNW26:DNW31 DXS26:DXS31 EHO26:EHO31 ERK26:ERK31 FBG26:FBG31 FLC26:FLC31 FUY26:FUY31 GEU26:GEU31 GOQ26:GOQ31 GYM26:GYM31 HII26:HII31 HSE26:HSE31 ICA26:ICA31 ILW26:ILW31 IVS26:IVS31 JFO26:JFO31 JPK26:JPK31 JZG26:JZG31 KJC26:KJC31 KSY26:KSY31 LCU26:LCU31 LMQ26:LMQ31 LWM26:LWM31 MGI26:MGI31 MQE26:MQE31 NAA26:NAA31 NJW26:NJW31 NTS26:NTS31 ODO26:ODO31 ONK26:ONK31 OXG26:OXG31 PHC26:PHC31 PQY26:PQY31 QAU26:QAU31 QKQ26:QKQ31 QUM26:QUM31 REI26:REI31 ROE26:ROE31 RYA26:RYA31 SHW26:SHW31 SRS26:SRS31 TBO26:TBO31 TLK26:TLK31 TVG26:TVG31 UFC26:UFC31 UOY26:UOY31 UYU26:UYU31 VIQ26:VIQ31 VSM26:VSM31 WCI26:WCI31 WME26:WME31 WWA26:WWA31 JK26:JK31 TG26:TG31 ADC26:ADC31 AMY26:AMY31 AWU26:AWU31 BGQ26:BGQ31 BQM26:BQM31 CAI26:CAI31 CKE26:CKE31 CUA26:CUA31 DDW26:DDW31 DNS26:DNS31 DXO26:DXO31 EHK26:EHK31 ERG26:ERG31 FBC26:FBC31 FKY26:FKY31 FUU26:FUU31 GEQ26:GEQ31 GOM26:GOM31 GYI26:GYI31 HIE26:HIE31 HSA26:HSA31 IBW26:IBW31 ILS26:ILS31 IVO26:IVO31 JFK26:JFK31 JPG26:JPG31 JZC26:JZC31 KIY26:KIY31 KSU26:KSU31 LCQ26:LCQ31 LMM26:LMM31 LWI26:LWI31 MGE26:MGE31 MQA26:MQA31 MZW26:MZW31 NJS26:NJS31 NTO26:NTO31 ODK26:ODK31 ONG26:ONG31 OXC26:OXC31 PGY26:PGY31 PQU26:PQU31 QAQ26:QAQ31 QKM26:QKM31 QUI26:QUI31 REE26:REE31 ROA26:ROA31 RXW26:RXW31 SHS26:SHS31 SRO26:SRO31 TBK26:TBK31 TLG26:TLG31 TVC26:TVC31 UEY26:UEY31 UOU26:UOU31 UYQ26:UYQ31 VIM26:VIM31 VSI26:VSI31 WCE26:WCE31 WMA26:WMA31 WVW26:WVW31 JO26:JO31 TK26:TK31 ADG26:ADG31 ANI21 ADM21 M22:N22 TQ21 JU21 WWC21 WMG21 WCK21 VSO21 VIS21 UYW21 UPA21 UFE21 TVI21 TLM21 TBQ21 SRU21 SHY21 RYC21 ROG21 REK21 QUO21 QKS21 QAW21 PRA21 PHE21 OXI21 ONM21 ODQ21 NTU21 NJY21 NAC21 MQG21 MGK21 LWO21 LMS21 LCW21 KTA21 KJE21 JZI21 JPM21 JFQ21 IVU21 ILY21 ICC21 HSG21 HIK21 GYO21 GOS21 GEW21 FVA21 FLE21 FBI21 ERM21 EHQ21 DXU21 DNY21 DEC21 CUG21 CKK21 CAO21 BQS21 BGW21 AXA21 ANE21 ADI21 TM21 JQ21 WWG21 WMK21 WCO21 VSS21 VIW21 UZA21 UPE21 UFI21 TVM21 TLQ21 TBU21 SRY21 SIC21 RYG21 ROK21 REO21 QUS21 QKW21 QBA21 PRE21 PHI21 OXM21 ONQ21 ODU21 NTY21 NKC21 NAG21 MQK21 MGO21 LWS21 LMW21 LDA21 KTE21 KJI21 JZM21 JPQ21 JFU21 IVY21 IMC21 ICG21 HSK21 HIO21 GYS21 GOW21 GFA21 FVE21 FLI21 FBM21 ERQ21 EHU21 DXY21 DOC21 DEG21 CUK21 CKO21 CAS21 BQW21 BHA21 AXE21 M21 S21 Q21">
      <formula1>9</formula1>
    </dataValidation>
    <dataValidation type="textLength" operator="equal" allowBlank="1" showInputMessage="1" showErrorMessage="1" error="БИН должен содержать 12 символов" sqref="WXE983005:WXE983877 BC65507:BC66379 KS65501:KS66373 UO65501:UO66373 AEK65501:AEK66373 AOG65501:AOG66373 AYC65501:AYC66373 BHY65501:BHY66373 BRU65501:BRU66373 CBQ65501:CBQ66373 CLM65501:CLM66373 CVI65501:CVI66373 DFE65501:DFE66373 DPA65501:DPA66373 DYW65501:DYW66373 EIS65501:EIS66373 ESO65501:ESO66373 FCK65501:FCK66373 FMG65501:FMG66373 FWC65501:FWC66373 GFY65501:GFY66373 GPU65501:GPU66373 GZQ65501:GZQ66373 HJM65501:HJM66373 HTI65501:HTI66373 IDE65501:IDE66373 INA65501:INA66373 IWW65501:IWW66373 JGS65501:JGS66373 JQO65501:JQO66373 KAK65501:KAK66373 KKG65501:KKG66373 KUC65501:KUC66373 LDY65501:LDY66373 LNU65501:LNU66373 LXQ65501:LXQ66373 MHM65501:MHM66373 MRI65501:MRI66373 NBE65501:NBE66373 NLA65501:NLA66373 NUW65501:NUW66373 OES65501:OES66373 OOO65501:OOO66373 OYK65501:OYK66373 PIG65501:PIG66373 PSC65501:PSC66373 QBY65501:QBY66373 QLU65501:QLU66373 QVQ65501:QVQ66373 RFM65501:RFM66373 RPI65501:RPI66373 RZE65501:RZE66373 SJA65501:SJA66373 SSW65501:SSW66373 TCS65501:TCS66373 TMO65501:TMO66373 TWK65501:TWK66373 UGG65501:UGG66373 UQC65501:UQC66373 UZY65501:UZY66373 VJU65501:VJU66373 VTQ65501:VTQ66373 WDM65501:WDM66373 WNI65501:WNI66373 WXE65501:WXE66373 BC131043:BC131915 KS131037:KS131909 UO131037:UO131909 AEK131037:AEK131909 AOG131037:AOG131909 AYC131037:AYC131909 BHY131037:BHY131909 BRU131037:BRU131909 CBQ131037:CBQ131909 CLM131037:CLM131909 CVI131037:CVI131909 DFE131037:DFE131909 DPA131037:DPA131909 DYW131037:DYW131909 EIS131037:EIS131909 ESO131037:ESO131909 FCK131037:FCK131909 FMG131037:FMG131909 FWC131037:FWC131909 GFY131037:GFY131909 GPU131037:GPU131909 GZQ131037:GZQ131909 HJM131037:HJM131909 HTI131037:HTI131909 IDE131037:IDE131909 INA131037:INA131909 IWW131037:IWW131909 JGS131037:JGS131909 JQO131037:JQO131909 KAK131037:KAK131909 KKG131037:KKG131909 KUC131037:KUC131909 LDY131037:LDY131909 LNU131037:LNU131909 LXQ131037:LXQ131909 MHM131037:MHM131909 MRI131037:MRI131909 NBE131037:NBE131909 NLA131037:NLA131909 NUW131037:NUW131909 OES131037:OES131909 OOO131037:OOO131909 OYK131037:OYK131909 PIG131037:PIG131909 PSC131037:PSC131909 QBY131037:QBY131909 QLU131037:QLU131909 QVQ131037:QVQ131909 RFM131037:RFM131909 RPI131037:RPI131909 RZE131037:RZE131909 SJA131037:SJA131909 SSW131037:SSW131909 TCS131037:TCS131909 TMO131037:TMO131909 TWK131037:TWK131909 UGG131037:UGG131909 UQC131037:UQC131909 UZY131037:UZY131909 VJU131037:VJU131909 VTQ131037:VTQ131909 WDM131037:WDM131909 WNI131037:WNI131909 WXE131037:WXE131909 BC196579:BC197451 KS196573:KS197445 UO196573:UO197445 AEK196573:AEK197445 AOG196573:AOG197445 AYC196573:AYC197445 BHY196573:BHY197445 BRU196573:BRU197445 CBQ196573:CBQ197445 CLM196573:CLM197445 CVI196573:CVI197445 DFE196573:DFE197445 DPA196573:DPA197445 DYW196573:DYW197445 EIS196573:EIS197445 ESO196573:ESO197445 FCK196573:FCK197445 FMG196573:FMG197445 FWC196573:FWC197445 GFY196573:GFY197445 GPU196573:GPU197445 GZQ196573:GZQ197445 HJM196573:HJM197445 HTI196573:HTI197445 IDE196573:IDE197445 INA196573:INA197445 IWW196573:IWW197445 JGS196573:JGS197445 JQO196573:JQO197445 KAK196573:KAK197445 KKG196573:KKG197445 KUC196573:KUC197445 LDY196573:LDY197445 LNU196573:LNU197445 LXQ196573:LXQ197445 MHM196573:MHM197445 MRI196573:MRI197445 NBE196573:NBE197445 NLA196573:NLA197445 NUW196573:NUW197445 OES196573:OES197445 OOO196573:OOO197445 OYK196573:OYK197445 PIG196573:PIG197445 PSC196573:PSC197445 QBY196573:QBY197445 QLU196573:QLU197445 QVQ196573:QVQ197445 RFM196573:RFM197445 RPI196573:RPI197445 RZE196573:RZE197445 SJA196573:SJA197445 SSW196573:SSW197445 TCS196573:TCS197445 TMO196573:TMO197445 TWK196573:TWK197445 UGG196573:UGG197445 UQC196573:UQC197445 UZY196573:UZY197445 VJU196573:VJU197445 VTQ196573:VTQ197445 WDM196573:WDM197445 WNI196573:WNI197445 WXE196573:WXE197445 BC262115:BC262987 KS262109:KS262981 UO262109:UO262981 AEK262109:AEK262981 AOG262109:AOG262981 AYC262109:AYC262981 BHY262109:BHY262981 BRU262109:BRU262981 CBQ262109:CBQ262981 CLM262109:CLM262981 CVI262109:CVI262981 DFE262109:DFE262981 DPA262109:DPA262981 DYW262109:DYW262981 EIS262109:EIS262981 ESO262109:ESO262981 FCK262109:FCK262981 FMG262109:FMG262981 FWC262109:FWC262981 GFY262109:GFY262981 GPU262109:GPU262981 GZQ262109:GZQ262981 HJM262109:HJM262981 HTI262109:HTI262981 IDE262109:IDE262981 INA262109:INA262981 IWW262109:IWW262981 JGS262109:JGS262981 JQO262109:JQO262981 KAK262109:KAK262981 KKG262109:KKG262981 KUC262109:KUC262981 LDY262109:LDY262981 LNU262109:LNU262981 LXQ262109:LXQ262981 MHM262109:MHM262981 MRI262109:MRI262981 NBE262109:NBE262981 NLA262109:NLA262981 NUW262109:NUW262981 OES262109:OES262981 OOO262109:OOO262981 OYK262109:OYK262981 PIG262109:PIG262981 PSC262109:PSC262981 QBY262109:QBY262981 QLU262109:QLU262981 QVQ262109:QVQ262981 RFM262109:RFM262981 RPI262109:RPI262981 RZE262109:RZE262981 SJA262109:SJA262981 SSW262109:SSW262981 TCS262109:TCS262981 TMO262109:TMO262981 TWK262109:TWK262981 UGG262109:UGG262981 UQC262109:UQC262981 UZY262109:UZY262981 VJU262109:VJU262981 VTQ262109:VTQ262981 WDM262109:WDM262981 WNI262109:WNI262981 WXE262109:WXE262981 BC327651:BC328523 KS327645:KS328517 UO327645:UO328517 AEK327645:AEK328517 AOG327645:AOG328517 AYC327645:AYC328517 BHY327645:BHY328517 BRU327645:BRU328517 CBQ327645:CBQ328517 CLM327645:CLM328517 CVI327645:CVI328517 DFE327645:DFE328517 DPA327645:DPA328517 DYW327645:DYW328517 EIS327645:EIS328517 ESO327645:ESO328517 FCK327645:FCK328517 FMG327645:FMG328517 FWC327645:FWC328517 GFY327645:GFY328517 GPU327645:GPU328517 GZQ327645:GZQ328517 HJM327645:HJM328517 HTI327645:HTI328517 IDE327645:IDE328517 INA327645:INA328517 IWW327645:IWW328517 JGS327645:JGS328517 JQO327645:JQO328517 KAK327645:KAK328517 KKG327645:KKG328517 KUC327645:KUC328517 LDY327645:LDY328517 LNU327645:LNU328517 LXQ327645:LXQ328517 MHM327645:MHM328517 MRI327645:MRI328517 NBE327645:NBE328517 NLA327645:NLA328517 NUW327645:NUW328517 OES327645:OES328517 OOO327645:OOO328517 OYK327645:OYK328517 PIG327645:PIG328517 PSC327645:PSC328517 QBY327645:QBY328517 QLU327645:QLU328517 QVQ327645:QVQ328517 RFM327645:RFM328517 RPI327645:RPI328517 RZE327645:RZE328517 SJA327645:SJA328517 SSW327645:SSW328517 TCS327645:TCS328517 TMO327645:TMO328517 TWK327645:TWK328517 UGG327645:UGG328517 UQC327645:UQC328517 UZY327645:UZY328517 VJU327645:VJU328517 VTQ327645:VTQ328517 WDM327645:WDM328517 WNI327645:WNI328517 WXE327645:WXE328517 BC393187:BC394059 KS393181:KS394053 UO393181:UO394053 AEK393181:AEK394053 AOG393181:AOG394053 AYC393181:AYC394053 BHY393181:BHY394053 BRU393181:BRU394053 CBQ393181:CBQ394053 CLM393181:CLM394053 CVI393181:CVI394053 DFE393181:DFE394053 DPA393181:DPA394053 DYW393181:DYW394053 EIS393181:EIS394053 ESO393181:ESO394053 FCK393181:FCK394053 FMG393181:FMG394053 FWC393181:FWC394053 GFY393181:GFY394053 GPU393181:GPU394053 GZQ393181:GZQ394053 HJM393181:HJM394053 HTI393181:HTI394053 IDE393181:IDE394053 INA393181:INA394053 IWW393181:IWW394053 JGS393181:JGS394053 JQO393181:JQO394053 KAK393181:KAK394053 KKG393181:KKG394053 KUC393181:KUC394053 LDY393181:LDY394053 LNU393181:LNU394053 LXQ393181:LXQ394053 MHM393181:MHM394053 MRI393181:MRI394053 NBE393181:NBE394053 NLA393181:NLA394053 NUW393181:NUW394053 OES393181:OES394053 OOO393181:OOO394053 OYK393181:OYK394053 PIG393181:PIG394053 PSC393181:PSC394053 QBY393181:QBY394053 QLU393181:QLU394053 QVQ393181:QVQ394053 RFM393181:RFM394053 RPI393181:RPI394053 RZE393181:RZE394053 SJA393181:SJA394053 SSW393181:SSW394053 TCS393181:TCS394053 TMO393181:TMO394053 TWK393181:TWK394053 UGG393181:UGG394053 UQC393181:UQC394053 UZY393181:UZY394053 VJU393181:VJU394053 VTQ393181:VTQ394053 WDM393181:WDM394053 WNI393181:WNI394053 WXE393181:WXE394053 BC458723:BC459595 KS458717:KS459589 UO458717:UO459589 AEK458717:AEK459589 AOG458717:AOG459589 AYC458717:AYC459589 BHY458717:BHY459589 BRU458717:BRU459589 CBQ458717:CBQ459589 CLM458717:CLM459589 CVI458717:CVI459589 DFE458717:DFE459589 DPA458717:DPA459589 DYW458717:DYW459589 EIS458717:EIS459589 ESO458717:ESO459589 FCK458717:FCK459589 FMG458717:FMG459589 FWC458717:FWC459589 GFY458717:GFY459589 GPU458717:GPU459589 GZQ458717:GZQ459589 HJM458717:HJM459589 HTI458717:HTI459589 IDE458717:IDE459589 INA458717:INA459589 IWW458717:IWW459589 JGS458717:JGS459589 JQO458717:JQO459589 KAK458717:KAK459589 KKG458717:KKG459589 KUC458717:KUC459589 LDY458717:LDY459589 LNU458717:LNU459589 LXQ458717:LXQ459589 MHM458717:MHM459589 MRI458717:MRI459589 NBE458717:NBE459589 NLA458717:NLA459589 NUW458717:NUW459589 OES458717:OES459589 OOO458717:OOO459589 OYK458717:OYK459589 PIG458717:PIG459589 PSC458717:PSC459589 QBY458717:QBY459589 QLU458717:QLU459589 QVQ458717:QVQ459589 RFM458717:RFM459589 RPI458717:RPI459589 RZE458717:RZE459589 SJA458717:SJA459589 SSW458717:SSW459589 TCS458717:TCS459589 TMO458717:TMO459589 TWK458717:TWK459589 UGG458717:UGG459589 UQC458717:UQC459589 UZY458717:UZY459589 VJU458717:VJU459589 VTQ458717:VTQ459589 WDM458717:WDM459589 WNI458717:WNI459589 WXE458717:WXE459589 BC524259:BC525131 KS524253:KS525125 UO524253:UO525125 AEK524253:AEK525125 AOG524253:AOG525125 AYC524253:AYC525125 BHY524253:BHY525125 BRU524253:BRU525125 CBQ524253:CBQ525125 CLM524253:CLM525125 CVI524253:CVI525125 DFE524253:DFE525125 DPA524253:DPA525125 DYW524253:DYW525125 EIS524253:EIS525125 ESO524253:ESO525125 FCK524253:FCK525125 FMG524253:FMG525125 FWC524253:FWC525125 GFY524253:GFY525125 GPU524253:GPU525125 GZQ524253:GZQ525125 HJM524253:HJM525125 HTI524253:HTI525125 IDE524253:IDE525125 INA524253:INA525125 IWW524253:IWW525125 JGS524253:JGS525125 JQO524253:JQO525125 KAK524253:KAK525125 KKG524253:KKG525125 KUC524253:KUC525125 LDY524253:LDY525125 LNU524253:LNU525125 LXQ524253:LXQ525125 MHM524253:MHM525125 MRI524253:MRI525125 NBE524253:NBE525125 NLA524253:NLA525125 NUW524253:NUW525125 OES524253:OES525125 OOO524253:OOO525125 OYK524253:OYK525125 PIG524253:PIG525125 PSC524253:PSC525125 QBY524253:QBY525125 QLU524253:QLU525125 QVQ524253:QVQ525125 RFM524253:RFM525125 RPI524253:RPI525125 RZE524253:RZE525125 SJA524253:SJA525125 SSW524253:SSW525125 TCS524253:TCS525125 TMO524253:TMO525125 TWK524253:TWK525125 UGG524253:UGG525125 UQC524253:UQC525125 UZY524253:UZY525125 VJU524253:VJU525125 VTQ524253:VTQ525125 WDM524253:WDM525125 WNI524253:WNI525125 WXE524253:WXE525125 BC589795:BC590667 KS589789:KS590661 UO589789:UO590661 AEK589789:AEK590661 AOG589789:AOG590661 AYC589789:AYC590661 BHY589789:BHY590661 BRU589789:BRU590661 CBQ589789:CBQ590661 CLM589789:CLM590661 CVI589789:CVI590661 DFE589789:DFE590661 DPA589789:DPA590661 DYW589789:DYW590661 EIS589789:EIS590661 ESO589789:ESO590661 FCK589789:FCK590661 FMG589789:FMG590661 FWC589789:FWC590661 GFY589789:GFY590661 GPU589789:GPU590661 GZQ589789:GZQ590661 HJM589789:HJM590661 HTI589789:HTI590661 IDE589789:IDE590661 INA589789:INA590661 IWW589789:IWW590661 JGS589789:JGS590661 JQO589789:JQO590661 KAK589789:KAK590661 KKG589789:KKG590661 KUC589789:KUC590661 LDY589789:LDY590661 LNU589789:LNU590661 LXQ589789:LXQ590661 MHM589789:MHM590661 MRI589789:MRI590661 NBE589789:NBE590661 NLA589789:NLA590661 NUW589789:NUW590661 OES589789:OES590661 OOO589789:OOO590661 OYK589789:OYK590661 PIG589789:PIG590661 PSC589789:PSC590661 QBY589789:QBY590661 QLU589789:QLU590661 QVQ589789:QVQ590661 RFM589789:RFM590661 RPI589789:RPI590661 RZE589789:RZE590661 SJA589789:SJA590661 SSW589789:SSW590661 TCS589789:TCS590661 TMO589789:TMO590661 TWK589789:TWK590661 UGG589789:UGG590661 UQC589789:UQC590661 UZY589789:UZY590661 VJU589789:VJU590661 VTQ589789:VTQ590661 WDM589789:WDM590661 WNI589789:WNI590661 WXE589789:WXE590661 BC655331:BC656203 KS655325:KS656197 UO655325:UO656197 AEK655325:AEK656197 AOG655325:AOG656197 AYC655325:AYC656197 BHY655325:BHY656197 BRU655325:BRU656197 CBQ655325:CBQ656197 CLM655325:CLM656197 CVI655325:CVI656197 DFE655325:DFE656197 DPA655325:DPA656197 DYW655325:DYW656197 EIS655325:EIS656197 ESO655325:ESO656197 FCK655325:FCK656197 FMG655325:FMG656197 FWC655325:FWC656197 GFY655325:GFY656197 GPU655325:GPU656197 GZQ655325:GZQ656197 HJM655325:HJM656197 HTI655325:HTI656197 IDE655325:IDE656197 INA655325:INA656197 IWW655325:IWW656197 JGS655325:JGS656197 JQO655325:JQO656197 KAK655325:KAK656197 KKG655325:KKG656197 KUC655325:KUC656197 LDY655325:LDY656197 LNU655325:LNU656197 LXQ655325:LXQ656197 MHM655325:MHM656197 MRI655325:MRI656197 NBE655325:NBE656197 NLA655325:NLA656197 NUW655325:NUW656197 OES655325:OES656197 OOO655325:OOO656197 OYK655325:OYK656197 PIG655325:PIG656197 PSC655325:PSC656197 QBY655325:QBY656197 QLU655325:QLU656197 QVQ655325:QVQ656197 RFM655325:RFM656197 RPI655325:RPI656197 RZE655325:RZE656197 SJA655325:SJA656197 SSW655325:SSW656197 TCS655325:TCS656197 TMO655325:TMO656197 TWK655325:TWK656197 UGG655325:UGG656197 UQC655325:UQC656197 UZY655325:UZY656197 VJU655325:VJU656197 VTQ655325:VTQ656197 WDM655325:WDM656197 WNI655325:WNI656197 WXE655325:WXE656197 BC720867:BC721739 KS720861:KS721733 UO720861:UO721733 AEK720861:AEK721733 AOG720861:AOG721733 AYC720861:AYC721733 BHY720861:BHY721733 BRU720861:BRU721733 CBQ720861:CBQ721733 CLM720861:CLM721733 CVI720861:CVI721733 DFE720861:DFE721733 DPA720861:DPA721733 DYW720861:DYW721733 EIS720861:EIS721733 ESO720861:ESO721733 FCK720861:FCK721733 FMG720861:FMG721733 FWC720861:FWC721733 GFY720861:GFY721733 GPU720861:GPU721733 GZQ720861:GZQ721733 HJM720861:HJM721733 HTI720861:HTI721733 IDE720861:IDE721733 INA720861:INA721733 IWW720861:IWW721733 JGS720861:JGS721733 JQO720861:JQO721733 KAK720861:KAK721733 KKG720861:KKG721733 KUC720861:KUC721733 LDY720861:LDY721733 LNU720861:LNU721733 LXQ720861:LXQ721733 MHM720861:MHM721733 MRI720861:MRI721733 NBE720861:NBE721733 NLA720861:NLA721733 NUW720861:NUW721733 OES720861:OES721733 OOO720861:OOO721733 OYK720861:OYK721733 PIG720861:PIG721733 PSC720861:PSC721733 QBY720861:QBY721733 QLU720861:QLU721733 QVQ720861:QVQ721733 RFM720861:RFM721733 RPI720861:RPI721733 RZE720861:RZE721733 SJA720861:SJA721733 SSW720861:SSW721733 TCS720861:TCS721733 TMO720861:TMO721733 TWK720861:TWK721733 UGG720861:UGG721733 UQC720861:UQC721733 UZY720861:UZY721733 VJU720861:VJU721733 VTQ720861:VTQ721733 WDM720861:WDM721733 WNI720861:WNI721733 WXE720861:WXE721733 BC786403:BC787275 KS786397:KS787269 UO786397:UO787269 AEK786397:AEK787269 AOG786397:AOG787269 AYC786397:AYC787269 BHY786397:BHY787269 BRU786397:BRU787269 CBQ786397:CBQ787269 CLM786397:CLM787269 CVI786397:CVI787269 DFE786397:DFE787269 DPA786397:DPA787269 DYW786397:DYW787269 EIS786397:EIS787269 ESO786397:ESO787269 FCK786397:FCK787269 FMG786397:FMG787269 FWC786397:FWC787269 GFY786397:GFY787269 GPU786397:GPU787269 GZQ786397:GZQ787269 HJM786397:HJM787269 HTI786397:HTI787269 IDE786397:IDE787269 INA786397:INA787269 IWW786397:IWW787269 JGS786397:JGS787269 JQO786397:JQO787269 KAK786397:KAK787269 KKG786397:KKG787269 KUC786397:KUC787269 LDY786397:LDY787269 LNU786397:LNU787269 LXQ786397:LXQ787269 MHM786397:MHM787269 MRI786397:MRI787269 NBE786397:NBE787269 NLA786397:NLA787269 NUW786397:NUW787269 OES786397:OES787269 OOO786397:OOO787269 OYK786397:OYK787269 PIG786397:PIG787269 PSC786397:PSC787269 QBY786397:QBY787269 QLU786397:QLU787269 QVQ786397:QVQ787269 RFM786397:RFM787269 RPI786397:RPI787269 RZE786397:RZE787269 SJA786397:SJA787269 SSW786397:SSW787269 TCS786397:TCS787269 TMO786397:TMO787269 TWK786397:TWK787269 UGG786397:UGG787269 UQC786397:UQC787269 UZY786397:UZY787269 VJU786397:VJU787269 VTQ786397:VTQ787269 WDM786397:WDM787269 WNI786397:WNI787269 WXE786397:WXE787269 BC851939:BC852811 KS851933:KS852805 UO851933:UO852805 AEK851933:AEK852805 AOG851933:AOG852805 AYC851933:AYC852805 BHY851933:BHY852805 BRU851933:BRU852805 CBQ851933:CBQ852805 CLM851933:CLM852805 CVI851933:CVI852805 DFE851933:DFE852805 DPA851933:DPA852805 DYW851933:DYW852805 EIS851933:EIS852805 ESO851933:ESO852805 FCK851933:FCK852805 FMG851933:FMG852805 FWC851933:FWC852805 GFY851933:GFY852805 GPU851933:GPU852805 GZQ851933:GZQ852805 HJM851933:HJM852805 HTI851933:HTI852805 IDE851933:IDE852805 INA851933:INA852805 IWW851933:IWW852805 JGS851933:JGS852805 JQO851933:JQO852805 KAK851933:KAK852805 KKG851933:KKG852805 KUC851933:KUC852805 LDY851933:LDY852805 LNU851933:LNU852805 LXQ851933:LXQ852805 MHM851933:MHM852805 MRI851933:MRI852805 NBE851933:NBE852805 NLA851933:NLA852805 NUW851933:NUW852805 OES851933:OES852805 OOO851933:OOO852805 OYK851933:OYK852805 PIG851933:PIG852805 PSC851933:PSC852805 QBY851933:QBY852805 QLU851933:QLU852805 QVQ851933:QVQ852805 RFM851933:RFM852805 RPI851933:RPI852805 RZE851933:RZE852805 SJA851933:SJA852805 SSW851933:SSW852805 TCS851933:TCS852805 TMO851933:TMO852805 TWK851933:TWK852805 UGG851933:UGG852805 UQC851933:UQC852805 UZY851933:UZY852805 VJU851933:VJU852805 VTQ851933:VTQ852805 WDM851933:WDM852805 WNI851933:WNI852805 WXE851933:WXE852805 BC917475:BC918347 KS917469:KS918341 UO917469:UO918341 AEK917469:AEK918341 AOG917469:AOG918341 AYC917469:AYC918341 BHY917469:BHY918341 BRU917469:BRU918341 CBQ917469:CBQ918341 CLM917469:CLM918341 CVI917469:CVI918341 DFE917469:DFE918341 DPA917469:DPA918341 DYW917469:DYW918341 EIS917469:EIS918341 ESO917469:ESO918341 FCK917469:FCK918341 FMG917469:FMG918341 FWC917469:FWC918341 GFY917469:GFY918341 GPU917469:GPU918341 GZQ917469:GZQ918341 HJM917469:HJM918341 HTI917469:HTI918341 IDE917469:IDE918341 INA917469:INA918341 IWW917469:IWW918341 JGS917469:JGS918341 JQO917469:JQO918341 KAK917469:KAK918341 KKG917469:KKG918341 KUC917469:KUC918341 LDY917469:LDY918341 LNU917469:LNU918341 LXQ917469:LXQ918341 MHM917469:MHM918341 MRI917469:MRI918341 NBE917469:NBE918341 NLA917469:NLA918341 NUW917469:NUW918341 OES917469:OES918341 OOO917469:OOO918341 OYK917469:OYK918341 PIG917469:PIG918341 PSC917469:PSC918341 QBY917469:QBY918341 QLU917469:QLU918341 QVQ917469:QVQ918341 RFM917469:RFM918341 RPI917469:RPI918341 RZE917469:RZE918341 SJA917469:SJA918341 SSW917469:SSW918341 TCS917469:TCS918341 TMO917469:TMO918341 TWK917469:TWK918341 UGG917469:UGG918341 UQC917469:UQC918341 UZY917469:UZY918341 VJU917469:VJU918341 VTQ917469:VTQ918341 WDM917469:WDM918341 WNI917469:WNI918341 WXE917469:WXE918341 BC983011:BC983883 KS983005:KS983877 UO983005:UO983877 AEK983005:AEK983877 AOG983005:AOG983877 AYC983005:AYC983877 BHY983005:BHY983877 BRU983005:BRU983877 CBQ983005:CBQ983877 CLM983005:CLM983877 CVI983005:CVI983877 DFE983005:DFE983877 DPA983005:DPA983877 DYW983005:DYW983877 EIS983005:EIS983877 ESO983005:ESO983877 FCK983005:FCK983877 FMG983005:FMG983877 FWC983005:FWC983877 GFY983005:GFY983877 GPU983005:GPU983877 GZQ983005:GZQ983877 HJM983005:HJM983877 HTI983005:HTI983877 IDE983005:IDE983877 INA983005:INA983877 IWW983005:IWW983877 JGS983005:JGS983877 JQO983005:JQO983877 KAK983005:KAK983877 KKG983005:KKG983877 KUC983005:KUC983877 LDY983005:LDY983877 LNU983005:LNU983877 LXQ983005:LXQ983877 MHM983005:MHM983877 MRI983005:MRI983877 NBE983005:NBE983877 NLA983005:NLA983877 NUW983005:NUW983877 OES983005:OES983877 OOO983005:OOO983877 OYK983005:OYK983877 PIG983005:PIG983877 PSC983005:PSC983877 QBY983005:QBY983877 QLU983005:QLU983877 QVQ983005:QVQ983877 RFM983005:RFM983877 RPI983005:RPI983877 RZE983005:RZE983877 SJA983005:SJA983877 SSW983005:SSW983877 TCS983005:TCS983877 TMO983005:TMO983877 TWK983005:TWK983877 UGG983005:UGG983877 UQC983005:UQC983877 UZY983005:UZY983877 VJU983005:VJU983877 VTQ983005:VTQ983877 WDM983005:WDM983877 WNI983005:WNI983877 KS43:KS837 BC49:BC843 WXE43:WXE837 WNI43:WNI837 WDM43:WDM837 VTQ43:VTQ837 VJU43:VJU837 UZY43:UZY837 UQC43:UQC837 UGG43:UGG837 TWK43:TWK837 TMO43:TMO837 TCS43:TCS837 SSW43:SSW837 SJA43:SJA837 RZE43:RZE837 RPI43:RPI837 RFM43:RFM837 QVQ43:QVQ837 QLU43:QLU837 QBY43:QBY837 PSC43:PSC837 PIG43:PIG837 OYK43:OYK837 OOO43:OOO837 OES43:OES837 NUW43:NUW837 NLA43:NLA837 NBE43:NBE837 MRI43:MRI837 MHM43:MHM837 LXQ43:LXQ837 LNU43:LNU837 LDY43:LDY837 KUC43:KUC837 KKG43:KKG837 KAK43:KAK837 JQO43:JQO837 JGS43:JGS837 IWW43:IWW837 INA43:INA837 IDE43:IDE837 HTI43:HTI837 HJM43:HJM837 GZQ43:GZQ837 GPU43:GPU837 GFY43:GFY837 FWC43:FWC837 FMG43:FMG837 FCK43:FCK837 ESO43:ESO837 EIS43:EIS837 DYW43:DYW837 DPA43:DPA837 DFE43:DFE837 CVI43:CVI837 CLM43:CLM837 CBQ43:CBQ837 BRU43:BRU837 BHY43:BHY837 AYC43:AYC837 AOG43:AOG837 AEK43:AEK837 UO43:UO837 WNO23 WDS23 VTW23 VKA23 VAE23 UQI23 UGM23 TWQ23 TMU23 TCY23 STC23 SJG23 RZK23 RPO23 RFS23 QVW23 QMA23 QCE23 PSI23 PIM23 OYQ23 OOU23 OEY23 NVC23 NLG23 NBK23 MRO23 MHS23 LXW23 LOA23 LEE23 KUI23 KKM23 KAQ23 JQU23 JGY23 IXC23 ING23 IDK23 HTO23 HJS23 GZW23 GQA23 GGE23 FWI23 FMM23 FCQ23 ESU23 EIY23 DZC23 DPG23 DFK23 CVO23 CLS23 CBW23 BSA23 BIE23 AYI23 AOM23 AEQ23 BB20 BC8:BC9 BC21:BC23 AOG8:AOG14 AYC8:AYC14 BHY8:BHY14 BRU8:BRU14 CBQ8:CBQ14 CLM8:CLM14 CVI8:CVI14 DFE8:DFE14 DPA8:DPA14 DYW8:DYW14 EIS8:EIS14 ESO8:ESO14 FCK8:FCK14 FMG8:FMG14 FWC8:FWC14 GFY8:GFY14 GPU8:GPU14 GZQ8:GZQ14 HJM8:HJM14 HTI8:HTI14 IDE8:IDE14 INA8:INA14 IWW8:IWW14 JGS8:JGS14 JQO8:JQO14 KAK8:KAK14 KKG8:KKG14 KUC8:KUC14 LDY8:LDY14 LNU8:LNU14 LXQ8:LXQ14 MHM8:MHM14 MRI8:MRI14 NBE8:NBE14 NLA8:NLA14 NUW8:NUW14 OES8:OES14 OOO8:OOO14 OYK8:OYK14 PIG8:PIG14 PSC8:PSC14 QBY8:QBY14 QLU8:QLU14 QVQ8:QVQ14 RFM8:RFM14 RPI8:RPI14 RZE8:RZE14 SJA8:SJA14 SSW8:SSW14 TCS8:TCS14 TMO8:TMO14 TWK8:TWK14 UGG8:UGG14 UQC8:UQC14 UZY8:UZY14 VJU8:VJU14 VTQ8:VTQ14 WDM8:WDM14 WNI8:WNI14 WXE8:WXE14 KS8:KS14 UO8:UO14 WDS16 VTW16 WNQ15 WDU15 VTY15 VKC15 VAG15 UQK15 UGO15 TWS15 TMW15 TDA15 STE15 SJI15 RZM15 RPQ15 RFU15 QVY15 QMC15 QCG15 PSK15 PIO15 OYS15 OOW15 OFA15 NVE15 NLI15 NBM15 MRQ15 MHU15 LXY15 LOC15 LEG15 KUK15 KKO15 KAS15 JQW15 JHA15 IXE15 INI15 IDM15 HTQ15 HJU15 GZY15 GQC15 GGG15 FWK15 FMO15 FCS15 ESW15 EJA15 DZE15 DPI15 DFM15 CVQ15 CLU15 CBY15 BSC15 BIG15 AYK15 AOO15 AES15 UW15 LA15 WXM15 UU23 BB11 AEK8:AEK14 BI12 VKA16 VAE16 UQI16 UGM16 TWQ16 TMU16 TCY16 STC16 SJG16 RZK16 RPO16 RFS16 QVW16 QMA16 QCE16 PSI16 PIM16 OYQ16 OOU16 OEY16 NVC16 NLG16 NBK16 MRO16 MHS16 LXW16 LOA16 LEE16 KUI16 KKM16 KAQ16 JQU16 JGY16 IXC16 ING16 IDK16 HTO16 HJS16 GZW16 GQA16 GGE16 FWI16 FMM16 FCQ16 ESU16 EIY16 DZC16 DPG16 DFK16 CVO16 CLS16 CBW16 BSA16 BIE16 AYI16 AOM16 AEQ16 UU16 KY16 WXK16 WNO16 KY23 WXK23 BC34:BC39 BC13:BC18 WXM34:WXM39 WNQ34:WNQ39 WDU34:WDU39 VTY34:VTY39 VKC34:VKC39 VAG34:VAG39 UQK34:UQK39 UGO34:UGO39 TWS34:TWS39 TMW34:TMW39 TDA34:TDA39 STE34:STE39 SJI34:SJI39 RZM34:RZM39 RPQ34:RPQ39 RFU34:RFU39 QVY34:QVY39 QMC34:QMC39 QCG34:QCG39 PSK34:PSK39 PIO34:PIO39 OYS34:OYS39 OOW34:OOW39 OFA34:OFA39 NVE34:NVE39 NLI34:NLI39 NBM34:NBM39 MRQ34:MRQ39 MHU34:MHU39 LXY34:LXY39 LOC34:LOC39 LEG34:LEG39 KUK34:KUK39 KKO34:KKO39 KAS34:KAS39 JQW34:JQW39 JHA34:JHA39 IXE34:IXE39 INI34:INI39 IDM34:IDM39 HTQ34:HTQ39 HJU34:HJU39 GZY34:GZY39 GQC34:GQC39 GGG34:GGG39 FWK34:FWK39 FMO34:FMO39 FCS34:FCS39 ESW34:ESW39 EJA34:EJA39 DZE34:DZE39 DPI34:DPI39 DFM34:DFM39 CVQ34:CVQ39 CLU34:CLU39 CBY34:CBY39 BSC34:BSC39 BIG34:BIG39 AYK34:AYK39 AOO34:AOO39 AES34:AES39 UW34:UW39 BC26:BC31 UW26:UW31 AES26:AES31 AOO26:AOO31 AYK26:AYK31 BIG26:BIG31 BSC26:BSC31 CBY26:CBY31 CLU26:CLU31 CVQ26:CVQ31 DFM26:DFM31 DPI26:DPI31 DZE26:DZE31 EJA26:EJA31 ESW26:ESW31 FCS26:FCS31 FMO26:FMO31 FWK26:FWK31 GGG26:GGG31 GQC26:GQC31 GZY26:GZY31 HJU26:HJU31 HTQ26:HTQ31 IDM26:IDM31 INI26:INI31 IXE26:IXE31 JHA26:JHA31 JQW26:JQW31 KAS26:KAS31 KKO26:KKO31 KUK26:KUK31 LEG26:LEG31 LOC26:LOC31 LXY26:LXY31 MHU26:MHU31 MRQ26:MRQ31 NBM26:NBM31 NLI26:NLI31 NVE26:NVE31 OFA26:OFA31 OOW26:OOW31 OYS26:OYS31 PIO26:PIO31 PSK26:PSK31 QCG26:QCG31 QMC26:QMC31 QVY26:QVY31 RFU26:RFU31 RPQ26:RPQ31 RZM26:RZM31 SJI26:SJI31 STE26:STE31 TDA26:TDA31 TMW26:TMW31 TWS26:TWS31 UGO26:UGO31 UQK26:UQK31 VAG26:VAG31 VKC26:VKC31 VTY26:VTY31 WDU26:WDU31 WNQ26:WNQ31 WXM26:WXM31 LA26:LA31 LA34:LA39 WDS21 VTW21 VKA21 VAE21 UQI21 UGM21 TWQ21 TMU21 TCY21 STC21 SJG21 RZK21 RPO21 RFS21 QVW21 QMA21 QCE21 PSI21 PIM21 OYQ21 OOU21 OEY21 NVC21 NLG21 NBK21 MRO21 MHS21 LXW21 LOA21 LEE21 KUI21 KKM21 KAQ21 JQU21 JGY21 IXC21 ING21 IDK21 HTO21 HJS21 GZW21 GQA21 GGE21 FWI21 FMM21 FCQ21 ESU21 EIY21 DZC21 DPG21 DFK21 CVO21 CLS21 CBW21 BSA21 BIE21 AYI21 AOM21 AEQ21 UU21 KY21 WXK21 WNO21">
      <formula1>12</formula1>
    </dataValidation>
    <dataValidation type="whole" allowBlank="1" showInputMessage="1" showErrorMessage="1" sqref="W65507:Y66379 JM65501:JO66373 TI65501:TK66373 ADE65501:ADG66373 ANA65501:ANC66373 AWW65501:AWY66373 BGS65501:BGU66373 BQO65501:BQQ66373 CAK65501:CAM66373 CKG65501:CKI66373 CUC65501:CUE66373 DDY65501:DEA66373 DNU65501:DNW66373 DXQ65501:DXS66373 EHM65501:EHO66373 ERI65501:ERK66373 FBE65501:FBG66373 FLA65501:FLC66373 FUW65501:FUY66373 GES65501:GEU66373 GOO65501:GOQ66373 GYK65501:GYM66373 HIG65501:HII66373 HSC65501:HSE66373 IBY65501:ICA66373 ILU65501:ILW66373 IVQ65501:IVS66373 JFM65501:JFO66373 JPI65501:JPK66373 JZE65501:JZG66373 KJA65501:KJC66373 KSW65501:KSY66373 LCS65501:LCU66373 LMO65501:LMQ66373 LWK65501:LWM66373 MGG65501:MGI66373 MQC65501:MQE66373 MZY65501:NAA66373 NJU65501:NJW66373 NTQ65501:NTS66373 ODM65501:ODO66373 ONI65501:ONK66373 OXE65501:OXG66373 PHA65501:PHC66373 PQW65501:PQY66373 QAS65501:QAU66373 QKO65501:QKQ66373 QUK65501:QUM66373 REG65501:REI66373 ROC65501:ROE66373 RXY65501:RYA66373 SHU65501:SHW66373 SRQ65501:SRS66373 TBM65501:TBO66373 TLI65501:TLK66373 TVE65501:TVG66373 UFA65501:UFC66373 UOW65501:UOY66373 UYS65501:UYU66373 VIO65501:VIQ66373 VSK65501:VSM66373 WCG65501:WCI66373 WMC65501:WME66373 WVY65501:WWA66373 W131043:Y131915 JM131037:JO131909 TI131037:TK131909 ADE131037:ADG131909 ANA131037:ANC131909 AWW131037:AWY131909 BGS131037:BGU131909 BQO131037:BQQ131909 CAK131037:CAM131909 CKG131037:CKI131909 CUC131037:CUE131909 DDY131037:DEA131909 DNU131037:DNW131909 DXQ131037:DXS131909 EHM131037:EHO131909 ERI131037:ERK131909 FBE131037:FBG131909 FLA131037:FLC131909 FUW131037:FUY131909 GES131037:GEU131909 GOO131037:GOQ131909 GYK131037:GYM131909 HIG131037:HII131909 HSC131037:HSE131909 IBY131037:ICA131909 ILU131037:ILW131909 IVQ131037:IVS131909 JFM131037:JFO131909 JPI131037:JPK131909 JZE131037:JZG131909 KJA131037:KJC131909 KSW131037:KSY131909 LCS131037:LCU131909 LMO131037:LMQ131909 LWK131037:LWM131909 MGG131037:MGI131909 MQC131037:MQE131909 MZY131037:NAA131909 NJU131037:NJW131909 NTQ131037:NTS131909 ODM131037:ODO131909 ONI131037:ONK131909 OXE131037:OXG131909 PHA131037:PHC131909 PQW131037:PQY131909 QAS131037:QAU131909 QKO131037:QKQ131909 QUK131037:QUM131909 REG131037:REI131909 ROC131037:ROE131909 RXY131037:RYA131909 SHU131037:SHW131909 SRQ131037:SRS131909 TBM131037:TBO131909 TLI131037:TLK131909 TVE131037:TVG131909 UFA131037:UFC131909 UOW131037:UOY131909 UYS131037:UYU131909 VIO131037:VIQ131909 VSK131037:VSM131909 WCG131037:WCI131909 WMC131037:WME131909 WVY131037:WWA131909 W196579:Y197451 JM196573:JO197445 TI196573:TK197445 ADE196573:ADG197445 ANA196573:ANC197445 AWW196573:AWY197445 BGS196573:BGU197445 BQO196573:BQQ197445 CAK196573:CAM197445 CKG196573:CKI197445 CUC196573:CUE197445 DDY196573:DEA197445 DNU196573:DNW197445 DXQ196573:DXS197445 EHM196573:EHO197445 ERI196573:ERK197445 FBE196573:FBG197445 FLA196573:FLC197445 FUW196573:FUY197445 GES196573:GEU197445 GOO196573:GOQ197445 GYK196573:GYM197445 HIG196573:HII197445 HSC196573:HSE197445 IBY196573:ICA197445 ILU196573:ILW197445 IVQ196573:IVS197445 JFM196573:JFO197445 JPI196573:JPK197445 JZE196573:JZG197445 KJA196573:KJC197445 KSW196573:KSY197445 LCS196573:LCU197445 LMO196573:LMQ197445 LWK196573:LWM197445 MGG196573:MGI197445 MQC196573:MQE197445 MZY196573:NAA197445 NJU196573:NJW197445 NTQ196573:NTS197445 ODM196573:ODO197445 ONI196573:ONK197445 OXE196573:OXG197445 PHA196573:PHC197445 PQW196573:PQY197445 QAS196573:QAU197445 QKO196573:QKQ197445 QUK196573:QUM197445 REG196573:REI197445 ROC196573:ROE197445 RXY196573:RYA197445 SHU196573:SHW197445 SRQ196573:SRS197445 TBM196573:TBO197445 TLI196573:TLK197445 TVE196573:TVG197445 UFA196573:UFC197445 UOW196573:UOY197445 UYS196573:UYU197445 VIO196573:VIQ197445 VSK196573:VSM197445 WCG196573:WCI197445 WMC196573:WME197445 WVY196573:WWA197445 W262115:Y262987 JM262109:JO262981 TI262109:TK262981 ADE262109:ADG262981 ANA262109:ANC262981 AWW262109:AWY262981 BGS262109:BGU262981 BQO262109:BQQ262981 CAK262109:CAM262981 CKG262109:CKI262981 CUC262109:CUE262981 DDY262109:DEA262981 DNU262109:DNW262981 DXQ262109:DXS262981 EHM262109:EHO262981 ERI262109:ERK262981 FBE262109:FBG262981 FLA262109:FLC262981 FUW262109:FUY262981 GES262109:GEU262981 GOO262109:GOQ262981 GYK262109:GYM262981 HIG262109:HII262981 HSC262109:HSE262981 IBY262109:ICA262981 ILU262109:ILW262981 IVQ262109:IVS262981 JFM262109:JFO262981 JPI262109:JPK262981 JZE262109:JZG262981 KJA262109:KJC262981 KSW262109:KSY262981 LCS262109:LCU262981 LMO262109:LMQ262981 LWK262109:LWM262981 MGG262109:MGI262981 MQC262109:MQE262981 MZY262109:NAA262981 NJU262109:NJW262981 NTQ262109:NTS262981 ODM262109:ODO262981 ONI262109:ONK262981 OXE262109:OXG262981 PHA262109:PHC262981 PQW262109:PQY262981 QAS262109:QAU262981 QKO262109:QKQ262981 QUK262109:QUM262981 REG262109:REI262981 ROC262109:ROE262981 RXY262109:RYA262981 SHU262109:SHW262981 SRQ262109:SRS262981 TBM262109:TBO262981 TLI262109:TLK262981 TVE262109:TVG262981 UFA262109:UFC262981 UOW262109:UOY262981 UYS262109:UYU262981 VIO262109:VIQ262981 VSK262109:VSM262981 WCG262109:WCI262981 WMC262109:WME262981 WVY262109:WWA262981 W327651:Y328523 JM327645:JO328517 TI327645:TK328517 ADE327645:ADG328517 ANA327645:ANC328517 AWW327645:AWY328517 BGS327645:BGU328517 BQO327645:BQQ328517 CAK327645:CAM328517 CKG327645:CKI328517 CUC327645:CUE328517 DDY327645:DEA328517 DNU327645:DNW328517 DXQ327645:DXS328517 EHM327645:EHO328517 ERI327645:ERK328517 FBE327645:FBG328517 FLA327645:FLC328517 FUW327645:FUY328517 GES327645:GEU328517 GOO327645:GOQ328517 GYK327645:GYM328517 HIG327645:HII328517 HSC327645:HSE328517 IBY327645:ICA328517 ILU327645:ILW328517 IVQ327645:IVS328517 JFM327645:JFO328517 JPI327645:JPK328517 JZE327645:JZG328517 KJA327645:KJC328517 KSW327645:KSY328517 LCS327645:LCU328517 LMO327645:LMQ328517 LWK327645:LWM328517 MGG327645:MGI328517 MQC327645:MQE328517 MZY327645:NAA328517 NJU327645:NJW328517 NTQ327645:NTS328517 ODM327645:ODO328517 ONI327645:ONK328517 OXE327645:OXG328517 PHA327645:PHC328517 PQW327645:PQY328517 QAS327645:QAU328517 QKO327645:QKQ328517 QUK327645:QUM328517 REG327645:REI328517 ROC327645:ROE328517 RXY327645:RYA328517 SHU327645:SHW328517 SRQ327645:SRS328517 TBM327645:TBO328517 TLI327645:TLK328517 TVE327645:TVG328517 UFA327645:UFC328517 UOW327645:UOY328517 UYS327645:UYU328517 VIO327645:VIQ328517 VSK327645:VSM328517 WCG327645:WCI328517 WMC327645:WME328517 WVY327645:WWA328517 W393187:Y394059 JM393181:JO394053 TI393181:TK394053 ADE393181:ADG394053 ANA393181:ANC394053 AWW393181:AWY394053 BGS393181:BGU394053 BQO393181:BQQ394053 CAK393181:CAM394053 CKG393181:CKI394053 CUC393181:CUE394053 DDY393181:DEA394053 DNU393181:DNW394053 DXQ393181:DXS394053 EHM393181:EHO394053 ERI393181:ERK394053 FBE393181:FBG394053 FLA393181:FLC394053 FUW393181:FUY394053 GES393181:GEU394053 GOO393181:GOQ394053 GYK393181:GYM394053 HIG393181:HII394053 HSC393181:HSE394053 IBY393181:ICA394053 ILU393181:ILW394053 IVQ393181:IVS394053 JFM393181:JFO394053 JPI393181:JPK394053 JZE393181:JZG394053 KJA393181:KJC394053 KSW393181:KSY394053 LCS393181:LCU394053 LMO393181:LMQ394053 LWK393181:LWM394053 MGG393181:MGI394053 MQC393181:MQE394053 MZY393181:NAA394053 NJU393181:NJW394053 NTQ393181:NTS394053 ODM393181:ODO394053 ONI393181:ONK394053 OXE393181:OXG394053 PHA393181:PHC394053 PQW393181:PQY394053 QAS393181:QAU394053 QKO393181:QKQ394053 QUK393181:QUM394053 REG393181:REI394053 ROC393181:ROE394053 RXY393181:RYA394053 SHU393181:SHW394053 SRQ393181:SRS394053 TBM393181:TBO394053 TLI393181:TLK394053 TVE393181:TVG394053 UFA393181:UFC394053 UOW393181:UOY394053 UYS393181:UYU394053 VIO393181:VIQ394053 VSK393181:VSM394053 WCG393181:WCI394053 WMC393181:WME394053 WVY393181:WWA394053 W458723:Y459595 JM458717:JO459589 TI458717:TK459589 ADE458717:ADG459589 ANA458717:ANC459589 AWW458717:AWY459589 BGS458717:BGU459589 BQO458717:BQQ459589 CAK458717:CAM459589 CKG458717:CKI459589 CUC458717:CUE459589 DDY458717:DEA459589 DNU458717:DNW459589 DXQ458717:DXS459589 EHM458717:EHO459589 ERI458717:ERK459589 FBE458717:FBG459589 FLA458717:FLC459589 FUW458717:FUY459589 GES458717:GEU459589 GOO458717:GOQ459589 GYK458717:GYM459589 HIG458717:HII459589 HSC458717:HSE459589 IBY458717:ICA459589 ILU458717:ILW459589 IVQ458717:IVS459589 JFM458717:JFO459589 JPI458717:JPK459589 JZE458717:JZG459589 KJA458717:KJC459589 KSW458717:KSY459589 LCS458717:LCU459589 LMO458717:LMQ459589 LWK458717:LWM459589 MGG458717:MGI459589 MQC458717:MQE459589 MZY458717:NAA459589 NJU458717:NJW459589 NTQ458717:NTS459589 ODM458717:ODO459589 ONI458717:ONK459589 OXE458717:OXG459589 PHA458717:PHC459589 PQW458717:PQY459589 QAS458717:QAU459589 QKO458717:QKQ459589 QUK458717:QUM459589 REG458717:REI459589 ROC458717:ROE459589 RXY458717:RYA459589 SHU458717:SHW459589 SRQ458717:SRS459589 TBM458717:TBO459589 TLI458717:TLK459589 TVE458717:TVG459589 UFA458717:UFC459589 UOW458717:UOY459589 UYS458717:UYU459589 VIO458717:VIQ459589 VSK458717:VSM459589 WCG458717:WCI459589 WMC458717:WME459589 WVY458717:WWA459589 W524259:Y525131 JM524253:JO525125 TI524253:TK525125 ADE524253:ADG525125 ANA524253:ANC525125 AWW524253:AWY525125 BGS524253:BGU525125 BQO524253:BQQ525125 CAK524253:CAM525125 CKG524253:CKI525125 CUC524253:CUE525125 DDY524253:DEA525125 DNU524253:DNW525125 DXQ524253:DXS525125 EHM524253:EHO525125 ERI524253:ERK525125 FBE524253:FBG525125 FLA524253:FLC525125 FUW524253:FUY525125 GES524253:GEU525125 GOO524253:GOQ525125 GYK524253:GYM525125 HIG524253:HII525125 HSC524253:HSE525125 IBY524253:ICA525125 ILU524253:ILW525125 IVQ524253:IVS525125 JFM524253:JFO525125 JPI524253:JPK525125 JZE524253:JZG525125 KJA524253:KJC525125 KSW524253:KSY525125 LCS524253:LCU525125 LMO524253:LMQ525125 LWK524253:LWM525125 MGG524253:MGI525125 MQC524253:MQE525125 MZY524253:NAA525125 NJU524253:NJW525125 NTQ524253:NTS525125 ODM524253:ODO525125 ONI524253:ONK525125 OXE524253:OXG525125 PHA524253:PHC525125 PQW524253:PQY525125 QAS524253:QAU525125 QKO524253:QKQ525125 QUK524253:QUM525125 REG524253:REI525125 ROC524253:ROE525125 RXY524253:RYA525125 SHU524253:SHW525125 SRQ524253:SRS525125 TBM524253:TBO525125 TLI524253:TLK525125 TVE524253:TVG525125 UFA524253:UFC525125 UOW524253:UOY525125 UYS524253:UYU525125 VIO524253:VIQ525125 VSK524253:VSM525125 WCG524253:WCI525125 WMC524253:WME525125 WVY524253:WWA525125 W589795:Y590667 JM589789:JO590661 TI589789:TK590661 ADE589789:ADG590661 ANA589789:ANC590661 AWW589789:AWY590661 BGS589789:BGU590661 BQO589789:BQQ590661 CAK589789:CAM590661 CKG589789:CKI590661 CUC589789:CUE590661 DDY589789:DEA590661 DNU589789:DNW590661 DXQ589789:DXS590661 EHM589789:EHO590661 ERI589789:ERK590661 FBE589789:FBG590661 FLA589789:FLC590661 FUW589789:FUY590661 GES589789:GEU590661 GOO589789:GOQ590661 GYK589789:GYM590661 HIG589789:HII590661 HSC589789:HSE590661 IBY589789:ICA590661 ILU589789:ILW590661 IVQ589789:IVS590661 JFM589789:JFO590661 JPI589789:JPK590661 JZE589789:JZG590661 KJA589789:KJC590661 KSW589789:KSY590661 LCS589789:LCU590661 LMO589789:LMQ590661 LWK589789:LWM590661 MGG589789:MGI590661 MQC589789:MQE590661 MZY589789:NAA590661 NJU589789:NJW590661 NTQ589789:NTS590661 ODM589789:ODO590661 ONI589789:ONK590661 OXE589789:OXG590661 PHA589789:PHC590661 PQW589789:PQY590661 QAS589789:QAU590661 QKO589789:QKQ590661 QUK589789:QUM590661 REG589789:REI590661 ROC589789:ROE590661 RXY589789:RYA590661 SHU589789:SHW590661 SRQ589789:SRS590661 TBM589789:TBO590661 TLI589789:TLK590661 TVE589789:TVG590661 UFA589789:UFC590661 UOW589789:UOY590661 UYS589789:UYU590661 VIO589789:VIQ590661 VSK589789:VSM590661 WCG589789:WCI590661 WMC589789:WME590661 WVY589789:WWA590661 W655331:Y656203 JM655325:JO656197 TI655325:TK656197 ADE655325:ADG656197 ANA655325:ANC656197 AWW655325:AWY656197 BGS655325:BGU656197 BQO655325:BQQ656197 CAK655325:CAM656197 CKG655325:CKI656197 CUC655325:CUE656197 DDY655325:DEA656197 DNU655325:DNW656197 DXQ655325:DXS656197 EHM655325:EHO656197 ERI655325:ERK656197 FBE655325:FBG656197 FLA655325:FLC656197 FUW655325:FUY656197 GES655325:GEU656197 GOO655325:GOQ656197 GYK655325:GYM656197 HIG655325:HII656197 HSC655325:HSE656197 IBY655325:ICA656197 ILU655325:ILW656197 IVQ655325:IVS656197 JFM655325:JFO656197 JPI655325:JPK656197 JZE655325:JZG656197 KJA655325:KJC656197 KSW655325:KSY656197 LCS655325:LCU656197 LMO655325:LMQ656197 LWK655325:LWM656197 MGG655325:MGI656197 MQC655325:MQE656197 MZY655325:NAA656197 NJU655325:NJW656197 NTQ655325:NTS656197 ODM655325:ODO656197 ONI655325:ONK656197 OXE655325:OXG656197 PHA655325:PHC656197 PQW655325:PQY656197 QAS655325:QAU656197 QKO655325:QKQ656197 QUK655325:QUM656197 REG655325:REI656197 ROC655325:ROE656197 RXY655325:RYA656197 SHU655325:SHW656197 SRQ655325:SRS656197 TBM655325:TBO656197 TLI655325:TLK656197 TVE655325:TVG656197 UFA655325:UFC656197 UOW655325:UOY656197 UYS655325:UYU656197 VIO655325:VIQ656197 VSK655325:VSM656197 WCG655325:WCI656197 WMC655325:WME656197 WVY655325:WWA656197 W720867:Y721739 JM720861:JO721733 TI720861:TK721733 ADE720861:ADG721733 ANA720861:ANC721733 AWW720861:AWY721733 BGS720861:BGU721733 BQO720861:BQQ721733 CAK720861:CAM721733 CKG720861:CKI721733 CUC720861:CUE721733 DDY720861:DEA721733 DNU720861:DNW721733 DXQ720861:DXS721733 EHM720861:EHO721733 ERI720861:ERK721733 FBE720861:FBG721733 FLA720861:FLC721733 FUW720861:FUY721733 GES720861:GEU721733 GOO720861:GOQ721733 GYK720861:GYM721733 HIG720861:HII721733 HSC720861:HSE721733 IBY720861:ICA721733 ILU720861:ILW721733 IVQ720861:IVS721733 JFM720861:JFO721733 JPI720861:JPK721733 JZE720861:JZG721733 KJA720861:KJC721733 KSW720861:KSY721733 LCS720861:LCU721733 LMO720861:LMQ721733 LWK720861:LWM721733 MGG720861:MGI721733 MQC720861:MQE721733 MZY720861:NAA721733 NJU720861:NJW721733 NTQ720861:NTS721733 ODM720861:ODO721733 ONI720861:ONK721733 OXE720861:OXG721733 PHA720861:PHC721733 PQW720861:PQY721733 QAS720861:QAU721733 QKO720861:QKQ721733 QUK720861:QUM721733 REG720861:REI721733 ROC720861:ROE721733 RXY720861:RYA721733 SHU720861:SHW721733 SRQ720861:SRS721733 TBM720861:TBO721733 TLI720861:TLK721733 TVE720861:TVG721733 UFA720861:UFC721733 UOW720861:UOY721733 UYS720861:UYU721733 VIO720861:VIQ721733 VSK720861:VSM721733 WCG720861:WCI721733 WMC720861:WME721733 WVY720861:WWA721733 W786403:Y787275 JM786397:JO787269 TI786397:TK787269 ADE786397:ADG787269 ANA786397:ANC787269 AWW786397:AWY787269 BGS786397:BGU787269 BQO786397:BQQ787269 CAK786397:CAM787269 CKG786397:CKI787269 CUC786397:CUE787269 DDY786397:DEA787269 DNU786397:DNW787269 DXQ786397:DXS787269 EHM786397:EHO787269 ERI786397:ERK787269 FBE786397:FBG787269 FLA786397:FLC787269 FUW786397:FUY787269 GES786397:GEU787269 GOO786397:GOQ787269 GYK786397:GYM787269 HIG786397:HII787269 HSC786397:HSE787269 IBY786397:ICA787269 ILU786397:ILW787269 IVQ786397:IVS787269 JFM786397:JFO787269 JPI786397:JPK787269 JZE786397:JZG787269 KJA786397:KJC787269 KSW786397:KSY787269 LCS786397:LCU787269 LMO786397:LMQ787269 LWK786397:LWM787269 MGG786397:MGI787269 MQC786397:MQE787269 MZY786397:NAA787269 NJU786397:NJW787269 NTQ786397:NTS787269 ODM786397:ODO787269 ONI786397:ONK787269 OXE786397:OXG787269 PHA786397:PHC787269 PQW786397:PQY787269 QAS786397:QAU787269 QKO786397:QKQ787269 QUK786397:QUM787269 REG786397:REI787269 ROC786397:ROE787269 RXY786397:RYA787269 SHU786397:SHW787269 SRQ786397:SRS787269 TBM786397:TBO787269 TLI786397:TLK787269 TVE786397:TVG787269 UFA786397:UFC787269 UOW786397:UOY787269 UYS786397:UYU787269 VIO786397:VIQ787269 VSK786397:VSM787269 WCG786397:WCI787269 WMC786397:WME787269 WVY786397:WWA787269 W851939:Y852811 JM851933:JO852805 TI851933:TK852805 ADE851933:ADG852805 ANA851933:ANC852805 AWW851933:AWY852805 BGS851933:BGU852805 BQO851933:BQQ852805 CAK851933:CAM852805 CKG851933:CKI852805 CUC851933:CUE852805 DDY851933:DEA852805 DNU851933:DNW852805 DXQ851933:DXS852805 EHM851933:EHO852805 ERI851933:ERK852805 FBE851933:FBG852805 FLA851933:FLC852805 FUW851933:FUY852805 GES851933:GEU852805 GOO851933:GOQ852805 GYK851933:GYM852805 HIG851933:HII852805 HSC851933:HSE852805 IBY851933:ICA852805 ILU851933:ILW852805 IVQ851933:IVS852805 JFM851933:JFO852805 JPI851933:JPK852805 JZE851933:JZG852805 KJA851933:KJC852805 KSW851933:KSY852805 LCS851933:LCU852805 LMO851933:LMQ852805 LWK851933:LWM852805 MGG851933:MGI852805 MQC851933:MQE852805 MZY851933:NAA852805 NJU851933:NJW852805 NTQ851933:NTS852805 ODM851933:ODO852805 ONI851933:ONK852805 OXE851933:OXG852805 PHA851933:PHC852805 PQW851933:PQY852805 QAS851933:QAU852805 QKO851933:QKQ852805 QUK851933:QUM852805 REG851933:REI852805 ROC851933:ROE852805 RXY851933:RYA852805 SHU851933:SHW852805 SRQ851933:SRS852805 TBM851933:TBO852805 TLI851933:TLK852805 TVE851933:TVG852805 UFA851933:UFC852805 UOW851933:UOY852805 UYS851933:UYU852805 VIO851933:VIQ852805 VSK851933:VSM852805 WCG851933:WCI852805 WMC851933:WME852805 WVY851933:WWA852805 W917475:Y918347 JM917469:JO918341 TI917469:TK918341 ADE917469:ADG918341 ANA917469:ANC918341 AWW917469:AWY918341 BGS917469:BGU918341 BQO917469:BQQ918341 CAK917469:CAM918341 CKG917469:CKI918341 CUC917469:CUE918341 DDY917469:DEA918341 DNU917469:DNW918341 DXQ917469:DXS918341 EHM917469:EHO918341 ERI917469:ERK918341 FBE917469:FBG918341 FLA917469:FLC918341 FUW917469:FUY918341 GES917469:GEU918341 GOO917469:GOQ918341 GYK917469:GYM918341 HIG917469:HII918341 HSC917469:HSE918341 IBY917469:ICA918341 ILU917469:ILW918341 IVQ917469:IVS918341 JFM917469:JFO918341 JPI917469:JPK918341 JZE917469:JZG918341 KJA917469:KJC918341 KSW917469:KSY918341 LCS917469:LCU918341 LMO917469:LMQ918341 LWK917469:LWM918341 MGG917469:MGI918341 MQC917469:MQE918341 MZY917469:NAA918341 NJU917469:NJW918341 NTQ917469:NTS918341 ODM917469:ODO918341 ONI917469:ONK918341 OXE917469:OXG918341 PHA917469:PHC918341 PQW917469:PQY918341 QAS917469:QAU918341 QKO917469:QKQ918341 QUK917469:QUM918341 REG917469:REI918341 ROC917469:ROE918341 RXY917469:RYA918341 SHU917469:SHW918341 SRQ917469:SRS918341 TBM917469:TBO918341 TLI917469:TLK918341 TVE917469:TVG918341 UFA917469:UFC918341 UOW917469:UOY918341 UYS917469:UYU918341 VIO917469:VIQ918341 VSK917469:VSM918341 WCG917469:WCI918341 WMC917469:WME918341 WVY917469:WWA918341 W983011:Y983883 JM983005:JO983877 TI983005:TK983877 ADE983005:ADG983877 ANA983005:ANC983877 AWW983005:AWY983877 BGS983005:BGU983877 BQO983005:BQQ983877 CAK983005:CAM983877 CKG983005:CKI983877 CUC983005:CUE983877 DDY983005:DEA983877 DNU983005:DNW983877 DXQ983005:DXS983877 EHM983005:EHO983877 ERI983005:ERK983877 FBE983005:FBG983877 FLA983005:FLC983877 FUW983005:FUY983877 GES983005:GEU983877 GOO983005:GOQ983877 GYK983005:GYM983877 HIG983005:HII983877 HSC983005:HSE983877 IBY983005:ICA983877 ILU983005:ILW983877 IVQ983005:IVS983877 JFM983005:JFO983877 JPI983005:JPK983877 JZE983005:JZG983877 KJA983005:KJC983877 KSW983005:KSY983877 LCS983005:LCU983877 LMO983005:LMQ983877 LWK983005:LWM983877 MGG983005:MGI983877 MQC983005:MQE983877 MZY983005:NAA983877 NJU983005:NJW983877 NTQ983005:NTS983877 ODM983005:ODO983877 ONI983005:ONK983877 OXE983005:OXG983877 PHA983005:PHC983877 PQW983005:PQY983877 QAS983005:QAU983877 QKO983005:QKQ983877 QUK983005:QUM983877 REG983005:REI983877 ROC983005:ROE983877 RXY983005:RYA983877 SHU983005:SHW983877 SRQ983005:SRS983877 TBM983005:TBO983877 TLI983005:TLK983877 TVE983005:TVG983877 UFA983005:UFC983877 UOW983005:UOY983877 UYS983005:UYU983877 VIO983005:VIQ983877 VSK983005:VSM983877 WCG983005:WCI983877 WMC983005:WME983877 WVY983005:WWA983877 WVN983005:WVN983877 L65507:L66379 JB65501:JB66373 SX65501:SX66373 ACT65501:ACT66373 AMP65501:AMP66373 AWL65501:AWL66373 BGH65501:BGH66373 BQD65501:BQD66373 BZZ65501:BZZ66373 CJV65501:CJV66373 CTR65501:CTR66373 DDN65501:DDN66373 DNJ65501:DNJ66373 DXF65501:DXF66373 EHB65501:EHB66373 EQX65501:EQX66373 FAT65501:FAT66373 FKP65501:FKP66373 FUL65501:FUL66373 GEH65501:GEH66373 GOD65501:GOD66373 GXZ65501:GXZ66373 HHV65501:HHV66373 HRR65501:HRR66373 IBN65501:IBN66373 ILJ65501:ILJ66373 IVF65501:IVF66373 JFB65501:JFB66373 JOX65501:JOX66373 JYT65501:JYT66373 KIP65501:KIP66373 KSL65501:KSL66373 LCH65501:LCH66373 LMD65501:LMD66373 LVZ65501:LVZ66373 MFV65501:MFV66373 MPR65501:MPR66373 MZN65501:MZN66373 NJJ65501:NJJ66373 NTF65501:NTF66373 ODB65501:ODB66373 OMX65501:OMX66373 OWT65501:OWT66373 PGP65501:PGP66373 PQL65501:PQL66373 QAH65501:QAH66373 QKD65501:QKD66373 QTZ65501:QTZ66373 RDV65501:RDV66373 RNR65501:RNR66373 RXN65501:RXN66373 SHJ65501:SHJ66373 SRF65501:SRF66373 TBB65501:TBB66373 TKX65501:TKX66373 TUT65501:TUT66373 UEP65501:UEP66373 UOL65501:UOL66373 UYH65501:UYH66373 VID65501:VID66373 VRZ65501:VRZ66373 WBV65501:WBV66373 WLR65501:WLR66373 WVN65501:WVN66373 L131043:L131915 JB131037:JB131909 SX131037:SX131909 ACT131037:ACT131909 AMP131037:AMP131909 AWL131037:AWL131909 BGH131037:BGH131909 BQD131037:BQD131909 BZZ131037:BZZ131909 CJV131037:CJV131909 CTR131037:CTR131909 DDN131037:DDN131909 DNJ131037:DNJ131909 DXF131037:DXF131909 EHB131037:EHB131909 EQX131037:EQX131909 FAT131037:FAT131909 FKP131037:FKP131909 FUL131037:FUL131909 GEH131037:GEH131909 GOD131037:GOD131909 GXZ131037:GXZ131909 HHV131037:HHV131909 HRR131037:HRR131909 IBN131037:IBN131909 ILJ131037:ILJ131909 IVF131037:IVF131909 JFB131037:JFB131909 JOX131037:JOX131909 JYT131037:JYT131909 KIP131037:KIP131909 KSL131037:KSL131909 LCH131037:LCH131909 LMD131037:LMD131909 LVZ131037:LVZ131909 MFV131037:MFV131909 MPR131037:MPR131909 MZN131037:MZN131909 NJJ131037:NJJ131909 NTF131037:NTF131909 ODB131037:ODB131909 OMX131037:OMX131909 OWT131037:OWT131909 PGP131037:PGP131909 PQL131037:PQL131909 QAH131037:QAH131909 QKD131037:QKD131909 QTZ131037:QTZ131909 RDV131037:RDV131909 RNR131037:RNR131909 RXN131037:RXN131909 SHJ131037:SHJ131909 SRF131037:SRF131909 TBB131037:TBB131909 TKX131037:TKX131909 TUT131037:TUT131909 UEP131037:UEP131909 UOL131037:UOL131909 UYH131037:UYH131909 VID131037:VID131909 VRZ131037:VRZ131909 WBV131037:WBV131909 WLR131037:WLR131909 WVN131037:WVN131909 L196579:L197451 JB196573:JB197445 SX196573:SX197445 ACT196573:ACT197445 AMP196573:AMP197445 AWL196573:AWL197445 BGH196573:BGH197445 BQD196573:BQD197445 BZZ196573:BZZ197445 CJV196573:CJV197445 CTR196573:CTR197445 DDN196573:DDN197445 DNJ196573:DNJ197445 DXF196573:DXF197445 EHB196573:EHB197445 EQX196573:EQX197445 FAT196573:FAT197445 FKP196573:FKP197445 FUL196573:FUL197445 GEH196573:GEH197445 GOD196573:GOD197445 GXZ196573:GXZ197445 HHV196573:HHV197445 HRR196573:HRR197445 IBN196573:IBN197445 ILJ196573:ILJ197445 IVF196573:IVF197445 JFB196573:JFB197445 JOX196573:JOX197445 JYT196573:JYT197445 KIP196573:KIP197445 KSL196573:KSL197445 LCH196573:LCH197445 LMD196573:LMD197445 LVZ196573:LVZ197445 MFV196573:MFV197445 MPR196573:MPR197445 MZN196573:MZN197445 NJJ196573:NJJ197445 NTF196573:NTF197445 ODB196573:ODB197445 OMX196573:OMX197445 OWT196573:OWT197445 PGP196573:PGP197445 PQL196573:PQL197445 QAH196573:QAH197445 QKD196573:QKD197445 QTZ196573:QTZ197445 RDV196573:RDV197445 RNR196573:RNR197445 RXN196573:RXN197445 SHJ196573:SHJ197445 SRF196573:SRF197445 TBB196573:TBB197445 TKX196573:TKX197445 TUT196573:TUT197445 UEP196573:UEP197445 UOL196573:UOL197445 UYH196573:UYH197445 VID196573:VID197445 VRZ196573:VRZ197445 WBV196573:WBV197445 WLR196573:WLR197445 WVN196573:WVN197445 L262115:L262987 JB262109:JB262981 SX262109:SX262981 ACT262109:ACT262981 AMP262109:AMP262981 AWL262109:AWL262981 BGH262109:BGH262981 BQD262109:BQD262981 BZZ262109:BZZ262981 CJV262109:CJV262981 CTR262109:CTR262981 DDN262109:DDN262981 DNJ262109:DNJ262981 DXF262109:DXF262981 EHB262109:EHB262981 EQX262109:EQX262981 FAT262109:FAT262981 FKP262109:FKP262981 FUL262109:FUL262981 GEH262109:GEH262981 GOD262109:GOD262981 GXZ262109:GXZ262981 HHV262109:HHV262981 HRR262109:HRR262981 IBN262109:IBN262981 ILJ262109:ILJ262981 IVF262109:IVF262981 JFB262109:JFB262981 JOX262109:JOX262981 JYT262109:JYT262981 KIP262109:KIP262981 KSL262109:KSL262981 LCH262109:LCH262981 LMD262109:LMD262981 LVZ262109:LVZ262981 MFV262109:MFV262981 MPR262109:MPR262981 MZN262109:MZN262981 NJJ262109:NJJ262981 NTF262109:NTF262981 ODB262109:ODB262981 OMX262109:OMX262981 OWT262109:OWT262981 PGP262109:PGP262981 PQL262109:PQL262981 QAH262109:QAH262981 QKD262109:QKD262981 QTZ262109:QTZ262981 RDV262109:RDV262981 RNR262109:RNR262981 RXN262109:RXN262981 SHJ262109:SHJ262981 SRF262109:SRF262981 TBB262109:TBB262981 TKX262109:TKX262981 TUT262109:TUT262981 UEP262109:UEP262981 UOL262109:UOL262981 UYH262109:UYH262981 VID262109:VID262981 VRZ262109:VRZ262981 WBV262109:WBV262981 WLR262109:WLR262981 WVN262109:WVN262981 L327651:L328523 JB327645:JB328517 SX327645:SX328517 ACT327645:ACT328517 AMP327645:AMP328517 AWL327645:AWL328517 BGH327645:BGH328517 BQD327645:BQD328517 BZZ327645:BZZ328517 CJV327645:CJV328517 CTR327645:CTR328517 DDN327645:DDN328517 DNJ327645:DNJ328517 DXF327645:DXF328517 EHB327645:EHB328517 EQX327645:EQX328517 FAT327645:FAT328517 FKP327645:FKP328517 FUL327645:FUL328517 GEH327645:GEH328517 GOD327645:GOD328517 GXZ327645:GXZ328517 HHV327645:HHV328517 HRR327645:HRR328517 IBN327645:IBN328517 ILJ327645:ILJ328517 IVF327645:IVF328517 JFB327645:JFB328517 JOX327645:JOX328517 JYT327645:JYT328517 KIP327645:KIP328517 KSL327645:KSL328517 LCH327645:LCH328517 LMD327645:LMD328517 LVZ327645:LVZ328517 MFV327645:MFV328517 MPR327645:MPR328517 MZN327645:MZN328517 NJJ327645:NJJ328517 NTF327645:NTF328517 ODB327645:ODB328517 OMX327645:OMX328517 OWT327645:OWT328517 PGP327645:PGP328517 PQL327645:PQL328517 QAH327645:QAH328517 QKD327645:QKD328517 QTZ327645:QTZ328517 RDV327645:RDV328517 RNR327645:RNR328517 RXN327645:RXN328517 SHJ327645:SHJ328517 SRF327645:SRF328517 TBB327645:TBB328517 TKX327645:TKX328517 TUT327645:TUT328517 UEP327645:UEP328517 UOL327645:UOL328517 UYH327645:UYH328517 VID327645:VID328517 VRZ327645:VRZ328517 WBV327645:WBV328517 WLR327645:WLR328517 WVN327645:WVN328517 L393187:L394059 JB393181:JB394053 SX393181:SX394053 ACT393181:ACT394053 AMP393181:AMP394053 AWL393181:AWL394053 BGH393181:BGH394053 BQD393181:BQD394053 BZZ393181:BZZ394053 CJV393181:CJV394053 CTR393181:CTR394053 DDN393181:DDN394053 DNJ393181:DNJ394053 DXF393181:DXF394053 EHB393181:EHB394053 EQX393181:EQX394053 FAT393181:FAT394053 FKP393181:FKP394053 FUL393181:FUL394053 GEH393181:GEH394053 GOD393181:GOD394053 GXZ393181:GXZ394053 HHV393181:HHV394053 HRR393181:HRR394053 IBN393181:IBN394053 ILJ393181:ILJ394053 IVF393181:IVF394053 JFB393181:JFB394053 JOX393181:JOX394053 JYT393181:JYT394053 KIP393181:KIP394053 KSL393181:KSL394053 LCH393181:LCH394053 LMD393181:LMD394053 LVZ393181:LVZ394053 MFV393181:MFV394053 MPR393181:MPR394053 MZN393181:MZN394053 NJJ393181:NJJ394053 NTF393181:NTF394053 ODB393181:ODB394053 OMX393181:OMX394053 OWT393181:OWT394053 PGP393181:PGP394053 PQL393181:PQL394053 QAH393181:QAH394053 QKD393181:QKD394053 QTZ393181:QTZ394053 RDV393181:RDV394053 RNR393181:RNR394053 RXN393181:RXN394053 SHJ393181:SHJ394053 SRF393181:SRF394053 TBB393181:TBB394053 TKX393181:TKX394053 TUT393181:TUT394053 UEP393181:UEP394053 UOL393181:UOL394053 UYH393181:UYH394053 VID393181:VID394053 VRZ393181:VRZ394053 WBV393181:WBV394053 WLR393181:WLR394053 WVN393181:WVN394053 L458723:L459595 JB458717:JB459589 SX458717:SX459589 ACT458717:ACT459589 AMP458717:AMP459589 AWL458717:AWL459589 BGH458717:BGH459589 BQD458717:BQD459589 BZZ458717:BZZ459589 CJV458717:CJV459589 CTR458717:CTR459589 DDN458717:DDN459589 DNJ458717:DNJ459589 DXF458717:DXF459589 EHB458717:EHB459589 EQX458717:EQX459589 FAT458717:FAT459589 FKP458717:FKP459589 FUL458717:FUL459589 GEH458717:GEH459589 GOD458717:GOD459589 GXZ458717:GXZ459589 HHV458717:HHV459589 HRR458717:HRR459589 IBN458717:IBN459589 ILJ458717:ILJ459589 IVF458717:IVF459589 JFB458717:JFB459589 JOX458717:JOX459589 JYT458717:JYT459589 KIP458717:KIP459589 KSL458717:KSL459589 LCH458717:LCH459589 LMD458717:LMD459589 LVZ458717:LVZ459589 MFV458717:MFV459589 MPR458717:MPR459589 MZN458717:MZN459589 NJJ458717:NJJ459589 NTF458717:NTF459589 ODB458717:ODB459589 OMX458717:OMX459589 OWT458717:OWT459589 PGP458717:PGP459589 PQL458717:PQL459589 QAH458717:QAH459589 QKD458717:QKD459589 QTZ458717:QTZ459589 RDV458717:RDV459589 RNR458717:RNR459589 RXN458717:RXN459589 SHJ458717:SHJ459589 SRF458717:SRF459589 TBB458717:TBB459589 TKX458717:TKX459589 TUT458717:TUT459589 UEP458717:UEP459589 UOL458717:UOL459589 UYH458717:UYH459589 VID458717:VID459589 VRZ458717:VRZ459589 WBV458717:WBV459589 WLR458717:WLR459589 WVN458717:WVN459589 L524259:L525131 JB524253:JB525125 SX524253:SX525125 ACT524253:ACT525125 AMP524253:AMP525125 AWL524253:AWL525125 BGH524253:BGH525125 BQD524253:BQD525125 BZZ524253:BZZ525125 CJV524253:CJV525125 CTR524253:CTR525125 DDN524253:DDN525125 DNJ524253:DNJ525125 DXF524253:DXF525125 EHB524253:EHB525125 EQX524253:EQX525125 FAT524253:FAT525125 FKP524253:FKP525125 FUL524253:FUL525125 GEH524253:GEH525125 GOD524253:GOD525125 GXZ524253:GXZ525125 HHV524253:HHV525125 HRR524253:HRR525125 IBN524253:IBN525125 ILJ524253:ILJ525125 IVF524253:IVF525125 JFB524253:JFB525125 JOX524253:JOX525125 JYT524253:JYT525125 KIP524253:KIP525125 KSL524253:KSL525125 LCH524253:LCH525125 LMD524253:LMD525125 LVZ524253:LVZ525125 MFV524253:MFV525125 MPR524253:MPR525125 MZN524253:MZN525125 NJJ524253:NJJ525125 NTF524253:NTF525125 ODB524253:ODB525125 OMX524253:OMX525125 OWT524253:OWT525125 PGP524253:PGP525125 PQL524253:PQL525125 QAH524253:QAH525125 QKD524253:QKD525125 QTZ524253:QTZ525125 RDV524253:RDV525125 RNR524253:RNR525125 RXN524253:RXN525125 SHJ524253:SHJ525125 SRF524253:SRF525125 TBB524253:TBB525125 TKX524253:TKX525125 TUT524253:TUT525125 UEP524253:UEP525125 UOL524253:UOL525125 UYH524253:UYH525125 VID524253:VID525125 VRZ524253:VRZ525125 WBV524253:WBV525125 WLR524253:WLR525125 WVN524253:WVN525125 L589795:L590667 JB589789:JB590661 SX589789:SX590661 ACT589789:ACT590661 AMP589789:AMP590661 AWL589789:AWL590661 BGH589789:BGH590661 BQD589789:BQD590661 BZZ589789:BZZ590661 CJV589789:CJV590661 CTR589789:CTR590661 DDN589789:DDN590661 DNJ589789:DNJ590661 DXF589789:DXF590661 EHB589789:EHB590661 EQX589789:EQX590661 FAT589789:FAT590661 FKP589789:FKP590661 FUL589789:FUL590661 GEH589789:GEH590661 GOD589789:GOD590661 GXZ589789:GXZ590661 HHV589789:HHV590661 HRR589789:HRR590661 IBN589789:IBN590661 ILJ589789:ILJ590661 IVF589789:IVF590661 JFB589789:JFB590661 JOX589789:JOX590661 JYT589789:JYT590661 KIP589789:KIP590661 KSL589789:KSL590661 LCH589789:LCH590661 LMD589789:LMD590661 LVZ589789:LVZ590661 MFV589789:MFV590661 MPR589789:MPR590661 MZN589789:MZN590661 NJJ589789:NJJ590661 NTF589789:NTF590661 ODB589789:ODB590661 OMX589789:OMX590661 OWT589789:OWT590661 PGP589789:PGP590661 PQL589789:PQL590661 QAH589789:QAH590661 QKD589789:QKD590661 QTZ589789:QTZ590661 RDV589789:RDV590661 RNR589789:RNR590661 RXN589789:RXN590661 SHJ589789:SHJ590661 SRF589789:SRF590661 TBB589789:TBB590661 TKX589789:TKX590661 TUT589789:TUT590661 UEP589789:UEP590661 UOL589789:UOL590661 UYH589789:UYH590661 VID589789:VID590661 VRZ589789:VRZ590661 WBV589789:WBV590661 WLR589789:WLR590661 WVN589789:WVN590661 L655331:L656203 JB655325:JB656197 SX655325:SX656197 ACT655325:ACT656197 AMP655325:AMP656197 AWL655325:AWL656197 BGH655325:BGH656197 BQD655325:BQD656197 BZZ655325:BZZ656197 CJV655325:CJV656197 CTR655325:CTR656197 DDN655325:DDN656197 DNJ655325:DNJ656197 DXF655325:DXF656197 EHB655325:EHB656197 EQX655325:EQX656197 FAT655325:FAT656197 FKP655325:FKP656197 FUL655325:FUL656197 GEH655325:GEH656197 GOD655325:GOD656197 GXZ655325:GXZ656197 HHV655325:HHV656197 HRR655325:HRR656197 IBN655325:IBN656197 ILJ655325:ILJ656197 IVF655325:IVF656197 JFB655325:JFB656197 JOX655325:JOX656197 JYT655325:JYT656197 KIP655325:KIP656197 KSL655325:KSL656197 LCH655325:LCH656197 LMD655325:LMD656197 LVZ655325:LVZ656197 MFV655325:MFV656197 MPR655325:MPR656197 MZN655325:MZN656197 NJJ655325:NJJ656197 NTF655325:NTF656197 ODB655325:ODB656197 OMX655325:OMX656197 OWT655325:OWT656197 PGP655325:PGP656197 PQL655325:PQL656197 QAH655325:QAH656197 QKD655325:QKD656197 QTZ655325:QTZ656197 RDV655325:RDV656197 RNR655325:RNR656197 RXN655325:RXN656197 SHJ655325:SHJ656197 SRF655325:SRF656197 TBB655325:TBB656197 TKX655325:TKX656197 TUT655325:TUT656197 UEP655325:UEP656197 UOL655325:UOL656197 UYH655325:UYH656197 VID655325:VID656197 VRZ655325:VRZ656197 WBV655325:WBV656197 WLR655325:WLR656197 WVN655325:WVN656197 L720867:L721739 JB720861:JB721733 SX720861:SX721733 ACT720861:ACT721733 AMP720861:AMP721733 AWL720861:AWL721733 BGH720861:BGH721733 BQD720861:BQD721733 BZZ720861:BZZ721733 CJV720861:CJV721733 CTR720861:CTR721733 DDN720861:DDN721733 DNJ720861:DNJ721733 DXF720861:DXF721733 EHB720861:EHB721733 EQX720861:EQX721733 FAT720861:FAT721733 FKP720861:FKP721733 FUL720861:FUL721733 GEH720861:GEH721733 GOD720861:GOD721733 GXZ720861:GXZ721733 HHV720861:HHV721733 HRR720861:HRR721733 IBN720861:IBN721733 ILJ720861:ILJ721733 IVF720861:IVF721733 JFB720861:JFB721733 JOX720861:JOX721733 JYT720861:JYT721733 KIP720861:KIP721733 KSL720861:KSL721733 LCH720861:LCH721733 LMD720861:LMD721733 LVZ720861:LVZ721733 MFV720861:MFV721733 MPR720861:MPR721733 MZN720861:MZN721733 NJJ720861:NJJ721733 NTF720861:NTF721733 ODB720861:ODB721733 OMX720861:OMX721733 OWT720861:OWT721733 PGP720861:PGP721733 PQL720861:PQL721733 QAH720861:QAH721733 QKD720861:QKD721733 QTZ720861:QTZ721733 RDV720861:RDV721733 RNR720861:RNR721733 RXN720861:RXN721733 SHJ720861:SHJ721733 SRF720861:SRF721733 TBB720861:TBB721733 TKX720861:TKX721733 TUT720861:TUT721733 UEP720861:UEP721733 UOL720861:UOL721733 UYH720861:UYH721733 VID720861:VID721733 VRZ720861:VRZ721733 WBV720861:WBV721733 WLR720861:WLR721733 WVN720861:WVN721733 L786403:L787275 JB786397:JB787269 SX786397:SX787269 ACT786397:ACT787269 AMP786397:AMP787269 AWL786397:AWL787269 BGH786397:BGH787269 BQD786397:BQD787269 BZZ786397:BZZ787269 CJV786397:CJV787269 CTR786397:CTR787269 DDN786397:DDN787269 DNJ786397:DNJ787269 DXF786397:DXF787269 EHB786397:EHB787269 EQX786397:EQX787269 FAT786397:FAT787269 FKP786397:FKP787269 FUL786397:FUL787269 GEH786397:GEH787269 GOD786397:GOD787269 GXZ786397:GXZ787269 HHV786397:HHV787269 HRR786397:HRR787269 IBN786397:IBN787269 ILJ786397:ILJ787269 IVF786397:IVF787269 JFB786397:JFB787269 JOX786397:JOX787269 JYT786397:JYT787269 KIP786397:KIP787269 KSL786397:KSL787269 LCH786397:LCH787269 LMD786397:LMD787269 LVZ786397:LVZ787269 MFV786397:MFV787269 MPR786397:MPR787269 MZN786397:MZN787269 NJJ786397:NJJ787269 NTF786397:NTF787269 ODB786397:ODB787269 OMX786397:OMX787269 OWT786397:OWT787269 PGP786397:PGP787269 PQL786397:PQL787269 QAH786397:QAH787269 QKD786397:QKD787269 QTZ786397:QTZ787269 RDV786397:RDV787269 RNR786397:RNR787269 RXN786397:RXN787269 SHJ786397:SHJ787269 SRF786397:SRF787269 TBB786397:TBB787269 TKX786397:TKX787269 TUT786397:TUT787269 UEP786397:UEP787269 UOL786397:UOL787269 UYH786397:UYH787269 VID786397:VID787269 VRZ786397:VRZ787269 WBV786397:WBV787269 WLR786397:WLR787269 WVN786397:WVN787269 L851939:L852811 JB851933:JB852805 SX851933:SX852805 ACT851933:ACT852805 AMP851933:AMP852805 AWL851933:AWL852805 BGH851933:BGH852805 BQD851933:BQD852805 BZZ851933:BZZ852805 CJV851933:CJV852805 CTR851933:CTR852805 DDN851933:DDN852805 DNJ851933:DNJ852805 DXF851933:DXF852805 EHB851933:EHB852805 EQX851933:EQX852805 FAT851933:FAT852805 FKP851933:FKP852805 FUL851933:FUL852805 GEH851933:GEH852805 GOD851933:GOD852805 GXZ851933:GXZ852805 HHV851933:HHV852805 HRR851933:HRR852805 IBN851933:IBN852805 ILJ851933:ILJ852805 IVF851933:IVF852805 JFB851933:JFB852805 JOX851933:JOX852805 JYT851933:JYT852805 KIP851933:KIP852805 KSL851933:KSL852805 LCH851933:LCH852805 LMD851933:LMD852805 LVZ851933:LVZ852805 MFV851933:MFV852805 MPR851933:MPR852805 MZN851933:MZN852805 NJJ851933:NJJ852805 NTF851933:NTF852805 ODB851933:ODB852805 OMX851933:OMX852805 OWT851933:OWT852805 PGP851933:PGP852805 PQL851933:PQL852805 QAH851933:QAH852805 QKD851933:QKD852805 QTZ851933:QTZ852805 RDV851933:RDV852805 RNR851933:RNR852805 RXN851933:RXN852805 SHJ851933:SHJ852805 SRF851933:SRF852805 TBB851933:TBB852805 TKX851933:TKX852805 TUT851933:TUT852805 UEP851933:UEP852805 UOL851933:UOL852805 UYH851933:UYH852805 VID851933:VID852805 VRZ851933:VRZ852805 WBV851933:WBV852805 WLR851933:WLR852805 WVN851933:WVN852805 L917475:L918347 JB917469:JB918341 SX917469:SX918341 ACT917469:ACT918341 AMP917469:AMP918341 AWL917469:AWL918341 BGH917469:BGH918341 BQD917469:BQD918341 BZZ917469:BZZ918341 CJV917469:CJV918341 CTR917469:CTR918341 DDN917469:DDN918341 DNJ917469:DNJ918341 DXF917469:DXF918341 EHB917469:EHB918341 EQX917469:EQX918341 FAT917469:FAT918341 FKP917469:FKP918341 FUL917469:FUL918341 GEH917469:GEH918341 GOD917469:GOD918341 GXZ917469:GXZ918341 HHV917469:HHV918341 HRR917469:HRR918341 IBN917469:IBN918341 ILJ917469:ILJ918341 IVF917469:IVF918341 JFB917469:JFB918341 JOX917469:JOX918341 JYT917469:JYT918341 KIP917469:KIP918341 KSL917469:KSL918341 LCH917469:LCH918341 LMD917469:LMD918341 LVZ917469:LVZ918341 MFV917469:MFV918341 MPR917469:MPR918341 MZN917469:MZN918341 NJJ917469:NJJ918341 NTF917469:NTF918341 ODB917469:ODB918341 OMX917469:OMX918341 OWT917469:OWT918341 PGP917469:PGP918341 PQL917469:PQL918341 QAH917469:QAH918341 QKD917469:QKD918341 QTZ917469:QTZ918341 RDV917469:RDV918341 RNR917469:RNR918341 RXN917469:RXN918341 SHJ917469:SHJ918341 SRF917469:SRF918341 TBB917469:TBB918341 TKX917469:TKX918341 TUT917469:TUT918341 UEP917469:UEP918341 UOL917469:UOL918341 UYH917469:UYH918341 VID917469:VID918341 VRZ917469:VRZ918341 WBV917469:WBV918341 WLR917469:WLR918341 WVN917469:WVN918341 L983011:L983883 JB983005:JB983877 SX983005:SX983877 ACT983005:ACT983877 AMP983005:AMP983877 AWL983005:AWL983877 BGH983005:BGH983877 BQD983005:BQD983877 BZZ983005:BZZ983877 CJV983005:CJV983877 CTR983005:CTR983877 DDN983005:DDN983877 DNJ983005:DNJ983877 DXF983005:DXF983877 EHB983005:EHB983877 EQX983005:EQX983877 FAT983005:FAT983877 FKP983005:FKP983877 FUL983005:FUL983877 GEH983005:GEH983877 GOD983005:GOD983877 GXZ983005:GXZ983877 HHV983005:HHV983877 HRR983005:HRR983877 IBN983005:IBN983877 ILJ983005:ILJ983877 IVF983005:IVF983877 JFB983005:JFB983877 JOX983005:JOX983877 JYT983005:JYT983877 KIP983005:KIP983877 KSL983005:KSL983877 LCH983005:LCH983877 LMD983005:LMD983877 LVZ983005:LVZ983877 MFV983005:MFV983877 MPR983005:MPR983877 MZN983005:MZN983877 NJJ983005:NJJ983877 NTF983005:NTF983877 ODB983005:ODB983877 OMX983005:OMX983877 OWT983005:OWT983877 PGP983005:PGP983877 PQL983005:PQL983877 QAH983005:QAH983877 QKD983005:QKD983877 QTZ983005:QTZ983877 RDV983005:RDV983877 RNR983005:RNR983877 RXN983005:RXN983877 SHJ983005:SHJ983877 SRF983005:SRF983877 TBB983005:TBB983877 TKX983005:TKX983877 TUT983005:TUT983877 UEP983005:UEP983877 UOL983005:UOL983877 UYH983005:UYH983877 VID983005:VID983877 VRZ983005:VRZ983877 WBV983005:WBV983877 WLR983005:WLR983877 WLR43:WLR837 WBV43:WBV837 VRZ43:VRZ837 VID43:VID837 UYH43:UYH837 UOL43:UOL837 UEP43:UEP837 TUT43:TUT837 TKX43:TKX837 TBB43:TBB837 SRF43:SRF837 SHJ43:SHJ837 RXN43:RXN837 RNR43:RNR837 RDV43:RDV837 QTZ43:QTZ837 QKD43:QKD837 QAH43:QAH837 PQL43:PQL837 PGP43:PGP837 OWT43:OWT837 OMX43:OMX837 ODB43:ODB837 NTF43:NTF837 NJJ43:NJJ837 MZN43:MZN837 MPR43:MPR837 MFV43:MFV837 LVZ43:LVZ837 LMD43:LMD837 LCH43:LCH837 KSL43:KSL837 KIP43:KIP837 JYT43:JYT837 JOX43:JOX837 JFB43:JFB837 IVF43:IVF837 ILJ43:ILJ837 IBN43:IBN837 HRR43:HRR837 HHV43:HHV837 GXZ43:GXZ837 GOD43:GOD837 GEH43:GEH837 FUL43:FUL837 FKP43:FKP837 FAT43:FAT837 EQX43:EQX837 EHB43:EHB837 DXF43:DXF837 DNJ43:DNJ837 DDN43:DDN837 CTR43:CTR837 CJV43:CJV837 BZZ43:BZZ837 BQD43:BQD837 BGH43:BGH837 AWL43:AWL837 AMP43:AMP837 ACT43:ACT837 SX43:SX837 JB43:JB837 WVY43:WWA837 WMC43:WME837 WCG43:WCI837 VSK43:VSM837 VIO43:VIQ837 UYS43:UYU837 UOW43:UOY837 UFA43:UFC837 TVE43:TVG837 TLI43:TLK837 TBM43:TBO837 SRQ43:SRS837 SHU43:SHW837 RXY43:RYA837 ROC43:ROE837 REG43:REI837 QUK43:QUM837 QKO43:QKQ837 QAS43:QAU837 PQW43:PQY837 PHA43:PHC837 OXE43:OXG837 ONI43:ONK837 ODM43:ODO837 NTQ43:NTS837 NJU43:NJW837 MZY43:NAA837 MQC43:MQE837 MGG43:MGI837 LWK43:LWM837 LMO43:LMQ837 LCS43:LCU837 KSW43:KSY837 KJA43:KJC837 JZE43:JZG837 JPI43:JPK837 JFM43:JFO837 IVQ43:IVS837 ILU43:ILW837 IBY43:ICA837 HSC43:HSE837 HIG43:HII837 GYK43:GYM837 GOO43:GOQ837 GES43:GEU837 FUW43:FUY837 FLA43:FLC837 FBE43:FBG837 ERI43:ERK837 EHM43:EHO837 DXQ43:DXS837 DNU43:DNW837 DDY43:DEA837 CUC43:CUE837 CKG43:CKI837 CAK43:CAM837 BQO43:BQQ837 BGS43:BGU837 AWW43:AWY837 ANA43:ANC837 ADE43:ADG837 TI43:TK837 JM43:JO837 WVN43:WVN837 W49:Y843 L49:L843 W8:Y9 L34:L40 W34:Y40 TD23 JH23 WWE23:WWG23 WMI23:WMK23 WCM23:WCO23 VSQ23:VSS23 VIU23:VIW23 UYY23:UZA23 UPC23:UPE23 UFG23:UFI23 TVK23:TVM23 TLO23:TLQ23 TBS23:TBU23 SRW23:SRY23 SIA23:SIC23 RYE23:RYG23 ROI23:ROK23 REM23:REO23 QUQ23:QUS23 QKU23:QKW23 QAY23:QBA23 PRC23:PRE23 PHG23:PHI23 OXK23:OXM23 ONO23:ONQ23 ODS23:ODU23 NTW23:NTY23 NKA23:NKC23 NAE23:NAG23 MQI23:MQK23 MGM23:MGO23 LWQ23:LWS23 LMU23:LMW23 LCY23:LDA23 KTC23:KTE23 KJG23:KJI23 JZK23:JZM23 JPO23:JPQ23 JFS23:JFU23 IVW23:IVY23 IMA23:IMC23 ICE23:ICG23 HSI23:HSK23 HIM23:HIO23 GYQ23:GYS23 GOU23:GOW23 GEY23:GFA23 FVC23:FVE23 FLG23:FLI23 FBK23:FBM23 ERO23:ERQ23 EHS23:EHU23 DXW23:DXY23 DOA23:DOC23 DEE23:DEG23 CUI23:CUK23 CKM23:CKO23 CAQ23:CAS23 BQU23:BQW23 BGY23:BHA23 AXC23:AXE23 ANG23:ANI23 ADK23:ADM23 TO23:TQ23 JS23:JU23 WVT23 WLX23 WCB23 VSF23 VIJ23 UYN23 UOR23 UEV23 TUZ23 TLD23 TBH23 SRL23 SHP23 RXT23 RNX23 REB23 QUF23 QKJ23 QAN23 PQR23 PGV23 OWZ23 OND23 ODH23 NTL23 NJP23 MZT23 MPX23 MGB23 LWF23 LMJ23 LCN23 KSR23 KIV23 JYZ23 JPD23 JFH23 IVL23 ILP23 IBT23 HRX23 HIB23 GYF23 GOJ23 GEN23 FUR23 FKV23 FAZ23 ERD23 EHH23 DXL23 DNP23 DDT23 CTX23 CKB23 L22:L23 CAF23 BQJ23 L8:L9 BGN23 W13:Y15 AWR23 ANA8:ANC14 AWW8:AWY14 BGS8:BGU14 BQO8:BQQ14 CAK8:CAM14 CKG8:CKI14 CUC8:CUE14 DDY8:DEA14 DNU8:DNW14 DXQ8:DXS14 EHM8:EHO14 ERI8:ERK14 FBE8:FBG14 FLA8:FLC14 FUW8:FUY14 GES8:GEU14 GOO8:GOQ14 GYK8:GYM14 HIG8:HII14 HSC8:HSE14 IBY8:ICA14 ILU8:ILW14 IVQ8:IVS14 JFM8:JFO14 JPI8:JPK14 JZE8:JZG14 KJA8:KJC14 KSW8:KSY14 LCS8:LCU14 LMO8:LMQ14 LWK8:LWM14 MGG8:MGI14 MQC8:MQE14 MZY8:NAA14 NJU8:NJW14 NTQ8:NTS14 ODM8:ODO14 ONI8:ONK14 OXE8:OXG14 PHA8:PHC14 PQW8:PQY14 QAS8:QAU14 QKO8:QKQ14 QUK8:QUM14 REG8:REI14 ROC8:ROE14 RXY8:RYA14 SHU8:SHW14 SRQ8:SRS14 TBM8:TBO14 TLI8:TLK14 TVE8:TVG14 UFA8:UFC14 UOW8:UOY14 UYS8:UYU14 VIO8:VIQ14 VSK8:VSM14 WCG8:WCI14 WMC8:WME14 WVY8:WWA14 JB8:JB14 SX8:SX14 ACT8:ACT14 AMP8:AMP14 AWL8:AWL14 BGH8:BGH14 BQD8:BQD14 BZZ8:BZZ14 CJV8:CJV14 CTR8:CTR14 DDN8:DDN14 DNJ8:DNJ14 DXF8:DXF14 EHB8:EHB14 EQX8:EQX14 FAT8:FAT14 FKP8:FKP14 FUL8:FUL14 GEH8:GEH14 GOD8:GOD14 GXZ8:GXZ14 HHV8:HHV14 HRR8:HRR14 IBN8:IBN14 ILJ8:ILJ14 IVF8:IVF14 JFB8:JFB14 JOX8:JOX14 JYT8:JYT14 KIP8:KIP14 KSL8:KSL14 LCH8:LCH14 LMD8:LMD14 LVZ8:LVZ14 MFV8:MFV14 MPR8:MPR14 MZN8:MZN14 NJJ8:NJJ14 NTF8:NTF14 ODB8:ODB14 OMX8:OMX14 OWT8:OWT14 PGP8:PGP14 PQL8:PQL14 QAH8:QAH14 QKD8:QKD14 QTZ8:QTZ14 RDV8:RDV14 RNR8:RNR14 RXN8:RXN14 SHJ8:SHJ14 SRF8:SRF14 TBB8:TBB14 TKX8:TKX14 TUT8:TUT14 UEP8:UEP14 UOL8:UOL14 UYH8:UYH14 VID8:VID14 VRZ8:VRZ14 WBV8:WBV14 WLR8:WLR14 WVN8:WVN14 ADE8:ADG14 JM8:JO14 W23:Y23 L13:L15 BGV16 AWZ16 K10:K11 VIL15 UYP15 UOT15 UEX15 TVB15 TLF15 TBJ15 SRN15 SHR15 RXV15 RNZ15 RED15 QUH15 QKL15 QAP15 PQT15 PGX15 OXB15 ONF15 ODJ15 NTN15 NJR15 MZV15 MPZ15 MGD15 LWH15 LML15 LCP15 KST15 KIX15 JZB15 JPF15 JFJ15 IVN15 ILR15 IBV15 HRZ15 HID15 GYH15 GOL15 GEP15 FUT15 FKX15 FBB15 ERF15 EHJ15 DXN15 DNR15 DDV15 CTZ15 CKD15 CAH15 BQL15 BGP15 AWT15 AMX15 ADB15 TF15 JJ15 WWG15:WWI15 WMK15:WMM15 WCO15:WCQ15 VSS15:VSU15 VIW15:VIY15 UZA15:UZC15 UPE15:UPG15 UFI15:UFK15 TVM15:TVO15 TLQ15:TLS15 TBU15:TBW15 SRY15:SSA15 SIC15:SIE15 RYG15:RYI15 ROK15:ROM15 REO15:REQ15 QUS15:QUU15 QKW15:QKY15 QBA15:QBC15 PRE15:PRG15 PHI15:PHK15 OXM15:OXO15 ONQ15:ONS15 ODU15:ODW15 NTY15:NUA15 NKC15:NKE15 NAG15:NAI15 MQK15:MQM15 MGO15:MGQ15 LWS15:LWU15 LMW15:LMY15 LDA15:LDC15 KTE15:KTG15 KJI15:KJK15 JZM15:JZO15 JPQ15:JPS15 JFU15:JFW15 IVY15:IWA15 IMC15:IME15 ICG15:ICI15 HSK15:HSM15 HIO15:HIQ15 GYS15:GYU15 GOW15:GOY15 GFA15:GFC15 FVE15:FVG15 FLI15:FLK15 FBM15:FBO15 ERQ15:ERS15 EHU15:EHW15 DXY15:DYA15 DOC15:DOE15 DEG15:DEI15 CUK15:CUM15 CKO15:CKQ15 CAS15:CAU15 BQW15:BQY15 BHA15:BHC15 AXE15:AXG15 ANI15:ANK15 ADM15:ADO15 TQ15:TS15 JU15:JW15 WVV15 WLZ15 WCD15 VSH15 K19:K20 V10:X11 AND16 TI8:TK14 N12 Y12:AA12 ADH16 L17:L18 TL16 JP16 WWM16:WWO16 WMQ16:WMS16 WCU16:WCW16 VSY16:VTA16 VJC16:VJE16 UZG16:UZI16 UPK16:UPM16 UFO16:UFQ16 TVS16:TVU16 TLW16:TLY16 TCA16:TCC16 SSE16:SSG16 SII16:SIK16 RYM16:RYO16 ROQ16:ROS16 REU16:REW16 QUY16:QVA16 QLC16:QLE16 QBG16:QBI16 PRK16:PRM16 PHO16:PHQ16 OXS16:OXU16 ONW16:ONY16 OEA16:OEC16 NUE16:NUG16 NKI16:NKK16 NAM16:NAO16 MQQ16:MQS16 MGU16:MGW16 LWY16:LXA16 LNC16:LNE16 LDG16:LDI16 KTK16:KTM16 KJO16:KJQ16 JZS16:JZU16 JPW16:JPY16 JGA16:JGC16 IWE16:IWG16 IMI16:IMK16 ICM16:ICO16 HSQ16:HSS16 HIU16:HIW16 GYY16:GZA16 GPC16:GPE16 GFG16:GFI16 FVK16:FVM16 FLO16:FLQ16 FBS16:FBU16 ERW16:ERY16 EIA16:EIC16 DYE16:DYG16 DOI16:DOK16 DEM16:DEO16 CUQ16:CUS16 CKU16:CKW16 CAY16:CBA16 BRC16:BRE16 BHG16:BHI16 AXK16:AXM16 ANO16:ANQ16 ADS16:ADU16 TW16:TY16 KA16:KC16 WWB16 WMF16 WCJ16 VSN16 VIR16 UYV16 UOZ16 UFD16 TVH16 TLL16 TBP16 SRT16 SHX16 RYB16 ROF16 REJ16 QUN16 QKR16 QAV16 PQZ16 PHD16 OXH16 ONL16 ODP16 NTT16 NJX16 NAB16 MQF16 MGJ16 LWN16 LMR16 LCV16 KSZ16 KJD16 JZH16 JPL16 JFP16 IVT16 ILX16 ICB16 HSF16 HIJ16 GYN16 GOR16 GEV16 FUZ16 FLD16 FBH16 ERL16 EHP16 DXT16 DNX16 DEB16 CUF16 CKJ16 CAN16 BQR16 AMV23 ACZ23 BQL34:BQL39 V19:X20 Y16:Z16 O16 BQL26:BQL31 BGP34:BGP39 AWT34:AWT39 AMX34:AMX39 ADB34:ADB39 TF34:TF39 JJ34:JJ39 WWG34:WWI39 WMK34:WMM39 WCO34:WCQ39 VSS34:VSU39 VIW34:VIY39 UZA34:UZC39 UPE34:UPG39 UFI34:UFK39 TVM34:TVO39 TLQ34:TLS39 TBU34:TBW39 SRY34:SSA39 SIC34:SIE39 RYG34:RYI39 ROK34:ROM39 REO34:REQ39 QUS34:QUU39 QKW34:QKY39 QBA34:QBC39 PRE34:PRG39 PHI34:PHK39 OXM34:OXO39 ONQ34:ONS39 ODU34:ODW39 NTY34:NUA39 NKC34:NKE39 NAG34:NAI39 MQK34:MQM39 MGO34:MGQ39 LWS34:LWU39 LMW34:LMY39 LDA34:LDC39 KTE34:KTG39 KJI34:KJK39 JZM34:JZO39 JPQ34:JPS39 JFU34:JFW39 IVY34:IWA39 IMC34:IME39 ICG34:ICI39 HSK34:HSM39 HIO34:HIQ39 GYS34:GYU39 GOW34:GOY39 GFA34:GFC39 FVE34:FVG39 FLI34:FLK39 FBM34:FBO39 ERQ34:ERS39 EHU34:EHW39 DXY34:DYA39 DOC34:DOE39 DEG34:DEI39 CUK34:CUM39 CKO34:CKQ39 CAS34:CAU39 BQW34:BQY39 BHA34:BHC39 AXE34:AXG39 ANI34:ANK39 ADM34:ADO39 TQ34:TS39 JU34:JW39 WVV34:WVV39 WLZ34:WLZ39 WCD34:WCD39 VSH34:VSH39 VIL34:VIL39 UYP34:UYP39 UOT34:UOT39 UEX34:UEX39 TVB34:TVB39 TLF34:TLF39 TBJ34:TBJ39 SRN34:SRN39 SHR34:SHR39 RXV34:RXV39 RNZ34:RNZ39 RED34:RED39 QUH34:QUH39 QKL34:QKL39 QAP34:QAP39 PQT34:PQT39 PGX34:PGX39 OXB34:OXB39 ONF34:ONF39 ODJ34:ODJ39 NTN34:NTN39 NJR34:NJR39 MZV34:MZV39 MPZ34:MPZ39 MGD34:MGD39 LWH34:LWH39 LML34:LML39 LCP34:LCP39 KST34:KST39 KIX34:KIX39 JZB34:JZB39 JPF34:JPF39 JFJ34:JFJ39 IVN34:IVN39 ILR34:ILR39 IBV34:IBV39 HRZ34:HRZ39 HID34:HID39 GYH34:GYH39 GOL34:GOL39 GEP34:GEP39 FUT34:FUT39 FKX34:FKX39 FBB34:FBB39 ERF34:ERF39 EHJ34:EHJ39 DXN34:DXN39 DNR34:DNR39 DDV34:DDV39 CTZ34:CTZ39 CKD34:CKD39 CAH34:CAH39 L26:L31 W26:Y31 CAH26:CAH31 CKD26:CKD31 CTZ26:CTZ31 DDV26:DDV31 DNR26:DNR31 DXN26:DXN31 EHJ26:EHJ31 ERF26:ERF31 FBB26:FBB31 FKX26:FKX31 FUT26:FUT31 GEP26:GEP31 GOL26:GOL31 GYH26:GYH31 HID26:HID31 HRZ26:HRZ31 IBV26:IBV31 ILR26:ILR31 IVN26:IVN31 JFJ26:JFJ31 JPF26:JPF31 JZB26:JZB31 KIX26:KIX31 KST26:KST31 LCP26:LCP31 LML26:LML31 LWH26:LWH31 MGD26:MGD31 MPZ26:MPZ31 MZV26:MZV31 NJR26:NJR31 NTN26:NTN31 ODJ26:ODJ31 ONF26:ONF31 OXB26:OXB31 PGX26:PGX31 PQT26:PQT31 QAP26:QAP31 QKL26:QKL31 QUH26:QUH31 RED26:RED31 RNZ26:RNZ31 RXV26:RXV31 SHR26:SHR31 SRN26:SRN31 TBJ26:TBJ31 TLF26:TLF31 TVB26:TVB31 UEX26:UEX31 UOT26:UOT31 UYP26:UYP31 VIL26:VIL31 VSH26:VSH31 WCD26:WCD31 WLZ26:WLZ31 WVV26:WVV31 JU26:JW31 TQ26:TS31 ADM26:ADO31 ANI26:ANK31 AXE26:AXG31 BHA26:BHC31 BQW26:BQY31 CAS26:CAU31 CKO26:CKQ31 CUK26:CUM31 DEG26:DEI31 DOC26:DOE31 DXY26:DYA31 EHU26:EHW31 ERQ26:ERS31 FBM26:FBO31 FLI26:FLK31 FVE26:FVG31 GFA26:GFC31 GOW26:GOY31 GYS26:GYU31 HIO26:HIQ31 HSK26:HSM31 ICG26:ICI31 IMC26:IME31 IVY26:IWA31 JFU26:JFW31 JPQ26:JPS31 JZM26:JZO31 KJI26:KJK31 KTE26:KTG31 LDA26:LDC31 LMW26:LMY31 LWS26:LWU31 MGO26:MGQ31 MQK26:MQM31 NAG26:NAI31 NKC26:NKE31 NTY26:NUA31 ODU26:ODW31 ONQ26:ONS31 OXM26:OXO31 PHI26:PHK31 PRE26:PRG31 QBA26:QBC31 QKW26:QKY31 QUS26:QUU31 REO26:REQ31 ROK26:ROM31 RYG26:RYI31 SIC26:SIE31 SRY26:SSA31 TBU26:TBW31 TLQ26:TLS31 TVM26:TVO31 UFI26:UFK31 UPE26:UPG31 UZA26:UZC31 VIW26:VIY31 VSS26:VSU31 WCO26:WCQ31 WMK26:WMM31 WWG26:WWI31 JJ26:JJ31 TF26:TF31 ADB26:ADB31 AMX26:AMX31 AWT26:AWT31 BGP26:BGP31 BGV21 AWZ21 AND21 ADH21 TL21 JP21 WWM21:WWO21 WMQ21:WMS21 WCU21:WCW21 VSY21:VTA21 VJC21:VJE21 UZG21:UZI21 UPK21:UPM21 UFO21:UFQ21 TVS21:TVU21 TLW21:TLY21 TCA21:TCC21 SSE21:SSG21 SII21:SIK21 RYM21:RYO21 ROQ21:ROS21 REU21:REW21 QUY21:QVA21 QLC21:QLE21 QBG21:QBI21 PRK21:PRM21 PHO21:PHQ21 OXS21:OXU21 ONW21:ONY21 OEA21:OEC21 NUE21:NUG21 NKI21:NKK21 NAM21:NAO21 MQQ21:MQS21 MGU21:MGW21 LWY21:LXA21 LNC21:LNE21 LDG21:LDI21 KTK21:KTM21 KJO21:KJQ21 JZS21:JZU21 JPW21:JPY21 JGA21:JGC21 IWE21:IWG21 IMI21:IMK21 ICM21:ICO21 HSQ21:HSS21 HIU21:HIW21 GYY21:GZA21 GPC21:GPE21 GFG21:GFI21 FVK21:FVM21 FLO21:FLQ21 FBS21:FBU21 ERW21:ERY21 EIA21:EIC21 DYE21:DYG21 DOI21:DOK21 DEM21:DEO21 CUQ21:CUS21 CKU21:CKW21 CAY21:CBA21 BRC21:BRE21 BHG21:BHI21 AXK21:AXM21 ANO21:ANQ21 ADS21:ADU21 TW21:TY21 KA21:KC21 WWB21 WMF21 WCJ21 VSN21 VIR21 UYV21 UOZ21 UFD21 TVH21 TLL21 TBP21 SRT21 SHX21 RYB21 ROF21 REJ21 QUN21 QKR21 QAV21 PQZ21 PHD21 OXH21 ONL21 ODP21 NTT21 NJX21 NAB21 MQF21 MGJ21 LWN21 LMR21 LCV21 KSZ21 KJD21 JZH21 JPL21 JFP21 IVT21 ILX21 ICB21 HSF21 HIJ21 GYN21 GOR21 GEV21 FUZ21 FLD21 FBH21 ERL21 EHP21 DXT21 DNX21 DEB21 CUF21 CKJ21 CAN21 BQR21 Y21:Z21 O21">
      <formula1>0</formula1>
      <formula2>100</formula2>
    </dataValidation>
    <dataValidation type="custom" allowBlank="1" showInputMessage="1" showErrorMessage="1" sqref="WWF983005:WWF983877 AD65507:AD66379 JT65501:JT66373 TP65501:TP66373 ADL65501:ADL66373 ANH65501:ANH66373 AXD65501:AXD66373 BGZ65501:BGZ66373 BQV65501:BQV66373 CAR65501:CAR66373 CKN65501:CKN66373 CUJ65501:CUJ66373 DEF65501:DEF66373 DOB65501:DOB66373 DXX65501:DXX66373 EHT65501:EHT66373 ERP65501:ERP66373 FBL65501:FBL66373 FLH65501:FLH66373 FVD65501:FVD66373 GEZ65501:GEZ66373 GOV65501:GOV66373 GYR65501:GYR66373 HIN65501:HIN66373 HSJ65501:HSJ66373 ICF65501:ICF66373 IMB65501:IMB66373 IVX65501:IVX66373 JFT65501:JFT66373 JPP65501:JPP66373 JZL65501:JZL66373 KJH65501:KJH66373 KTD65501:KTD66373 LCZ65501:LCZ66373 LMV65501:LMV66373 LWR65501:LWR66373 MGN65501:MGN66373 MQJ65501:MQJ66373 NAF65501:NAF66373 NKB65501:NKB66373 NTX65501:NTX66373 ODT65501:ODT66373 ONP65501:ONP66373 OXL65501:OXL66373 PHH65501:PHH66373 PRD65501:PRD66373 QAZ65501:QAZ66373 QKV65501:QKV66373 QUR65501:QUR66373 REN65501:REN66373 ROJ65501:ROJ66373 RYF65501:RYF66373 SIB65501:SIB66373 SRX65501:SRX66373 TBT65501:TBT66373 TLP65501:TLP66373 TVL65501:TVL66373 UFH65501:UFH66373 UPD65501:UPD66373 UYZ65501:UYZ66373 VIV65501:VIV66373 VSR65501:VSR66373 WCN65501:WCN66373 WMJ65501:WMJ66373 WWF65501:WWF66373 AD131043:AD131915 JT131037:JT131909 TP131037:TP131909 ADL131037:ADL131909 ANH131037:ANH131909 AXD131037:AXD131909 BGZ131037:BGZ131909 BQV131037:BQV131909 CAR131037:CAR131909 CKN131037:CKN131909 CUJ131037:CUJ131909 DEF131037:DEF131909 DOB131037:DOB131909 DXX131037:DXX131909 EHT131037:EHT131909 ERP131037:ERP131909 FBL131037:FBL131909 FLH131037:FLH131909 FVD131037:FVD131909 GEZ131037:GEZ131909 GOV131037:GOV131909 GYR131037:GYR131909 HIN131037:HIN131909 HSJ131037:HSJ131909 ICF131037:ICF131909 IMB131037:IMB131909 IVX131037:IVX131909 JFT131037:JFT131909 JPP131037:JPP131909 JZL131037:JZL131909 KJH131037:KJH131909 KTD131037:KTD131909 LCZ131037:LCZ131909 LMV131037:LMV131909 LWR131037:LWR131909 MGN131037:MGN131909 MQJ131037:MQJ131909 NAF131037:NAF131909 NKB131037:NKB131909 NTX131037:NTX131909 ODT131037:ODT131909 ONP131037:ONP131909 OXL131037:OXL131909 PHH131037:PHH131909 PRD131037:PRD131909 QAZ131037:QAZ131909 QKV131037:QKV131909 QUR131037:QUR131909 REN131037:REN131909 ROJ131037:ROJ131909 RYF131037:RYF131909 SIB131037:SIB131909 SRX131037:SRX131909 TBT131037:TBT131909 TLP131037:TLP131909 TVL131037:TVL131909 UFH131037:UFH131909 UPD131037:UPD131909 UYZ131037:UYZ131909 VIV131037:VIV131909 VSR131037:VSR131909 WCN131037:WCN131909 WMJ131037:WMJ131909 WWF131037:WWF131909 AD196579:AD197451 JT196573:JT197445 TP196573:TP197445 ADL196573:ADL197445 ANH196573:ANH197445 AXD196573:AXD197445 BGZ196573:BGZ197445 BQV196573:BQV197445 CAR196573:CAR197445 CKN196573:CKN197445 CUJ196573:CUJ197445 DEF196573:DEF197445 DOB196573:DOB197445 DXX196573:DXX197445 EHT196573:EHT197445 ERP196573:ERP197445 FBL196573:FBL197445 FLH196573:FLH197445 FVD196573:FVD197445 GEZ196573:GEZ197445 GOV196573:GOV197445 GYR196573:GYR197445 HIN196573:HIN197445 HSJ196573:HSJ197445 ICF196573:ICF197445 IMB196573:IMB197445 IVX196573:IVX197445 JFT196573:JFT197445 JPP196573:JPP197445 JZL196573:JZL197445 KJH196573:KJH197445 KTD196573:KTD197445 LCZ196573:LCZ197445 LMV196573:LMV197445 LWR196573:LWR197445 MGN196573:MGN197445 MQJ196573:MQJ197445 NAF196573:NAF197445 NKB196573:NKB197445 NTX196573:NTX197445 ODT196573:ODT197445 ONP196573:ONP197445 OXL196573:OXL197445 PHH196573:PHH197445 PRD196573:PRD197445 QAZ196573:QAZ197445 QKV196573:QKV197445 QUR196573:QUR197445 REN196573:REN197445 ROJ196573:ROJ197445 RYF196573:RYF197445 SIB196573:SIB197445 SRX196573:SRX197445 TBT196573:TBT197445 TLP196573:TLP197445 TVL196573:TVL197445 UFH196573:UFH197445 UPD196573:UPD197445 UYZ196573:UYZ197445 VIV196573:VIV197445 VSR196573:VSR197445 WCN196573:WCN197445 WMJ196573:WMJ197445 WWF196573:WWF197445 AD262115:AD262987 JT262109:JT262981 TP262109:TP262981 ADL262109:ADL262981 ANH262109:ANH262981 AXD262109:AXD262981 BGZ262109:BGZ262981 BQV262109:BQV262981 CAR262109:CAR262981 CKN262109:CKN262981 CUJ262109:CUJ262981 DEF262109:DEF262981 DOB262109:DOB262981 DXX262109:DXX262981 EHT262109:EHT262981 ERP262109:ERP262981 FBL262109:FBL262981 FLH262109:FLH262981 FVD262109:FVD262981 GEZ262109:GEZ262981 GOV262109:GOV262981 GYR262109:GYR262981 HIN262109:HIN262981 HSJ262109:HSJ262981 ICF262109:ICF262981 IMB262109:IMB262981 IVX262109:IVX262981 JFT262109:JFT262981 JPP262109:JPP262981 JZL262109:JZL262981 KJH262109:KJH262981 KTD262109:KTD262981 LCZ262109:LCZ262981 LMV262109:LMV262981 LWR262109:LWR262981 MGN262109:MGN262981 MQJ262109:MQJ262981 NAF262109:NAF262981 NKB262109:NKB262981 NTX262109:NTX262981 ODT262109:ODT262981 ONP262109:ONP262981 OXL262109:OXL262981 PHH262109:PHH262981 PRD262109:PRD262981 QAZ262109:QAZ262981 QKV262109:QKV262981 QUR262109:QUR262981 REN262109:REN262981 ROJ262109:ROJ262981 RYF262109:RYF262981 SIB262109:SIB262981 SRX262109:SRX262981 TBT262109:TBT262981 TLP262109:TLP262981 TVL262109:TVL262981 UFH262109:UFH262981 UPD262109:UPD262981 UYZ262109:UYZ262981 VIV262109:VIV262981 VSR262109:VSR262981 WCN262109:WCN262981 WMJ262109:WMJ262981 WWF262109:WWF262981 AD327651:AD328523 JT327645:JT328517 TP327645:TP328517 ADL327645:ADL328517 ANH327645:ANH328517 AXD327645:AXD328517 BGZ327645:BGZ328517 BQV327645:BQV328517 CAR327645:CAR328517 CKN327645:CKN328517 CUJ327645:CUJ328517 DEF327645:DEF328517 DOB327645:DOB328517 DXX327645:DXX328517 EHT327645:EHT328517 ERP327645:ERP328517 FBL327645:FBL328517 FLH327645:FLH328517 FVD327645:FVD328517 GEZ327645:GEZ328517 GOV327645:GOV328517 GYR327645:GYR328517 HIN327645:HIN328517 HSJ327645:HSJ328517 ICF327645:ICF328517 IMB327645:IMB328517 IVX327645:IVX328517 JFT327645:JFT328517 JPP327645:JPP328517 JZL327645:JZL328517 KJH327645:KJH328517 KTD327645:KTD328517 LCZ327645:LCZ328517 LMV327645:LMV328517 LWR327645:LWR328517 MGN327645:MGN328517 MQJ327645:MQJ328517 NAF327645:NAF328517 NKB327645:NKB328517 NTX327645:NTX328517 ODT327645:ODT328517 ONP327645:ONP328517 OXL327645:OXL328517 PHH327645:PHH328517 PRD327645:PRD328517 QAZ327645:QAZ328517 QKV327645:QKV328517 QUR327645:QUR328517 REN327645:REN328517 ROJ327645:ROJ328517 RYF327645:RYF328517 SIB327645:SIB328517 SRX327645:SRX328517 TBT327645:TBT328517 TLP327645:TLP328517 TVL327645:TVL328517 UFH327645:UFH328517 UPD327645:UPD328517 UYZ327645:UYZ328517 VIV327645:VIV328517 VSR327645:VSR328517 WCN327645:WCN328517 WMJ327645:WMJ328517 WWF327645:WWF328517 AD393187:AD394059 JT393181:JT394053 TP393181:TP394053 ADL393181:ADL394053 ANH393181:ANH394053 AXD393181:AXD394053 BGZ393181:BGZ394053 BQV393181:BQV394053 CAR393181:CAR394053 CKN393181:CKN394053 CUJ393181:CUJ394053 DEF393181:DEF394053 DOB393181:DOB394053 DXX393181:DXX394053 EHT393181:EHT394053 ERP393181:ERP394053 FBL393181:FBL394053 FLH393181:FLH394053 FVD393181:FVD394053 GEZ393181:GEZ394053 GOV393181:GOV394053 GYR393181:GYR394053 HIN393181:HIN394053 HSJ393181:HSJ394053 ICF393181:ICF394053 IMB393181:IMB394053 IVX393181:IVX394053 JFT393181:JFT394053 JPP393181:JPP394053 JZL393181:JZL394053 KJH393181:KJH394053 KTD393181:KTD394053 LCZ393181:LCZ394053 LMV393181:LMV394053 LWR393181:LWR394053 MGN393181:MGN394053 MQJ393181:MQJ394053 NAF393181:NAF394053 NKB393181:NKB394053 NTX393181:NTX394053 ODT393181:ODT394053 ONP393181:ONP394053 OXL393181:OXL394053 PHH393181:PHH394053 PRD393181:PRD394053 QAZ393181:QAZ394053 QKV393181:QKV394053 QUR393181:QUR394053 REN393181:REN394053 ROJ393181:ROJ394053 RYF393181:RYF394053 SIB393181:SIB394053 SRX393181:SRX394053 TBT393181:TBT394053 TLP393181:TLP394053 TVL393181:TVL394053 UFH393181:UFH394053 UPD393181:UPD394053 UYZ393181:UYZ394053 VIV393181:VIV394053 VSR393181:VSR394053 WCN393181:WCN394053 WMJ393181:WMJ394053 WWF393181:WWF394053 AD458723:AD459595 JT458717:JT459589 TP458717:TP459589 ADL458717:ADL459589 ANH458717:ANH459589 AXD458717:AXD459589 BGZ458717:BGZ459589 BQV458717:BQV459589 CAR458717:CAR459589 CKN458717:CKN459589 CUJ458717:CUJ459589 DEF458717:DEF459589 DOB458717:DOB459589 DXX458717:DXX459589 EHT458717:EHT459589 ERP458717:ERP459589 FBL458717:FBL459589 FLH458717:FLH459589 FVD458717:FVD459589 GEZ458717:GEZ459589 GOV458717:GOV459589 GYR458717:GYR459589 HIN458717:HIN459589 HSJ458717:HSJ459589 ICF458717:ICF459589 IMB458717:IMB459589 IVX458717:IVX459589 JFT458717:JFT459589 JPP458717:JPP459589 JZL458717:JZL459589 KJH458717:KJH459589 KTD458717:KTD459589 LCZ458717:LCZ459589 LMV458717:LMV459589 LWR458717:LWR459589 MGN458717:MGN459589 MQJ458717:MQJ459589 NAF458717:NAF459589 NKB458717:NKB459589 NTX458717:NTX459589 ODT458717:ODT459589 ONP458717:ONP459589 OXL458717:OXL459589 PHH458717:PHH459589 PRD458717:PRD459589 QAZ458717:QAZ459589 QKV458717:QKV459589 QUR458717:QUR459589 REN458717:REN459589 ROJ458717:ROJ459589 RYF458717:RYF459589 SIB458717:SIB459589 SRX458717:SRX459589 TBT458717:TBT459589 TLP458717:TLP459589 TVL458717:TVL459589 UFH458717:UFH459589 UPD458717:UPD459589 UYZ458717:UYZ459589 VIV458717:VIV459589 VSR458717:VSR459589 WCN458717:WCN459589 WMJ458717:WMJ459589 WWF458717:WWF459589 AD524259:AD525131 JT524253:JT525125 TP524253:TP525125 ADL524253:ADL525125 ANH524253:ANH525125 AXD524253:AXD525125 BGZ524253:BGZ525125 BQV524253:BQV525125 CAR524253:CAR525125 CKN524253:CKN525125 CUJ524253:CUJ525125 DEF524253:DEF525125 DOB524253:DOB525125 DXX524253:DXX525125 EHT524253:EHT525125 ERP524253:ERP525125 FBL524253:FBL525125 FLH524253:FLH525125 FVD524253:FVD525125 GEZ524253:GEZ525125 GOV524253:GOV525125 GYR524253:GYR525125 HIN524253:HIN525125 HSJ524253:HSJ525125 ICF524253:ICF525125 IMB524253:IMB525125 IVX524253:IVX525125 JFT524253:JFT525125 JPP524253:JPP525125 JZL524253:JZL525125 KJH524253:KJH525125 KTD524253:KTD525125 LCZ524253:LCZ525125 LMV524253:LMV525125 LWR524253:LWR525125 MGN524253:MGN525125 MQJ524253:MQJ525125 NAF524253:NAF525125 NKB524253:NKB525125 NTX524253:NTX525125 ODT524253:ODT525125 ONP524253:ONP525125 OXL524253:OXL525125 PHH524253:PHH525125 PRD524253:PRD525125 QAZ524253:QAZ525125 QKV524253:QKV525125 QUR524253:QUR525125 REN524253:REN525125 ROJ524253:ROJ525125 RYF524253:RYF525125 SIB524253:SIB525125 SRX524253:SRX525125 TBT524253:TBT525125 TLP524253:TLP525125 TVL524253:TVL525125 UFH524253:UFH525125 UPD524253:UPD525125 UYZ524253:UYZ525125 VIV524253:VIV525125 VSR524253:VSR525125 WCN524253:WCN525125 WMJ524253:WMJ525125 WWF524253:WWF525125 AD589795:AD590667 JT589789:JT590661 TP589789:TP590661 ADL589789:ADL590661 ANH589789:ANH590661 AXD589789:AXD590661 BGZ589789:BGZ590661 BQV589789:BQV590661 CAR589789:CAR590661 CKN589789:CKN590661 CUJ589789:CUJ590661 DEF589789:DEF590661 DOB589789:DOB590661 DXX589789:DXX590661 EHT589789:EHT590661 ERP589789:ERP590661 FBL589789:FBL590661 FLH589789:FLH590661 FVD589789:FVD590661 GEZ589789:GEZ590661 GOV589789:GOV590661 GYR589789:GYR590661 HIN589789:HIN590661 HSJ589789:HSJ590661 ICF589789:ICF590661 IMB589789:IMB590661 IVX589789:IVX590661 JFT589789:JFT590661 JPP589789:JPP590661 JZL589789:JZL590661 KJH589789:KJH590661 KTD589789:KTD590661 LCZ589789:LCZ590661 LMV589789:LMV590661 LWR589789:LWR590661 MGN589789:MGN590661 MQJ589789:MQJ590661 NAF589789:NAF590661 NKB589789:NKB590661 NTX589789:NTX590661 ODT589789:ODT590661 ONP589789:ONP590661 OXL589789:OXL590661 PHH589789:PHH590661 PRD589789:PRD590661 QAZ589789:QAZ590661 QKV589789:QKV590661 QUR589789:QUR590661 REN589789:REN590661 ROJ589789:ROJ590661 RYF589789:RYF590661 SIB589789:SIB590661 SRX589789:SRX590661 TBT589789:TBT590661 TLP589789:TLP590661 TVL589789:TVL590661 UFH589789:UFH590661 UPD589789:UPD590661 UYZ589789:UYZ590661 VIV589789:VIV590661 VSR589789:VSR590661 WCN589789:WCN590661 WMJ589789:WMJ590661 WWF589789:WWF590661 AD655331:AD656203 JT655325:JT656197 TP655325:TP656197 ADL655325:ADL656197 ANH655325:ANH656197 AXD655325:AXD656197 BGZ655325:BGZ656197 BQV655325:BQV656197 CAR655325:CAR656197 CKN655325:CKN656197 CUJ655325:CUJ656197 DEF655325:DEF656197 DOB655325:DOB656197 DXX655325:DXX656197 EHT655325:EHT656197 ERP655325:ERP656197 FBL655325:FBL656197 FLH655325:FLH656197 FVD655325:FVD656197 GEZ655325:GEZ656197 GOV655325:GOV656197 GYR655325:GYR656197 HIN655325:HIN656197 HSJ655325:HSJ656197 ICF655325:ICF656197 IMB655325:IMB656197 IVX655325:IVX656197 JFT655325:JFT656197 JPP655325:JPP656197 JZL655325:JZL656197 KJH655325:KJH656197 KTD655325:KTD656197 LCZ655325:LCZ656197 LMV655325:LMV656197 LWR655325:LWR656197 MGN655325:MGN656197 MQJ655325:MQJ656197 NAF655325:NAF656197 NKB655325:NKB656197 NTX655325:NTX656197 ODT655325:ODT656197 ONP655325:ONP656197 OXL655325:OXL656197 PHH655325:PHH656197 PRD655325:PRD656197 QAZ655325:QAZ656197 QKV655325:QKV656197 QUR655325:QUR656197 REN655325:REN656197 ROJ655325:ROJ656197 RYF655325:RYF656197 SIB655325:SIB656197 SRX655325:SRX656197 TBT655325:TBT656197 TLP655325:TLP656197 TVL655325:TVL656197 UFH655325:UFH656197 UPD655325:UPD656197 UYZ655325:UYZ656197 VIV655325:VIV656197 VSR655325:VSR656197 WCN655325:WCN656197 WMJ655325:WMJ656197 WWF655325:WWF656197 AD720867:AD721739 JT720861:JT721733 TP720861:TP721733 ADL720861:ADL721733 ANH720861:ANH721733 AXD720861:AXD721733 BGZ720861:BGZ721733 BQV720861:BQV721733 CAR720861:CAR721733 CKN720861:CKN721733 CUJ720861:CUJ721733 DEF720861:DEF721733 DOB720861:DOB721733 DXX720861:DXX721733 EHT720861:EHT721733 ERP720861:ERP721733 FBL720861:FBL721733 FLH720861:FLH721733 FVD720861:FVD721733 GEZ720861:GEZ721733 GOV720861:GOV721733 GYR720861:GYR721733 HIN720861:HIN721733 HSJ720861:HSJ721733 ICF720861:ICF721733 IMB720861:IMB721733 IVX720861:IVX721733 JFT720861:JFT721733 JPP720861:JPP721733 JZL720861:JZL721733 KJH720861:KJH721733 KTD720861:KTD721733 LCZ720861:LCZ721733 LMV720861:LMV721733 LWR720861:LWR721733 MGN720861:MGN721733 MQJ720861:MQJ721733 NAF720861:NAF721733 NKB720861:NKB721733 NTX720861:NTX721733 ODT720861:ODT721733 ONP720861:ONP721733 OXL720861:OXL721733 PHH720861:PHH721733 PRD720861:PRD721733 QAZ720861:QAZ721733 QKV720861:QKV721733 QUR720861:QUR721733 REN720861:REN721733 ROJ720861:ROJ721733 RYF720861:RYF721733 SIB720861:SIB721733 SRX720861:SRX721733 TBT720861:TBT721733 TLP720861:TLP721733 TVL720861:TVL721733 UFH720861:UFH721733 UPD720861:UPD721733 UYZ720861:UYZ721733 VIV720861:VIV721733 VSR720861:VSR721733 WCN720861:WCN721733 WMJ720861:WMJ721733 WWF720861:WWF721733 AD786403:AD787275 JT786397:JT787269 TP786397:TP787269 ADL786397:ADL787269 ANH786397:ANH787269 AXD786397:AXD787269 BGZ786397:BGZ787269 BQV786397:BQV787269 CAR786397:CAR787269 CKN786397:CKN787269 CUJ786397:CUJ787269 DEF786397:DEF787269 DOB786397:DOB787269 DXX786397:DXX787269 EHT786397:EHT787269 ERP786397:ERP787269 FBL786397:FBL787269 FLH786397:FLH787269 FVD786397:FVD787269 GEZ786397:GEZ787269 GOV786397:GOV787269 GYR786397:GYR787269 HIN786397:HIN787269 HSJ786397:HSJ787269 ICF786397:ICF787269 IMB786397:IMB787269 IVX786397:IVX787269 JFT786397:JFT787269 JPP786397:JPP787269 JZL786397:JZL787269 KJH786397:KJH787269 KTD786397:KTD787269 LCZ786397:LCZ787269 LMV786397:LMV787269 LWR786397:LWR787269 MGN786397:MGN787269 MQJ786397:MQJ787269 NAF786397:NAF787269 NKB786397:NKB787269 NTX786397:NTX787269 ODT786397:ODT787269 ONP786397:ONP787269 OXL786397:OXL787269 PHH786397:PHH787269 PRD786397:PRD787269 QAZ786397:QAZ787269 QKV786397:QKV787269 QUR786397:QUR787269 REN786397:REN787269 ROJ786397:ROJ787269 RYF786397:RYF787269 SIB786397:SIB787269 SRX786397:SRX787269 TBT786397:TBT787269 TLP786397:TLP787269 TVL786397:TVL787269 UFH786397:UFH787269 UPD786397:UPD787269 UYZ786397:UYZ787269 VIV786397:VIV787269 VSR786397:VSR787269 WCN786397:WCN787269 WMJ786397:WMJ787269 WWF786397:WWF787269 AD851939:AD852811 JT851933:JT852805 TP851933:TP852805 ADL851933:ADL852805 ANH851933:ANH852805 AXD851933:AXD852805 BGZ851933:BGZ852805 BQV851933:BQV852805 CAR851933:CAR852805 CKN851933:CKN852805 CUJ851933:CUJ852805 DEF851933:DEF852805 DOB851933:DOB852805 DXX851933:DXX852805 EHT851933:EHT852805 ERP851933:ERP852805 FBL851933:FBL852805 FLH851933:FLH852805 FVD851933:FVD852805 GEZ851933:GEZ852805 GOV851933:GOV852805 GYR851933:GYR852805 HIN851933:HIN852805 HSJ851933:HSJ852805 ICF851933:ICF852805 IMB851933:IMB852805 IVX851933:IVX852805 JFT851933:JFT852805 JPP851933:JPP852805 JZL851933:JZL852805 KJH851933:KJH852805 KTD851933:KTD852805 LCZ851933:LCZ852805 LMV851933:LMV852805 LWR851933:LWR852805 MGN851933:MGN852805 MQJ851933:MQJ852805 NAF851933:NAF852805 NKB851933:NKB852805 NTX851933:NTX852805 ODT851933:ODT852805 ONP851933:ONP852805 OXL851933:OXL852805 PHH851933:PHH852805 PRD851933:PRD852805 QAZ851933:QAZ852805 QKV851933:QKV852805 QUR851933:QUR852805 REN851933:REN852805 ROJ851933:ROJ852805 RYF851933:RYF852805 SIB851933:SIB852805 SRX851933:SRX852805 TBT851933:TBT852805 TLP851933:TLP852805 TVL851933:TVL852805 UFH851933:UFH852805 UPD851933:UPD852805 UYZ851933:UYZ852805 VIV851933:VIV852805 VSR851933:VSR852805 WCN851933:WCN852805 WMJ851933:WMJ852805 WWF851933:WWF852805 AD917475:AD918347 JT917469:JT918341 TP917469:TP918341 ADL917469:ADL918341 ANH917469:ANH918341 AXD917469:AXD918341 BGZ917469:BGZ918341 BQV917469:BQV918341 CAR917469:CAR918341 CKN917469:CKN918341 CUJ917469:CUJ918341 DEF917469:DEF918341 DOB917469:DOB918341 DXX917469:DXX918341 EHT917469:EHT918341 ERP917469:ERP918341 FBL917469:FBL918341 FLH917469:FLH918341 FVD917469:FVD918341 GEZ917469:GEZ918341 GOV917469:GOV918341 GYR917469:GYR918341 HIN917469:HIN918341 HSJ917469:HSJ918341 ICF917469:ICF918341 IMB917469:IMB918341 IVX917469:IVX918341 JFT917469:JFT918341 JPP917469:JPP918341 JZL917469:JZL918341 KJH917469:KJH918341 KTD917469:KTD918341 LCZ917469:LCZ918341 LMV917469:LMV918341 LWR917469:LWR918341 MGN917469:MGN918341 MQJ917469:MQJ918341 NAF917469:NAF918341 NKB917469:NKB918341 NTX917469:NTX918341 ODT917469:ODT918341 ONP917469:ONP918341 OXL917469:OXL918341 PHH917469:PHH918341 PRD917469:PRD918341 QAZ917469:QAZ918341 QKV917469:QKV918341 QUR917469:QUR918341 REN917469:REN918341 ROJ917469:ROJ918341 RYF917469:RYF918341 SIB917469:SIB918341 SRX917469:SRX918341 TBT917469:TBT918341 TLP917469:TLP918341 TVL917469:TVL918341 UFH917469:UFH918341 UPD917469:UPD918341 UYZ917469:UYZ918341 VIV917469:VIV918341 VSR917469:VSR918341 WCN917469:WCN918341 WMJ917469:WMJ918341 WWF917469:WWF918341 AD983011:AD983883 JT983005:JT983877 TP983005:TP983877 ADL983005:ADL983877 ANH983005:ANH983877 AXD983005:AXD983877 BGZ983005:BGZ983877 BQV983005:BQV983877 CAR983005:CAR983877 CKN983005:CKN983877 CUJ983005:CUJ983877 DEF983005:DEF983877 DOB983005:DOB983877 DXX983005:DXX983877 EHT983005:EHT983877 ERP983005:ERP983877 FBL983005:FBL983877 FLH983005:FLH983877 FVD983005:FVD983877 GEZ983005:GEZ983877 GOV983005:GOV983877 GYR983005:GYR983877 HIN983005:HIN983877 HSJ983005:HSJ983877 ICF983005:ICF983877 IMB983005:IMB983877 IVX983005:IVX983877 JFT983005:JFT983877 JPP983005:JPP983877 JZL983005:JZL983877 KJH983005:KJH983877 KTD983005:KTD983877 LCZ983005:LCZ983877 LMV983005:LMV983877 LWR983005:LWR983877 MGN983005:MGN983877 MQJ983005:MQJ983877 NAF983005:NAF983877 NKB983005:NKB983877 NTX983005:NTX983877 ODT983005:ODT983877 ONP983005:ONP983877 OXL983005:OXL983877 PHH983005:PHH983877 PRD983005:PRD983877 QAZ983005:QAZ983877 QKV983005:QKV983877 QUR983005:QUR983877 REN983005:REN983877 ROJ983005:ROJ983877 RYF983005:RYF983877 SIB983005:SIB983877 SRX983005:SRX983877 TBT983005:TBT983877 TLP983005:TLP983877 TVL983005:TVL983877 UFH983005:UFH983877 UPD983005:UPD983877 UYZ983005:UYZ983877 VIV983005:VIV983877 VSR983005:VSR983877 WCN983005:WCN983877 WMJ983005:WMJ983877 AD49:AD843 JT43:JT837 WWF43:WWF837 WMJ43:WMJ837 WCN43:WCN837 VSR43:VSR837 VIV43:VIV837 UYZ43:UYZ837 UPD43:UPD837 UFH43:UFH837 TVL43:TVL837 TLP43:TLP837 TBT43:TBT837 SRX43:SRX837 SIB43:SIB837 RYF43:RYF837 ROJ43:ROJ837 REN43:REN837 QUR43:QUR837 QKV43:QKV837 QAZ43:QAZ837 PRD43:PRD837 PHH43:PHH837 OXL43:OXL837 ONP43:ONP837 ODT43:ODT837 NTX43:NTX837 NKB43:NKB837 NAF43:NAF837 MQJ43:MQJ837 MGN43:MGN837 LWR43:LWR837 LMV43:LMV837 LCZ43:LCZ837 KTD43:KTD837 KJH43:KJH837 JZL43:JZL837 JPP43:JPP837 JFT43:JFT837 IVX43:IVX837 IMB43:IMB837 ICF43:ICF837 HSJ43:HSJ837 HIN43:HIN837 GYR43:GYR837 GOV43:GOV837 GEZ43:GEZ837 FVD43:FVD837 FLH43:FLH837 FBL43:FBL837 ERP43:ERP837 EHT43:EHT837 DXX43:DXX837 DOB43:DOB837 DEF43:DEF837 CUJ43:CUJ837 CKN43:CKN837 CAR43:CAR837 BQV43:BQV837 BGZ43:BGZ837 AXD43:AXD837 ANH43:ANH837 ADL43:ADL837 TP43:TP837 CBF16 AD8:AD10 AO33 AE10:BB10 AD13:AU13 BA13:BB13 AC40 AD14:AD15 ANV16 AC33 ADZ16 KB15 TX15 ADT15 ANP15 AXL15 BHH15 BRD15 CAZ15 CKV15 CUR15 DEN15 DOJ15 DYF15 EIB15 ERX15 FBT15 FLP15 FVL15 GFH15 GPD15 GYZ15 HIV15 HSR15 ICN15 IMJ15 IWF15 JGB15 JPX15 JZT15 KJP15 KTL15 LDH15 LND15 LWZ15 MGV15 MQR15 NAN15 NKJ15 NUF15 OEB15 ONX15 OXT15 PHP15 PRL15 QBH15 QLD15 QUZ15 REV15 ROR15 RYN15 SIJ15 SSF15 TCB15 TLX15 TVT15 UFP15 UPL15 UZH15 VJD15 VSZ15 WCV15 WMR15 WWN15 AC10:AC11 UD16 KH16 AD17:AD18 WWT16 WMX16 WDB16 VTF16 VJJ16 UZN16 UPR16 UFV16 TVZ16 TMD16 TCH16 SSL16 SIP16 RYT16 ROX16 RFB16 QVF16 QLJ16 QBN16 PRR16 PHV16 OXZ16 OOD16 OEH16 NUL16 NKP16 NAT16 MQX16 MHB16 LXF16 LNJ16 LDN16 KTR16 KJV16 JZZ16 JQD16 JGH16 IWL16 IMP16 ICT16 HSX16 HJB16 GZF16 GPJ16 GFN16 FVR16 FLV16 FBZ16 ESD16 EIH16 DYL16 DOP16 BRJ16 DET16 BHN16 CUX16 AXR16 CLB16 SSF26:SSF31 AP24:AP25 AL24:AL25 AF16 UZH34:UZH39 AK33 TCB34:TCB39 UPL34:UPL39 VJD34:VJD39 SSF34:SSF39 TLX34:TLX39 TVT34:TVT39 UFP34:UFP39 VSZ34:VSZ39 WCV34:WCV39 WMR34:WMR39 WWN34:WWN39 KB34:KB39 TX34:TX39 ADT34:ADT39 ANP34:ANP39 AXL34:AXL39 BHH34:BHH39 BRD34:BRD39 CAZ34:CAZ39 CKV34:CKV39 CUR34:CUR39 DEN34:DEN39 DOJ34:DOJ39 DYF34:DYF39 EIB34:EIB39 ERX34:ERX39 FBT34:FBT39 FLP34:FLP39 FVL34:FVL39 GFH34:GFH39 GPD34:GPD39 GYZ34:GYZ39 HIV34:HIV39 HSR34:HSR39 ICN34:ICN39 IMJ34:IMJ39 IWF34:IWF39 JGB34:JGB39 JPX34:JPX39 JZT34:JZT39 KJP34:KJP39 KTL34:KTL39 LDH34:LDH39 LND34:LND39 LWZ34:LWZ39 MGV34:MGV39 MQR34:MQR39 NAN34:NAN39 NKJ34:NKJ39 NUF34:NUF39 OEB34:OEB39 ONX34:ONX39 OXT34:OXT39 PHP34:PHP39 PRL34:PRL39 QBH34:QBH39 QLD34:QLD39 QUZ34:QUZ39 REV34:REV39 ROR34:ROR39 RYN34:RYN39 SIJ34:SIJ39 UZH26:UZH31 SIJ26:SIJ31 RYN26:RYN31 ROR26:ROR31 REV26:REV31 QUZ26:QUZ31 QLD26:QLD31 QBH26:QBH31 PRL26:PRL31 PHP26:PHP31 OXT26:OXT31 ONX26:ONX31 OEB26:OEB31 NUF26:NUF31 NKJ26:NKJ31 NAN26:NAN31 MQR26:MQR31 MGV26:MGV31 LWZ26:LWZ31 LND26:LND31 LDH26:LDH31 KTL26:KTL31 KJP26:KJP31 JZT26:JZT31 JPX26:JPX31 JGB26:JGB31 IWF26:IWF31 IMJ26:IMJ31 ICN26:ICN31 HSR26:HSR31 HIV26:HIV31 GYZ26:GYZ31 GPD26:GPD31 GFH26:GFH31 FVL26:FVL31 FLP26:FLP31 FBT26:FBT31 ERX26:ERX31 EIB26:EIB31 DYF26:DYF31 DOJ26:DOJ31 DEN26:DEN31 CUR26:CUR31 CKV26:CKV31 CAZ26:CAZ31 BRD26:BRD31 BHH26:BHH31 AXL26:AXL31 ANP26:ANP31 ADT26:ADT31 TX26:TX31 KB26:KB31 WWN26:WWN31 WMR26:WMR31 WCV26:WCV31 VSZ26:VSZ31 UFP26:UFP31 TVT26:TVT31 TLX26:TLX31 VJD26:VJD31 AD24:AD31 UPL26:UPL31 TCB26:TCB31 AD34:AD39 AJ12 TVL8:TVL14 TLP8:TLP14 TBT8:TBT14 SRX8:SRX14 SIB8:SIB14 RYF8:RYF14 ROJ8:ROJ14 REN8:REN14 QUR8:QUR14 QKV8:QKV14 QAZ8:QAZ14 PRD8:PRD14 PHH8:PHH14 OXL8:OXL14 ONP8:ONP14 ODT8:ODT14 NTX8:NTX14 NKB8:NKB14 NAF8:NAF14 MQJ8:MQJ14 MGN8:MGN14 LWR8:LWR14 LMV8:LMV14 LCZ8:LCZ14 KTD8:KTD14 KJH8:KJH14 JZL8:JZL14 JPP8:JPP14 JFT8:JFT14 IVX8:IVX14 IMB8:IMB14 ICF8:ICF14 HSJ8:HSJ14 HIN8:HIN14 GYR8:GYR14 GOV8:GOV14 GEZ8:GEZ14 FVD8:FVD14 FLH8:FLH14 FBL8:FBL14 ERP8:ERP14 EHT8:EHT14 DXX8:DXX14 DOB8:DOB14 DEF8:DEF14 CUJ8:CUJ14 CKN8:CKN14 CAR8:CAR14 BQV8:BQV14 BGZ8:BGZ14 AXD8:AXD14 ANH8:ANH14 ADL8:ADL14 TP8:TP14 JT8:JT14 WWF8:WWF14 WMJ8:WMJ14 WCN8:WCN14 VSR8:VSR14 VIV8:VIV14 UYZ8:UYZ14 UPD8:UPD14 UFH8:UFH14 WWL23 JZ23 TV23 ADR23 ANN23 AXJ23 BHF23 BRB23 CAX23 CKT23 CUP23 DEL23 DOH23 DYD23 EHZ23 ERV23 FBR23 FLN23 FVJ23 GFF23 GPB23 GYX23 HIT23 HSP23 ICL23 IMH23 IWD23 JFZ23 JPV23 JZR23 KJN23 KTJ23 LDF23 LNB23 LWX23 MGT23 MQP23 NAL23 NKH23 NUD23 ODZ23 ONV23 OXR23 PHN23 PRJ23 QBF23 QLB23 QUX23 RET23 ROP23 RYL23 SIH23 SSD23 TBZ23 TLV23 TVR23 UFN23 UPJ23 UZF23 VJB23 VSX23 WCT23 WMP23 CBF21 ANV21 ADZ21 UD21 KH21 AF21 WWT21 WMX21 WDB21 VTF21 VJJ21 UZN21 UPR21 UFV21 TVZ21 TMD21 TCH21 SSL21 SIP21 RYT21 ROX21 RFB21 QVF21 QLJ21 QBN21 PRR21 PHV21 OXZ21 OOD21 OEH21 NUL21 NKP21 NAT21 MQX21 MHB21 LXF21 LNJ21 LDN21 KTR21 KJV21 JZZ21 JQD21 JGH21 IWL21 IMP21 ICT21 HSX21 HJB21 GZF21 GPJ21 GFN21 FVR21 FLV21 FBZ21 ESD21 EIH21 DYL21 DOP21 BRJ21 DET21 BHN21 CUX21 AXR21 CLB21 AD21:AD22">
      <formula1>AA8*AB8</formula1>
    </dataValidation>
    <dataValidation type="list" allowBlank="1" showInputMessage="1" showErrorMessage="1" sqref="WWC983005:WWC983031 AA65507:AA65533 JQ65501:JQ65527 TM65501:TM65527 ADI65501:ADI65527 ANE65501:ANE65527 AXA65501:AXA65527 BGW65501:BGW65527 BQS65501:BQS65527 CAO65501:CAO65527 CKK65501:CKK65527 CUG65501:CUG65527 DEC65501:DEC65527 DNY65501:DNY65527 DXU65501:DXU65527 EHQ65501:EHQ65527 ERM65501:ERM65527 FBI65501:FBI65527 FLE65501:FLE65527 FVA65501:FVA65527 GEW65501:GEW65527 GOS65501:GOS65527 GYO65501:GYO65527 HIK65501:HIK65527 HSG65501:HSG65527 ICC65501:ICC65527 ILY65501:ILY65527 IVU65501:IVU65527 JFQ65501:JFQ65527 JPM65501:JPM65527 JZI65501:JZI65527 KJE65501:KJE65527 KTA65501:KTA65527 LCW65501:LCW65527 LMS65501:LMS65527 LWO65501:LWO65527 MGK65501:MGK65527 MQG65501:MQG65527 NAC65501:NAC65527 NJY65501:NJY65527 NTU65501:NTU65527 ODQ65501:ODQ65527 ONM65501:ONM65527 OXI65501:OXI65527 PHE65501:PHE65527 PRA65501:PRA65527 QAW65501:QAW65527 QKS65501:QKS65527 QUO65501:QUO65527 REK65501:REK65527 ROG65501:ROG65527 RYC65501:RYC65527 SHY65501:SHY65527 SRU65501:SRU65527 TBQ65501:TBQ65527 TLM65501:TLM65527 TVI65501:TVI65527 UFE65501:UFE65527 UPA65501:UPA65527 UYW65501:UYW65527 VIS65501:VIS65527 VSO65501:VSO65527 WCK65501:WCK65527 WMG65501:WMG65527 WWC65501:WWC65527 AA131043:AA131069 JQ131037:JQ131063 TM131037:TM131063 ADI131037:ADI131063 ANE131037:ANE131063 AXA131037:AXA131063 BGW131037:BGW131063 BQS131037:BQS131063 CAO131037:CAO131063 CKK131037:CKK131063 CUG131037:CUG131063 DEC131037:DEC131063 DNY131037:DNY131063 DXU131037:DXU131063 EHQ131037:EHQ131063 ERM131037:ERM131063 FBI131037:FBI131063 FLE131037:FLE131063 FVA131037:FVA131063 GEW131037:GEW131063 GOS131037:GOS131063 GYO131037:GYO131063 HIK131037:HIK131063 HSG131037:HSG131063 ICC131037:ICC131063 ILY131037:ILY131063 IVU131037:IVU131063 JFQ131037:JFQ131063 JPM131037:JPM131063 JZI131037:JZI131063 KJE131037:KJE131063 KTA131037:KTA131063 LCW131037:LCW131063 LMS131037:LMS131063 LWO131037:LWO131063 MGK131037:MGK131063 MQG131037:MQG131063 NAC131037:NAC131063 NJY131037:NJY131063 NTU131037:NTU131063 ODQ131037:ODQ131063 ONM131037:ONM131063 OXI131037:OXI131063 PHE131037:PHE131063 PRA131037:PRA131063 QAW131037:QAW131063 QKS131037:QKS131063 QUO131037:QUO131063 REK131037:REK131063 ROG131037:ROG131063 RYC131037:RYC131063 SHY131037:SHY131063 SRU131037:SRU131063 TBQ131037:TBQ131063 TLM131037:TLM131063 TVI131037:TVI131063 UFE131037:UFE131063 UPA131037:UPA131063 UYW131037:UYW131063 VIS131037:VIS131063 VSO131037:VSO131063 WCK131037:WCK131063 WMG131037:WMG131063 WWC131037:WWC131063 AA196579:AA196605 JQ196573:JQ196599 TM196573:TM196599 ADI196573:ADI196599 ANE196573:ANE196599 AXA196573:AXA196599 BGW196573:BGW196599 BQS196573:BQS196599 CAO196573:CAO196599 CKK196573:CKK196599 CUG196573:CUG196599 DEC196573:DEC196599 DNY196573:DNY196599 DXU196573:DXU196599 EHQ196573:EHQ196599 ERM196573:ERM196599 FBI196573:FBI196599 FLE196573:FLE196599 FVA196573:FVA196599 GEW196573:GEW196599 GOS196573:GOS196599 GYO196573:GYO196599 HIK196573:HIK196599 HSG196573:HSG196599 ICC196573:ICC196599 ILY196573:ILY196599 IVU196573:IVU196599 JFQ196573:JFQ196599 JPM196573:JPM196599 JZI196573:JZI196599 KJE196573:KJE196599 KTA196573:KTA196599 LCW196573:LCW196599 LMS196573:LMS196599 LWO196573:LWO196599 MGK196573:MGK196599 MQG196573:MQG196599 NAC196573:NAC196599 NJY196573:NJY196599 NTU196573:NTU196599 ODQ196573:ODQ196599 ONM196573:ONM196599 OXI196573:OXI196599 PHE196573:PHE196599 PRA196573:PRA196599 QAW196573:QAW196599 QKS196573:QKS196599 QUO196573:QUO196599 REK196573:REK196599 ROG196573:ROG196599 RYC196573:RYC196599 SHY196573:SHY196599 SRU196573:SRU196599 TBQ196573:TBQ196599 TLM196573:TLM196599 TVI196573:TVI196599 UFE196573:UFE196599 UPA196573:UPA196599 UYW196573:UYW196599 VIS196573:VIS196599 VSO196573:VSO196599 WCK196573:WCK196599 WMG196573:WMG196599 WWC196573:WWC196599 AA262115:AA262141 JQ262109:JQ262135 TM262109:TM262135 ADI262109:ADI262135 ANE262109:ANE262135 AXA262109:AXA262135 BGW262109:BGW262135 BQS262109:BQS262135 CAO262109:CAO262135 CKK262109:CKK262135 CUG262109:CUG262135 DEC262109:DEC262135 DNY262109:DNY262135 DXU262109:DXU262135 EHQ262109:EHQ262135 ERM262109:ERM262135 FBI262109:FBI262135 FLE262109:FLE262135 FVA262109:FVA262135 GEW262109:GEW262135 GOS262109:GOS262135 GYO262109:GYO262135 HIK262109:HIK262135 HSG262109:HSG262135 ICC262109:ICC262135 ILY262109:ILY262135 IVU262109:IVU262135 JFQ262109:JFQ262135 JPM262109:JPM262135 JZI262109:JZI262135 KJE262109:KJE262135 KTA262109:KTA262135 LCW262109:LCW262135 LMS262109:LMS262135 LWO262109:LWO262135 MGK262109:MGK262135 MQG262109:MQG262135 NAC262109:NAC262135 NJY262109:NJY262135 NTU262109:NTU262135 ODQ262109:ODQ262135 ONM262109:ONM262135 OXI262109:OXI262135 PHE262109:PHE262135 PRA262109:PRA262135 QAW262109:QAW262135 QKS262109:QKS262135 QUO262109:QUO262135 REK262109:REK262135 ROG262109:ROG262135 RYC262109:RYC262135 SHY262109:SHY262135 SRU262109:SRU262135 TBQ262109:TBQ262135 TLM262109:TLM262135 TVI262109:TVI262135 UFE262109:UFE262135 UPA262109:UPA262135 UYW262109:UYW262135 VIS262109:VIS262135 VSO262109:VSO262135 WCK262109:WCK262135 WMG262109:WMG262135 WWC262109:WWC262135 AA327651:AA327677 JQ327645:JQ327671 TM327645:TM327671 ADI327645:ADI327671 ANE327645:ANE327671 AXA327645:AXA327671 BGW327645:BGW327671 BQS327645:BQS327671 CAO327645:CAO327671 CKK327645:CKK327671 CUG327645:CUG327671 DEC327645:DEC327671 DNY327645:DNY327671 DXU327645:DXU327671 EHQ327645:EHQ327671 ERM327645:ERM327671 FBI327645:FBI327671 FLE327645:FLE327671 FVA327645:FVA327671 GEW327645:GEW327671 GOS327645:GOS327671 GYO327645:GYO327671 HIK327645:HIK327671 HSG327645:HSG327671 ICC327645:ICC327671 ILY327645:ILY327671 IVU327645:IVU327671 JFQ327645:JFQ327671 JPM327645:JPM327671 JZI327645:JZI327671 KJE327645:KJE327671 KTA327645:KTA327671 LCW327645:LCW327671 LMS327645:LMS327671 LWO327645:LWO327671 MGK327645:MGK327671 MQG327645:MQG327671 NAC327645:NAC327671 NJY327645:NJY327671 NTU327645:NTU327671 ODQ327645:ODQ327671 ONM327645:ONM327671 OXI327645:OXI327671 PHE327645:PHE327671 PRA327645:PRA327671 QAW327645:QAW327671 QKS327645:QKS327671 QUO327645:QUO327671 REK327645:REK327671 ROG327645:ROG327671 RYC327645:RYC327671 SHY327645:SHY327671 SRU327645:SRU327671 TBQ327645:TBQ327671 TLM327645:TLM327671 TVI327645:TVI327671 UFE327645:UFE327671 UPA327645:UPA327671 UYW327645:UYW327671 VIS327645:VIS327671 VSO327645:VSO327671 WCK327645:WCK327671 WMG327645:WMG327671 WWC327645:WWC327671 AA393187:AA393213 JQ393181:JQ393207 TM393181:TM393207 ADI393181:ADI393207 ANE393181:ANE393207 AXA393181:AXA393207 BGW393181:BGW393207 BQS393181:BQS393207 CAO393181:CAO393207 CKK393181:CKK393207 CUG393181:CUG393207 DEC393181:DEC393207 DNY393181:DNY393207 DXU393181:DXU393207 EHQ393181:EHQ393207 ERM393181:ERM393207 FBI393181:FBI393207 FLE393181:FLE393207 FVA393181:FVA393207 GEW393181:GEW393207 GOS393181:GOS393207 GYO393181:GYO393207 HIK393181:HIK393207 HSG393181:HSG393207 ICC393181:ICC393207 ILY393181:ILY393207 IVU393181:IVU393207 JFQ393181:JFQ393207 JPM393181:JPM393207 JZI393181:JZI393207 KJE393181:KJE393207 KTA393181:KTA393207 LCW393181:LCW393207 LMS393181:LMS393207 LWO393181:LWO393207 MGK393181:MGK393207 MQG393181:MQG393207 NAC393181:NAC393207 NJY393181:NJY393207 NTU393181:NTU393207 ODQ393181:ODQ393207 ONM393181:ONM393207 OXI393181:OXI393207 PHE393181:PHE393207 PRA393181:PRA393207 QAW393181:QAW393207 QKS393181:QKS393207 QUO393181:QUO393207 REK393181:REK393207 ROG393181:ROG393207 RYC393181:RYC393207 SHY393181:SHY393207 SRU393181:SRU393207 TBQ393181:TBQ393207 TLM393181:TLM393207 TVI393181:TVI393207 UFE393181:UFE393207 UPA393181:UPA393207 UYW393181:UYW393207 VIS393181:VIS393207 VSO393181:VSO393207 WCK393181:WCK393207 WMG393181:WMG393207 WWC393181:WWC393207 AA458723:AA458749 JQ458717:JQ458743 TM458717:TM458743 ADI458717:ADI458743 ANE458717:ANE458743 AXA458717:AXA458743 BGW458717:BGW458743 BQS458717:BQS458743 CAO458717:CAO458743 CKK458717:CKK458743 CUG458717:CUG458743 DEC458717:DEC458743 DNY458717:DNY458743 DXU458717:DXU458743 EHQ458717:EHQ458743 ERM458717:ERM458743 FBI458717:FBI458743 FLE458717:FLE458743 FVA458717:FVA458743 GEW458717:GEW458743 GOS458717:GOS458743 GYO458717:GYO458743 HIK458717:HIK458743 HSG458717:HSG458743 ICC458717:ICC458743 ILY458717:ILY458743 IVU458717:IVU458743 JFQ458717:JFQ458743 JPM458717:JPM458743 JZI458717:JZI458743 KJE458717:KJE458743 KTA458717:KTA458743 LCW458717:LCW458743 LMS458717:LMS458743 LWO458717:LWO458743 MGK458717:MGK458743 MQG458717:MQG458743 NAC458717:NAC458743 NJY458717:NJY458743 NTU458717:NTU458743 ODQ458717:ODQ458743 ONM458717:ONM458743 OXI458717:OXI458743 PHE458717:PHE458743 PRA458717:PRA458743 QAW458717:QAW458743 QKS458717:QKS458743 QUO458717:QUO458743 REK458717:REK458743 ROG458717:ROG458743 RYC458717:RYC458743 SHY458717:SHY458743 SRU458717:SRU458743 TBQ458717:TBQ458743 TLM458717:TLM458743 TVI458717:TVI458743 UFE458717:UFE458743 UPA458717:UPA458743 UYW458717:UYW458743 VIS458717:VIS458743 VSO458717:VSO458743 WCK458717:WCK458743 WMG458717:WMG458743 WWC458717:WWC458743 AA524259:AA524285 JQ524253:JQ524279 TM524253:TM524279 ADI524253:ADI524279 ANE524253:ANE524279 AXA524253:AXA524279 BGW524253:BGW524279 BQS524253:BQS524279 CAO524253:CAO524279 CKK524253:CKK524279 CUG524253:CUG524279 DEC524253:DEC524279 DNY524253:DNY524279 DXU524253:DXU524279 EHQ524253:EHQ524279 ERM524253:ERM524279 FBI524253:FBI524279 FLE524253:FLE524279 FVA524253:FVA524279 GEW524253:GEW524279 GOS524253:GOS524279 GYO524253:GYO524279 HIK524253:HIK524279 HSG524253:HSG524279 ICC524253:ICC524279 ILY524253:ILY524279 IVU524253:IVU524279 JFQ524253:JFQ524279 JPM524253:JPM524279 JZI524253:JZI524279 KJE524253:KJE524279 KTA524253:KTA524279 LCW524253:LCW524279 LMS524253:LMS524279 LWO524253:LWO524279 MGK524253:MGK524279 MQG524253:MQG524279 NAC524253:NAC524279 NJY524253:NJY524279 NTU524253:NTU524279 ODQ524253:ODQ524279 ONM524253:ONM524279 OXI524253:OXI524279 PHE524253:PHE524279 PRA524253:PRA524279 QAW524253:QAW524279 QKS524253:QKS524279 QUO524253:QUO524279 REK524253:REK524279 ROG524253:ROG524279 RYC524253:RYC524279 SHY524253:SHY524279 SRU524253:SRU524279 TBQ524253:TBQ524279 TLM524253:TLM524279 TVI524253:TVI524279 UFE524253:UFE524279 UPA524253:UPA524279 UYW524253:UYW524279 VIS524253:VIS524279 VSO524253:VSO524279 WCK524253:WCK524279 WMG524253:WMG524279 WWC524253:WWC524279 AA589795:AA589821 JQ589789:JQ589815 TM589789:TM589815 ADI589789:ADI589815 ANE589789:ANE589815 AXA589789:AXA589815 BGW589789:BGW589815 BQS589789:BQS589815 CAO589789:CAO589815 CKK589789:CKK589815 CUG589789:CUG589815 DEC589789:DEC589815 DNY589789:DNY589815 DXU589789:DXU589815 EHQ589789:EHQ589815 ERM589789:ERM589815 FBI589789:FBI589815 FLE589789:FLE589815 FVA589789:FVA589815 GEW589789:GEW589815 GOS589789:GOS589815 GYO589789:GYO589815 HIK589789:HIK589815 HSG589789:HSG589815 ICC589789:ICC589815 ILY589789:ILY589815 IVU589789:IVU589815 JFQ589789:JFQ589815 JPM589789:JPM589815 JZI589789:JZI589815 KJE589789:KJE589815 KTA589789:KTA589815 LCW589789:LCW589815 LMS589789:LMS589815 LWO589789:LWO589815 MGK589789:MGK589815 MQG589789:MQG589815 NAC589789:NAC589815 NJY589789:NJY589815 NTU589789:NTU589815 ODQ589789:ODQ589815 ONM589789:ONM589815 OXI589789:OXI589815 PHE589789:PHE589815 PRA589789:PRA589815 QAW589789:QAW589815 QKS589789:QKS589815 QUO589789:QUO589815 REK589789:REK589815 ROG589789:ROG589815 RYC589789:RYC589815 SHY589789:SHY589815 SRU589789:SRU589815 TBQ589789:TBQ589815 TLM589789:TLM589815 TVI589789:TVI589815 UFE589789:UFE589815 UPA589789:UPA589815 UYW589789:UYW589815 VIS589789:VIS589815 VSO589789:VSO589815 WCK589789:WCK589815 WMG589789:WMG589815 WWC589789:WWC589815 AA655331:AA655357 JQ655325:JQ655351 TM655325:TM655351 ADI655325:ADI655351 ANE655325:ANE655351 AXA655325:AXA655351 BGW655325:BGW655351 BQS655325:BQS655351 CAO655325:CAO655351 CKK655325:CKK655351 CUG655325:CUG655351 DEC655325:DEC655351 DNY655325:DNY655351 DXU655325:DXU655351 EHQ655325:EHQ655351 ERM655325:ERM655351 FBI655325:FBI655351 FLE655325:FLE655351 FVA655325:FVA655351 GEW655325:GEW655351 GOS655325:GOS655351 GYO655325:GYO655351 HIK655325:HIK655351 HSG655325:HSG655351 ICC655325:ICC655351 ILY655325:ILY655351 IVU655325:IVU655351 JFQ655325:JFQ655351 JPM655325:JPM655351 JZI655325:JZI655351 KJE655325:KJE655351 KTA655325:KTA655351 LCW655325:LCW655351 LMS655325:LMS655351 LWO655325:LWO655351 MGK655325:MGK655351 MQG655325:MQG655351 NAC655325:NAC655351 NJY655325:NJY655351 NTU655325:NTU655351 ODQ655325:ODQ655351 ONM655325:ONM655351 OXI655325:OXI655351 PHE655325:PHE655351 PRA655325:PRA655351 QAW655325:QAW655351 QKS655325:QKS655351 QUO655325:QUO655351 REK655325:REK655351 ROG655325:ROG655351 RYC655325:RYC655351 SHY655325:SHY655351 SRU655325:SRU655351 TBQ655325:TBQ655351 TLM655325:TLM655351 TVI655325:TVI655351 UFE655325:UFE655351 UPA655325:UPA655351 UYW655325:UYW655351 VIS655325:VIS655351 VSO655325:VSO655351 WCK655325:WCK655351 WMG655325:WMG655351 WWC655325:WWC655351 AA720867:AA720893 JQ720861:JQ720887 TM720861:TM720887 ADI720861:ADI720887 ANE720861:ANE720887 AXA720861:AXA720887 BGW720861:BGW720887 BQS720861:BQS720887 CAO720861:CAO720887 CKK720861:CKK720887 CUG720861:CUG720887 DEC720861:DEC720887 DNY720861:DNY720887 DXU720861:DXU720887 EHQ720861:EHQ720887 ERM720861:ERM720887 FBI720861:FBI720887 FLE720861:FLE720887 FVA720861:FVA720887 GEW720861:GEW720887 GOS720861:GOS720887 GYO720861:GYO720887 HIK720861:HIK720887 HSG720861:HSG720887 ICC720861:ICC720887 ILY720861:ILY720887 IVU720861:IVU720887 JFQ720861:JFQ720887 JPM720861:JPM720887 JZI720861:JZI720887 KJE720861:KJE720887 KTA720861:KTA720887 LCW720861:LCW720887 LMS720861:LMS720887 LWO720861:LWO720887 MGK720861:MGK720887 MQG720861:MQG720887 NAC720861:NAC720887 NJY720861:NJY720887 NTU720861:NTU720887 ODQ720861:ODQ720887 ONM720861:ONM720887 OXI720861:OXI720887 PHE720861:PHE720887 PRA720861:PRA720887 QAW720861:QAW720887 QKS720861:QKS720887 QUO720861:QUO720887 REK720861:REK720887 ROG720861:ROG720887 RYC720861:RYC720887 SHY720861:SHY720887 SRU720861:SRU720887 TBQ720861:TBQ720887 TLM720861:TLM720887 TVI720861:TVI720887 UFE720861:UFE720887 UPA720861:UPA720887 UYW720861:UYW720887 VIS720861:VIS720887 VSO720861:VSO720887 WCK720861:WCK720887 WMG720861:WMG720887 WWC720861:WWC720887 AA786403:AA786429 JQ786397:JQ786423 TM786397:TM786423 ADI786397:ADI786423 ANE786397:ANE786423 AXA786397:AXA786423 BGW786397:BGW786423 BQS786397:BQS786423 CAO786397:CAO786423 CKK786397:CKK786423 CUG786397:CUG786423 DEC786397:DEC786423 DNY786397:DNY786423 DXU786397:DXU786423 EHQ786397:EHQ786423 ERM786397:ERM786423 FBI786397:FBI786423 FLE786397:FLE786423 FVA786397:FVA786423 GEW786397:GEW786423 GOS786397:GOS786423 GYO786397:GYO786423 HIK786397:HIK786423 HSG786397:HSG786423 ICC786397:ICC786423 ILY786397:ILY786423 IVU786397:IVU786423 JFQ786397:JFQ786423 JPM786397:JPM786423 JZI786397:JZI786423 KJE786397:KJE786423 KTA786397:KTA786423 LCW786397:LCW786423 LMS786397:LMS786423 LWO786397:LWO786423 MGK786397:MGK786423 MQG786397:MQG786423 NAC786397:NAC786423 NJY786397:NJY786423 NTU786397:NTU786423 ODQ786397:ODQ786423 ONM786397:ONM786423 OXI786397:OXI786423 PHE786397:PHE786423 PRA786397:PRA786423 QAW786397:QAW786423 QKS786397:QKS786423 QUO786397:QUO786423 REK786397:REK786423 ROG786397:ROG786423 RYC786397:RYC786423 SHY786397:SHY786423 SRU786397:SRU786423 TBQ786397:TBQ786423 TLM786397:TLM786423 TVI786397:TVI786423 UFE786397:UFE786423 UPA786397:UPA786423 UYW786397:UYW786423 VIS786397:VIS786423 VSO786397:VSO786423 WCK786397:WCK786423 WMG786397:WMG786423 WWC786397:WWC786423 AA851939:AA851965 JQ851933:JQ851959 TM851933:TM851959 ADI851933:ADI851959 ANE851933:ANE851959 AXA851933:AXA851959 BGW851933:BGW851959 BQS851933:BQS851959 CAO851933:CAO851959 CKK851933:CKK851959 CUG851933:CUG851959 DEC851933:DEC851959 DNY851933:DNY851959 DXU851933:DXU851959 EHQ851933:EHQ851959 ERM851933:ERM851959 FBI851933:FBI851959 FLE851933:FLE851959 FVA851933:FVA851959 GEW851933:GEW851959 GOS851933:GOS851959 GYO851933:GYO851959 HIK851933:HIK851959 HSG851933:HSG851959 ICC851933:ICC851959 ILY851933:ILY851959 IVU851933:IVU851959 JFQ851933:JFQ851959 JPM851933:JPM851959 JZI851933:JZI851959 KJE851933:KJE851959 KTA851933:KTA851959 LCW851933:LCW851959 LMS851933:LMS851959 LWO851933:LWO851959 MGK851933:MGK851959 MQG851933:MQG851959 NAC851933:NAC851959 NJY851933:NJY851959 NTU851933:NTU851959 ODQ851933:ODQ851959 ONM851933:ONM851959 OXI851933:OXI851959 PHE851933:PHE851959 PRA851933:PRA851959 QAW851933:QAW851959 QKS851933:QKS851959 QUO851933:QUO851959 REK851933:REK851959 ROG851933:ROG851959 RYC851933:RYC851959 SHY851933:SHY851959 SRU851933:SRU851959 TBQ851933:TBQ851959 TLM851933:TLM851959 TVI851933:TVI851959 UFE851933:UFE851959 UPA851933:UPA851959 UYW851933:UYW851959 VIS851933:VIS851959 VSO851933:VSO851959 WCK851933:WCK851959 WMG851933:WMG851959 WWC851933:WWC851959 AA917475:AA917501 JQ917469:JQ917495 TM917469:TM917495 ADI917469:ADI917495 ANE917469:ANE917495 AXA917469:AXA917495 BGW917469:BGW917495 BQS917469:BQS917495 CAO917469:CAO917495 CKK917469:CKK917495 CUG917469:CUG917495 DEC917469:DEC917495 DNY917469:DNY917495 DXU917469:DXU917495 EHQ917469:EHQ917495 ERM917469:ERM917495 FBI917469:FBI917495 FLE917469:FLE917495 FVA917469:FVA917495 GEW917469:GEW917495 GOS917469:GOS917495 GYO917469:GYO917495 HIK917469:HIK917495 HSG917469:HSG917495 ICC917469:ICC917495 ILY917469:ILY917495 IVU917469:IVU917495 JFQ917469:JFQ917495 JPM917469:JPM917495 JZI917469:JZI917495 KJE917469:KJE917495 KTA917469:KTA917495 LCW917469:LCW917495 LMS917469:LMS917495 LWO917469:LWO917495 MGK917469:MGK917495 MQG917469:MQG917495 NAC917469:NAC917495 NJY917469:NJY917495 NTU917469:NTU917495 ODQ917469:ODQ917495 ONM917469:ONM917495 OXI917469:OXI917495 PHE917469:PHE917495 PRA917469:PRA917495 QAW917469:QAW917495 QKS917469:QKS917495 QUO917469:QUO917495 REK917469:REK917495 ROG917469:ROG917495 RYC917469:RYC917495 SHY917469:SHY917495 SRU917469:SRU917495 TBQ917469:TBQ917495 TLM917469:TLM917495 TVI917469:TVI917495 UFE917469:UFE917495 UPA917469:UPA917495 UYW917469:UYW917495 VIS917469:VIS917495 VSO917469:VSO917495 WCK917469:WCK917495 WMG917469:WMG917495 WWC917469:WWC917495 AA983011:AA983037 JQ983005:JQ983031 TM983005:TM983031 ADI983005:ADI983031 ANE983005:ANE983031 AXA983005:AXA983031 BGW983005:BGW983031 BQS983005:BQS983031 CAO983005:CAO983031 CKK983005:CKK983031 CUG983005:CUG983031 DEC983005:DEC983031 DNY983005:DNY983031 DXU983005:DXU983031 EHQ983005:EHQ983031 ERM983005:ERM983031 FBI983005:FBI983031 FLE983005:FLE983031 FVA983005:FVA983031 GEW983005:GEW983031 GOS983005:GOS983031 GYO983005:GYO983031 HIK983005:HIK983031 HSG983005:HSG983031 ICC983005:ICC983031 ILY983005:ILY983031 IVU983005:IVU983031 JFQ983005:JFQ983031 JPM983005:JPM983031 JZI983005:JZI983031 KJE983005:KJE983031 KTA983005:KTA983031 LCW983005:LCW983031 LMS983005:LMS983031 LWO983005:LWO983031 MGK983005:MGK983031 MQG983005:MQG983031 NAC983005:NAC983031 NJY983005:NJY983031 NTU983005:NTU983031 ODQ983005:ODQ983031 ONM983005:ONM983031 OXI983005:OXI983031 PHE983005:PHE983031 PRA983005:PRA983031 QAW983005:QAW983031 QKS983005:QKS983031 QUO983005:QUO983031 REK983005:REK983031 ROG983005:ROG983031 RYC983005:RYC983031 SHY983005:SHY983031 SRU983005:SRU983031 TBQ983005:TBQ983031 TLM983005:TLM983031 TVI983005:TVI983031 UFE983005:UFE983031 UPA983005:UPA983031 UYW983005:UYW983031 VIS983005:VIS983031 VSO983005:VSO983031 WCK983005:WCK983031 WMG983005:WMG983031 AXA14 BGW14 BQS14 CAO14 CKK14 CUG14 DEC14 DNY14 DXU14 EHQ14 ERM14 FBI14 FLE14 FVA14 GEW14 GOS14 GYO14 HIK14 HSG14 ICC14 ILY14 IVU14 JFQ14 JPM14 JZI14 KJE14 KTA14 LCW14 LMS14 LWO14 MGK14 MQG14 NAC14 NJY14 NTU14 ODQ14 ONM14 OXI14 PHE14 PRA14 QAW14 QKS14 QUO14 REK14 ROG14 RYC14 SHY14 SRU14 TBQ14 TLM14 TVI14 UFE14 UPA14 UYW14 VIS14 VSO14 WCK14 WMG14 WWC14 JQ14 TM14 ADI14 ANE14 TU15 ADQ15 ANM15 AXI15 BHE15 BRA15 CAW15 CKS15 CUO15 DEK15 DOG15 DYC15 EHY15 ERU15 FBQ15 FLM15 FVI15 GFE15 GPA15 GYW15 HIS15 HSO15 ICK15 IMG15 IWC15 JFY15 JPU15 JZQ15 KJM15 KTI15 LDE15 LNA15 LWW15 MGS15 MQO15 NAK15 NKG15 NUC15 ODY15 ONU15 OXQ15 PHM15 PRI15 QBE15 QLA15 QUW15 RES15 ROO15 RYK15 SIG15 SSC15 TBY15 TLU15 TVQ15 UFM15 UPI15 UZE15 VJA15 VSW15 WCS15 WMO15 WWK15 JY15 Z20">
      <formula1>НДС</formula1>
    </dataValidation>
    <dataValidation type="list" allowBlank="1" showInputMessage="1" showErrorMessage="1" sqref="S26:S27 S17:S18 S34:S35 S30 S38 S22">
      <formula1>Инкотермс</formula1>
    </dataValidation>
    <dataValidation type="list" allowBlank="1" showInputMessage="1" showErrorMessage="1" sqref="Z17:Z18 Z22">
      <formula1>ЕИ</formula1>
    </dataValidation>
    <dataValidation type="custom" allowBlank="1" showInputMessage="1" showErrorMessage="1" sqref="AC20:AD20">
      <formula1>Z20*AA20</formula1>
    </dataValidation>
    <dataValidation type="custom" allowBlank="1" showInputMessage="1" showErrorMessage="1" sqref="AD16">
      <formula1>AC16*#REF!</formula1>
    </dataValidation>
  </dataValidations>
  <pageMargins left="0.31496062992125984" right="0.31496062992125984" top="0.35433070866141736" bottom="0.35433070866141736" header="0.31496062992125984" footer="0.31496062992125984"/>
  <pageSetup paperSize="8"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L101"/>
  <sheetViews>
    <sheetView tabSelected="1" zoomScale="70" zoomScaleNormal="70" workbookViewId="0">
      <pane ySplit="6" topLeftCell="A7" activePane="bottomLeft" state="frozen"/>
      <selection pane="bottomLeft" activeCell="A37" sqref="A37:XFD37"/>
    </sheetView>
  </sheetViews>
  <sheetFormatPr defaultRowHeight="12.75" x14ac:dyDescent="0.2"/>
  <cols>
    <col min="1" max="1" width="4.140625" style="36" customWidth="1"/>
    <col min="2" max="2" width="9" style="68" customWidth="1"/>
    <col min="3" max="3" width="7.85546875" style="46" customWidth="1"/>
    <col min="4" max="4" width="12.140625" style="46" customWidth="1"/>
    <col min="5" max="5" width="14.28515625" style="46" customWidth="1"/>
    <col min="6" max="6" width="10.85546875" style="46" customWidth="1"/>
    <col min="7" max="7" width="8.85546875" style="46" customWidth="1"/>
    <col min="8" max="8" width="9.140625" style="46" customWidth="1"/>
    <col min="9" max="9" width="35.28515625" style="46" customWidth="1"/>
    <col min="10" max="10" width="5.85546875" style="46" customWidth="1"/>
    <col min="11" max="11" width="4.28515625" style="46" customWidth="1"/>
    <col min="12" max="12" width="9.28515625" style="46" customWidth="1"/>
    <col min="13" max="13" width="12.140625" style="46" customWidth="1"/>
    <col min="14" max="14" width="5.7109375" style="46" customWidth="1"/>
    <col min="15" max="15" width="11.42578125" style="46" customWidth="1"/>
    <col min="16" max="16" width="2.140625" style="46" customWidth="1"/>
    <col min="17" max="18" width="6" style="92" customWidth="1"/>
    <col min="19" max="19" width="11.7109375" style="92" customWidth="1"/>
    <col min="20" max="20" width="16" style="92" customWidth="1"/>
    <col min="21" max="21" width="14.140625" style="92" customWidth="1"/>
    <col min="22" max="22" width="19" style="92" customWidth="1"/>
    <col min="23" max="23" width="17.140625" style="92" bestFit="1" customWidth="1"/>
    <col min="24" max="25" width="16.42578125" style="92" bestFit="1" customWidth="1"/>
    <col min="26" max="26" width="5.5703125" style="92" customWidth="1"/>
    <col min="27" max="43" width="5.42578125" style="92" customWidth="1"/>
    <col min="44" max="44" width="12.85546875" style="92" customWidth="1"/>
    <col min="45" max="45" width="26.28515625" style="87" customWidth="1"/>
    <col min="46" max="46" width="21.42578125" style="87" customWidth="1"/>
    <col min="47" max="47" width="6.28515625" style="36" customWidth="1"/>
    <col min="48" max="48" width="15.140625" style="93" customWidth="1"/>
    <col min="49" max="49" width="10.85546875" style="94" customWidth="1"/>
    <col min="50" max="50" width="3" style="36" customWidth="1"/>
    <col min="51" max="51" width="34.7109375" style="44" customWidth="1"/>
    <col min="52" max="52" width="7" style="44" customWidth="1"/>
    <col min="53" max="53" width="9.42578125" style="45" customWidth="1"/>
    <col min="54" max="202" width="9.140625" style="36" customWidth="1"/>
    <col min="203" max="203" width="6.140625" style="36" customWidth="1"/>
    <col min="204" max="204" width="14.42578125" style="36" customWidth="1"/>
    <col min="205" max="205" width="18.42578125" style="36" customWidth="1"/>
    <col min="206" max="206" width="23" style="36" customWidth="1"/>
    <col min="207" max="207" width="25.28515625" style="36" customWidth="1"/>
    <col min="208" max="208" width="15" style="36" customWidth="1"/>
    <col min="209" max="209" width="9.140625" style="36" customWidth="1"/>
    <col min="210" max="210" width="10.5703125" style="36" customWidth="1"/>
    <col min="211" max="211" width="15" style="36" customWidth="1"/>
    <col min="212" max="212" width="13.42578125" style="36" customWidth="1"/>
    <col min="213" max="213" width="12" style="36" customWidth="1"/>
    <col min="214" max="214" width="33" style="36" customWidth="1"/>
    <col min="215" max="215" width="9.140625" style="36" customWidth="1"/>
    <col min="216" max="222" width="15.85546875" style="36" customWidth="1"/>
    <col min="223" max="223" width="15.42578125" style="36" customWidth="1"/>
    <col min="224" max="225" width="18.7109375" style="36" customWidth="1"/>
    <col min="226" max="226" width="15.7109375" style="36" customWidth="1"/>
    <col min="227" max="227" width="12.28515625" style="36" customWidth="1"/>
    <col min="228" max="228" width="11.5703125" style="36" customWidth="1"/>
    <col min="229" max="16384" width="9.140625" style="36"/>
  </cols>
  <sheetData>
    <row r="1" spans="1:244" ht="13.15" customHeight="1" x14ac:dyDescent="0.2">
      <c r="B1" s="37"/>
      <c r="C1" s="37"/>
      <c r="D1" s="37"/>
      <c r="E1" s="37"/>
      <c r="F1" s="37"/>
      <c r="G1" s="37"/>
      <c r="H1" s="37"/>
      <c r="I1" s="38"/>
      <c r="J1" s="39"/>
      <c r="K1" s="38"/>
      <c r="L1" s="38"/>
      <c r="M1" s="38"/>
      <c r="N1" s="38"/>
      <c r="O1" s="38"/>
      <c r="P1" s="40"/>
      <c r="Q1" s="40"/>
      <c r="R1" s="40"/>
      <c r="S1" s="40"/>
      <c r="T1" s="40"/>
      <c r="U1" s="41"/>
      <c r="V1" s="41"/>
      <c r="W1" s="36"/>
      <c r="X1" s="40"/>
      <c r="Y1" s="40"/>
      <c r="Z1" s="40"/>
      <c r="AA1" s="40"/>
      <c r="AB1" s="40"/>
      <c r="AC1" s="40"/>
      <c r="AD1" s="40"/>
      <c r="AE1" s="40"/>
      <c r="AF1" s="40"/>
      <c r="AG1" s="40"/>
      <c r="AH1" s="40"/>
      <c r="AI1" s="40"/>
      <c r="AJ1" s="40"/>
      <c r="AK1" s="40"/>
      <c r="AL1" s="40"/>
      <c r="AM1" s="40"/>
      <c r="AN1" s="40"/>
      <c r="AO1" s="40"/>
      <c r="AP1" s="40"/>
      <c r="AQ1" s="40"/>
      <c r="AR1" s="42" t="s">
        <v>203</v>
      </c>
      <c r="AS1" s="43"/>
      <c r="AT1" s="43"/>
      <c r="AV1" s="36"/>
      <c r="AW1" s="36"/>
    </row>
    <row r="2" spans="1:244" ht="13.15" customHeight="1" x14ac:dyDescent="0.2">
      <c r="B2" s="37"/>
      <c r="C2" s="37"/>
      <c r="D2" s="37"/>
      <c r="E2" s="37"/>
      <c r="F2" s="37"/>
      <c r="G2" s="37"/>
      <c r="H2" s="37"/>
      <c r="J2" s="47" t="s">
        <v>228</v>
      </c>
      <c r="K2" s="38"/>
      <c r="L2" s="38"/>
      <c r="M2" s="38"/>
      <c r="N2" s="38"/>
      <c r="O2" s="38"/>
      <c r="P2" s="40"/>
      <c r="Q2" s="40"/>
      <c r="R2" s="40"/>
      <c r="S2" s="40"/>
      <c r="T2" s="40"/>
      <c r="U2" s="41"/>
      <c r="V2" s="41"/>
      <c r="W2" s="36"/>
      <c r="X2" s="40"/>
      <c r="Y2" s="40"/>
      <c r="Z2" s="40"/>
      <c r="AA2" s="40"/>
      <c r="AB2" s="40"/>
      <c r="AC2" s="40"/>
      <c r="AD2" s="40"/>
      <c r="AE2" s="40"/>
      <c r="AF2" s="40"/>
      <c r="AG2" s="40"/>
      <c r="AH2" s="40"/>
      <c r="AI2" s="40"/>
      <c r="AJ2" s="40"/>
      <c r="AK2" s="40"/>
      <c r="AL2" s="40"/>
      <c r="AM2" s="40"/>
      <c r="AN2" s="40"/>
      <c r="AO2" s="40"/>
      <c r="AP2" s="40"/>
      <c r="AQ2" s="40"/>
      <c r="AR2" s="48" t="s">
        <v>215</v>
      </c>
      <c r="AS2" s="43"/>
      <c r="AT2" s="43"/>
      <c r="AV2" s="36"/>
      <c r="AW2" s="36"/>
    </row>
    <row r="3" spans="1:244" ht="13.15" customHeight="1" x14ac:dyDescent="0.25">
      <c r="B3" s="49"/>
      <c r="C3" s="50"/>
      <c r="D3" s="51"/>
      <c r="E3" s="50"/>
      <c r="F3" s="50"/>
      <c r="G3" s="50"/>
      <c r="H3" s="50"/>
      <c r="I3" s="50"/>
      <c r="J3" s="50"/>
      <c r="K3" s="50"/>
      <c r="L3" s="50"/>
      <c r="M3" s="50"/>
      <c r="N3" s="50"/>
      <c r="O3" s="50"/>
      <c r="P3" s="50"/>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3"/>
      <c r="AT3" s="53"/>
      <c r="AU3" s="54"/>
      <c r="AV3" s="54"/>
      <c r="AW3" s="55"/>
      <c r="AX3" s="54"/>
      <c r="AY3" s="56"/>
      <c r="AZ3" s="56"/>
      <c r="BA3" s="57"/>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row>
    <row r="4" spans="1:244" ht="13.15" customHeight="1" x14ac:dyDescent="0.25">
      <c r="A4" s="275" t="s">
        <v>0</v>
      </c>
      <c r="B4" s="279" t="s">
        <v>1</v>
      </c>
      <c r="C4" s="278" t="s">
        <v>2</v>
      </c>
      <c r="D4" s="278" t="s">
        <v>3</v>
      </c>
      <c r="E4" s="278" t="s">
        <v>4</v>
      </c>
      <c r="F4" s="280" t="s">
        <v>5</v>
      </c>
      <c r="G4" s="278" t="s">
        <v>6</v>
      </c>
      <c r="H4" s="278" t="s">
        <v>7</v>
      </c>
      <c r="I4" s="278" t="s">
        <v>8</v>
      </c>
      <c r="J4" s="278" t="s">
        <v>9</v>
      </c>
      <c r="K4" s="278" t="s">
        <v>10</v>
      </c>
      <c r="L4" s="278" t="s">
        <v>11</v>
      </c>
      <c r="M4" s="278" t="s">
        <v>12</v>
      </c>
      <c r="N4" s="278" t="s">
        <v>13</v>
      </c>
      <c r="O4" s="278" t="s">
        <v>14</v>
      </c>
      <c r="P4" s="276" t="s">
        <v>15</v>
      </c>
      <c r="Q4" s="275" t="s">
        <v>16</v>
      </c>
      <c r="R4" s="275"/>
      <c r="S4" s="275"/>
      <c r="T4" s="275"/>
      <c r="U4" s="275"/>
      <c r="V4" s="275"/>
      <c r="W4" s="275"/>
      <c r="X4" s="275"/>
      <c r="Y4" s="275"/>
      <c r="Z4" s="275"/>
      <c r="AA4" s="275"/>
      <c r="AB4" s="275"/>
      <c r="AC4" s="275"/>
      <c r="AD4" s="275"/>
      <c r="AE4" s="275"/>
      <c r="AF4" s="275"/>
      <c r="AG4" s="275"/>
      <c r="AH4" s="275"/>
      <c r="AI4" s="275"/>
      <c r="AJ4" s="275"/>
      <c r="AK4" s="275"/>
      <c r="AL4" s="275"/>
      <c r="AM4" s="275"/>
      <c r="AN4" s="275"/>
      <c r="AO4" s="275"/>
      <c r="AP4" s="275"/>
      <c r="AQ4" s="275"/>
      <c r="AR4" s="275" t="s">
        <v>17</v>
      </c>
      <c r="AS4" s="275" t="s">
        <v>18</v>
      </c>
      <c r="AT4" s="275" t="s">
        <v>19</v>
      </c>
      <c r="AU4" s="276" t="s">
        <v>20</v>
      </c>
      <c r="AV4" s="277" t="s">
        <v>21</v>
      </c>
      <c r="AW4" s="276" t="s">
        <v>22</v>
      </c>
      <c r="AX4" s="109"/>
      <c r="AY4" s="56"/>
      <c r="AZ4" s="56"/>
      <c r="BA4" s="57"/>
      <c r="BB4" s="54"/>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row>
    <row r="5" spans="1:244" ht="12.75" customHeight="1" x14ac:dyDescent="0.25">
      <c r="A5" s="275"/>
      <c r="B5" s="279"/>
      <c r="C5" s="278"/>
      <c r="D5" s="278"/>
      <c r="E5" s="278"/>
      <c r="F5" s="280"/>
      <c r="G5" s="278"/>
      <c r="H5" s="278"/>
      <c r="I5" s="278"/>
      <c r="J5" s="278"/>
      <c r="K5" s="278"/>
      <c r="L5" s="278"/>
      <c r="M5" s="278"/>
      <c r="N5" s="278"/>
      <c r="O5" s="278"/>
      <c r="P5" s="276"/>
      <c r="Q5" s="95" t="s">
        <v>23</v>
      </c>
      <c r="R5" s="95" t="s">
        <v>24</v>
      </c>
      <c r="S5" s="95" t="s">
        <v>25</v>
      </c>
      <c r="T5" s="95" t="s">
        <v>26</v>
      </c>
      <c r="U5" s="95" t="s">
        <v>27</v>
      </c>
      <c r="V5" s="95" t="s">
        <v>28</v>
      </c>
      <c r="W5" s="95" t="s">
        <v>29</v>
      </c>
      <c r="X5" s="95" t="s">
        <v>30</v>
      </c>
      <c r="Y5" s="95" t="s">
        <v>31</v>
      </c>
      <c r="Z5" s="95" t="s">
        <v>32</v>
      </c>
      <c r="AA5" s="95" t="s">
        <v>33</v>
      </c>
      <c r="AB5" s="95" t="s">
        <v>34</v>
      </c>
      <c r="AC5" s="95" t="s">
        <v>35</v>
      </c>
      <c r="AD5" s="95" t="s">
        <v>36</v>
      </c>
      <c r="AE5" s="95" t="s">
        <v>37</v>
      </c>
      <c r="AF5" s="95" t="s">
        <v>38</v>
      </c>
      <c r="AG5" s="95" t="s">
        <v>39</v>
      </c>
      <c r="AH5" s="95" t="s">
        <v>40</v>
      </c>
      <c r="AI5" s="95" t="s">
        <v>41</v>
      </c>
      <c r="AJ5" s="95" t="s">
        <v>42</v>
      </c>
      <c r="AK5" s="95" t="s">
        <v>43</v>
      </c>
      <c r="AL5" s="95" t="s">
        <v>44</v>
      </c>
      <c r="AM5" s="95" t="s">
        <v>45</v>
      </c>
      <c r="AN5" s="95" t="s">
        <v>46</v>
      </c>
      <c r="AO5" s="95" t="s">
        <v>47</v>
      </c>
      <c r="AP5" s="95" t="s">
        <v>48</v>
      </c>
      <c r="AQ5" s="95" t="s">
        <v>49</v>
      </c>
      <c r="AR5" s="275"/>
      <c r="AS5" s="275"/>
      <c r="AT5" s="275"/>
      <c r="AU5" s="276"/>
      <c r="AV5" s="277"/>
      <c r="AW5" s="276"/>
      <c r="AX5" s="109"/>
      <c r="AY5" s="56"/>
      <c r="AZ5" s="56"/>
      <c r="BA5" s="57"/>
      <c r="BB5" s="54"/>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row>
    <row r="6" spans="1:244" ht="13.15" customHeight="1" x14ac:dyDescent="0.2">
      <c r="A6" s="61"/>
      <c r="B6" s="96"/>
      <c r="C6" s="96">
        <v>1</v>
      </c>
      <c r="D6" s="96">
        <v>2</v>
      </c>
      <c r="E6" s="96">
        <v>3</v>
      </c>
      <c r="F6" s="96"/>
      <c r="G6" s="96">
        <v>4</v>
      </c>
      <c r="H6" s="96">
        <v>5</v>
      </c>
      <c r="I6" s="96">
        <v>6</v>
      </c>
      <c r="J6" s="96">
        <v>7</v>
      </c>
      <c r="K6" s="96">
        <v>8</v>
      </c>
      <c r="L6" s="96">
        <v>9</v>
      </c>
      <c r="M6" s="96">
        <v>10</v>
      </c>
      <c r="N6" s="96">
        <v>11</v>
      </c>
      <c r="O6" s="96">
        <v>12</v>
      </c>
      <c r="P6" s="59">
        <v>13</v>
      </c>
      <c r="Q6" s="276">
        <v>14</v>
      </c>
      <c r="R6" s="276"/>
      <c r="S6" s="276"/>
      <c r="T6" s="276"/>
      <c r="U6" s="276"/>
      <c r="V6" s="276"/>
      <c r="W6" s="276"/>
      <c r="X6" s="276"/>
      <c r="Y6" s="276"/>
      <c r="Z6" s="276"/>
      <c r="AA6" s="276"/>
      <c r="AB6" s="276"/>
      <c r="AC6" s="276"/>
      <c r="AD6" s="276"/>
      <c r="AE6" s="276"/>
      <c r="AF6" s="276"/>
      <c r="AG6" s="276"/>
      <c r="AH6" s="276"/>
      <c r="AI6" s="276"/>
      <c r="AJ6" s="276"/>
      <c r="AK6" s="276"/>
      <c r="AL6" s="276"/>
      <c r="AM6" s="276"/>
      <c r="AN6" s="276"/>
      <c r="AO6" s="276"/>
      <c r="AP6" s="276"/>
      <c r="AQ6" s="276"/>
      <c r="AR6" s="59">
        <v>15</v>
      </c>
      <c r="AS6" s="59">
        <v>16</v>
      </c>
      <c r="AT6" s="59">
        <v>17</v>
      </c>
      <c r="AU6" s="59">
        <v>18</v>
      </c>
      <c r="AV6" s="97">
        <v>19</v>
      </c>
      <c r="AW6" s="59">
        <v>20</v>
      </c>
      <c r="AX6" s="109"/>
      <c r="AY6" s="56"/>
      <c r="AZ6" s="56"/>
      <c r="BA6" s="57"/>
      <c r="BB6" s="54"/>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c r="FB6" s="58"/>
      <c r="FC6" s="58"/>
      <c r="FD6" s="58"/>
      <c r="FE6" s="58"/>
      <c r="FF6" s="58"/>
      <c r="FG6" s="58"/>
      <c r="FH6" s="58"/>
      <c r="FI6" s="58"/>
      <c r="FJ6" s="58"/>
      <c r="FK6" s="58"/>
      <c r="FL6" s="58"/>
      <c r="FM6" s="58"/>
      <c r="FN6" s="58"/>
      <c r="FO6" s="58"/>
      <c r="FP6" s="58"/>
      <c r="FQ6" s="58"/>
      <c r="FR6" s="58"/>
      <c r="FS6" s="58"/>
      <c r="FT6" s="58"/>
      <c r="FU6" s="58"/>
      <c r="FV6" s="58"/>
      <c r="FW6" s="58"/>
      <c r="FX6" s="58"/>
      <c r="FY6" s="58"/>
      <c r="FZ6" s="58"/>
      <c r="GA6" s="58"/>
      <c r="GB6" s="58"/>
      <c r="GC6" s="58"/>
      <c r="GD6" s="58"/>
      <c r="GE6" s="58"/>
      <c r="GF6" s="58"/>
      <c r="GG6" s="58"/>
      <c r="GH6" s="58"/>
      <c r="GI6" s="58"/>
      <c r="GJ6" s="58"/>
      <c r="GK6" s="58"/>
      <c r="GL6" s="58"/>
      <c r="GM6" s="58"/>
      <c r="GN6" s="58"/>
      <c r="GO6" s="58"/>
      <c r="GP6" s="58"/>
      <c r="GQ6" s="58"/>
      <c r="GR6" s="58"/>
      <c r="GS6" s="58"/>
      <c r="GT6" s="58"/>
      <c r="GU6" s="58"/>
      <c r="GV6" s="58"/>
      <c r="GW6" s="58"/>
      <c r="GX6" s="58"/>
      <c r="GY6" s="58"/>
      <c r="GZ6" s="58"/>
      <c r="HA6" s="58"/>
      <c r="HB6" s="58"/>
      <c r="HC6" s="58"/>
      <c r="HD6" s="58"/>
      <c r="HE6" s="58"/>
      <c r="HF6" s="58"/>
      <c r="HG6" s="58"/>
      <c r="HH6" s="58"/>
      <c r="HI6" s="58"/>
      <c r="HJ6" s="58"/>
      <c r="HK6" s="58"/>
      <c r="HL6" s="58"/>
      <c r="HM6" s="58"/>
      <c r="HN6" s="58"/>
      <c r="HO6" s="58"/>
      <c r="HP6" s="58"/>
      <c r="HQ6" s="58"/>
      <c r="HR6" s="58"/>
      <c r="HS6" s="58"/>
      <c r="HT6" s="58"/>
    </row>
    <row r="7" spans="1:244" ht="13.15" customHeight="1" x14ac:dyDescent="0.2">
      <c r="A7" s="61"/>
      <c r="B7" s="96"/>
      <c r="C7" s="98" t="s">
        <v>181</v>
      </c>
      <c r="D7" s="96"/>
      <c r="E7" s="96"/>
      <c r="F7" s="96"/>
      <c r="G7" s="96"/>
      <c r="H7" s="96"/>
      <c r="I7" s="96"/>
      <c r="J7" s="96"/>
      <c r="K7" s="96"/>
      <c r="L7" s="96"/>
      <c r="M7" s="96"/>
      <c r="N7" s="96"/>
      <c r="O7" s="96"/>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97"/>
      <c r="AW7" s="59"/>
      <c r="AX7" s="60" t="s">
        <v>50</v>
      </c>
      <c r="AY7" s="56"/>
      <c r="AZ7" s="56"/>
      <c r="BA7" s="57"/>
      <c r="BB7" s="54"/>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58"/>
      <c r="FK7" s="58"/>
      <c r="FL7" s="58"/>
      <c r="FM7" s="58"/>
      <c r="FN7" s="58"/>
      <c r="FO7" s="58"/>
      <c r="FP7" s="58"/>
      <c r="FQ7" s="58"/>
      <c r="FR7" s="58"/>
      <c r="FS7" s="58"/>
      <c r="FT7" s="58"/>
      <c r="FU7" s="58"/>
      <c r="FV7" s="58"/>
      <c r="FW7" s="58"/>
      <c r="FX7" s="58"/>
      <c r="FY7" s="58"/>
      <c r="FZ7" s="58"/>
      <c r="GA7" s="58"/>
      <c r="GB7" s="58"/>
      <c r="GC7" s="58"/>
      <c r="GD7" s="58"/>
      <c r="GE7" s="58"/>
      <c r="GF7" s="58"/>
      <c r="GG7" s="58"/>
      <c r="GH7" s="58"/>
      <c r="GI7" s="58"/>
      <c r="GJ7" s="58"/>
      <c r="GK7" s="58"/>
      <c r="GL7" s="58"/>
      <c r="GM7" s="58"/>
      <c r="GN7" s="58"/>
      <c r="GO7" s="58"/>
      <c r="GP7" s="58"/>
      <c r="GQ7" s="58"/>
      <c r="GR7" s="58"/>
      <c r="GS7" s="58"/>
      <c r="GT7" s="58"/>
      <c r="GU7" s="58"/>
      <c r="GV7" s="58"/>
      <c r="GW7" s="58"/>
      <c r="GX7" s="58"/>
      <c r="GY7" s="58"/>
      <c r="GZ7" s="58"/>
      <c r="HA7" s="58"/>
      <c r="HB7" s="58"/>
      <c r="HC7" s="58"/>
      <c r="HD7" s="58"/>
      <c r="HE7" s="58"/>
      <c r="HF7" s="58"/>
      <c r="HG7" s="58"/>
      <c r="HH7" s="58"/>
      <c r="HI7" s="58"/>
      <c r="HJ7" s="58"/>
      <c r="HK7" s="58"/>
      <c r="HL7" s="58"/>
      <c r="HM7" s="58"/>
      <c r="HN7" s="58"/>
      <c r="HO7" s="58"/>
      <c r="HP7" s="58"/>
      <c r="HQ7" s="58"/>
      <c r="HR7" s="58"/>
      <c r="HS7" s="58"/>
      <c r="HT7" s="58"/>
    </row>
    <row r="8" spans="1:244" ht="13.15" customHeight="1" x14ac:dyDescent="0.2">
      <c r="A8" s="61"/>
      <c r="B8" s="96"/>
      <c r="C8" s="98" t="s">
        <v>185</v>
      </c>
      <c r="D8" s="96"/>
      <c r="E8" s="96"/>
      <c r="F8" s="96"/>
      <c r="G8" s="96"/>
      <c r="H8" s="96"/>
      <c r="I8" s="96"/>
      <c r="J8" s="96"/>
      <c r="K8" s="96"/>
      <c r="L8" s="96"/>
      <c r="M8" s="96"/>
      <c r="N8" s="96"/>
      <c r="O8" s="96"/>
      <c r="P8" s="59"/>
      <c r="Q8" s="59"/>
      <c r="R8" s="59"/>
      <c r="S8" s="59"/>
      <c r="T8" s="59"/>
      <c r="U8" s="59"/>
      <c r="V8" s="59"/>
      <c r="W8" s="59"/>
      <c r="X8" s="59"/>
      <c r="Y8" s="59"/>
      <c r="Z8" s="110"/>
      <c r="AA8" s="110"/>
      <c r="AB8" s="110"/>
      <c r="AC8" s="110"/>
      <c r="AD8" s="110"/>
      <c r="AE8" s="110"/>
      <c r="AF8" s="110"/>
      <c r="AG8" s="110"/>
      <c r="AH8" s="110"/>
      <c r="AI8" s="110"/>
      <c r="AJ8" s="110"/>
      <c r="AK8" s="110"/>
      <c r="AL8" s="110"/>
      <c r="AM8" s="110"/>
      <c r="AN8" s="110"/>
      <c r="AO8" s="110"/>
      <c r="AP8" s="110"/>
      <c r="AQ8" s="110"/>
      <c r="AR8" s="110"/>
      <c r="AS8" s="110"/>
      <c r="AT8" s="110"/>
      <c r="AU8" s="59"/>
      <c r="AV8" s="97"/>
      <c r="AW8" s="59"/>
      <c r="AX8" s="60" t="s">
        <v>50</v>
      </c>
      <c r="AY8" s="56"/>
      <c r="AZ8" s="56"/>
      <c r="BA8" s="57"/>
      <c r="BB8" s="54"/>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c r="FB8" s="58"/>
      <c r="FC8" s="58"/>
      <c r="FD8" s="58"/>
      <c r="FE8" s="58"/>
      <c r="FF8" s="58"/>
      <c r="FG8" s="58"/>
      <c r="FH8" s="58"/>
      <c r="FI8" s="58"/>
      <c r="FJ8" s="58"/>
      <c r="FK8" s="58"/>
      <c r="FL8" s="58"/>
      <c r="FM8" s="58"/>
      <c r="FN8" s="58"/>
      <c r="FO8" s="58"/>
      <c r="FP8" s="58"/>
      <c r="FQ8" s="58"/>
      <c r="FR8" s="58"/>
      <c r="FS8" s="58"/>
      <c r="FT8" s="58"/>
      <c r="FU8" s="58"/>
      <c r="FV8" s="58"/>
      <c r="FW8" s="58"/>
      <c r="FX8" s="58"/>
      <c r="FY8" s="58"/>
      <c r="FZ8" s="58"/>
      <c r="GA8" s="58"/>
      <c r="GB8" s="58"/>
      <c r="GC8" s="58"/>
      <c r="GD8" s="58"/>
      <c r="GE8" s="58"/>
      <c r="GF8" s="58"/>
      <c r="GG8" s="58"/>
      <c r="GH8" s="58"/>
      <c r="GI8" s="58"/>
      <c r="GJ8" s="58"/>
      <c r="GK8" s="58"/>
      <c r="GL8" s="58"/>
      <c r="GM8" s="58"/>
      <c r="GN8" s="58"/>
      <c r="GO8" s="58"/>
      <c r="GP8" s="58"/>
      <c r="GQ8" s="58"/>
      <c r="GR8" s="58"/>
      <c r="GS8" s="58"/>
      <c r="GT8" s="58"/>
      <c r="GU8" s="58"/>
      <c r="GV8" s="58"/>
      <c r="GW8" s="58"/>
      <c r="GX8" s="58"/>
      <c r="GY8" s="58"/>
      <c r="GZ8" s="58"/>
      <c r="HA8" s="58"/>
      <c r="HB8" s="58"/>
      <c r="HC8" s="58"/>
      <c r="HD8" s="58"/>
      <c r="HE8" s="58"/>
      <c r="HF8" s="58"/>
      <c r="HG8" s="58"/>
      <c r="HH8" s="58"/>
      <c r="HI8" s="58"/>
      <c r="HJ8" s="58"/>
      <c r="HK8" s="58"/>
      <c r="HL8" s="58"/>
      <c r="HM8" s="58"/>
      <c r="HN8" s="58"/>
      <c r="HO8" s="58"/>
      <c r="HP8" s="58"/>
      <c r="HQ8" s="58"/>
      <c r="HR8" s="58"/>
      <c r="HS8" s="58"/>
      <c r="HT8" s="58"/>
    </row>
    <row r="9" spans="1:244" ht="15" customHeight="1" x14ac:dyDescent="0.2">
      <c r="A9" s="63">
        <v>104</v>
      </c>
      <c r="B9" s="63" t="s">
        <v>229</v>
      </c>
      <c r="C9" s="63" t="s">
        <v>230</v>
      </c>
      <c r="D9" s="63" t="s">
        <v>221</v>
      </c>
      <c r="E9" s="63" t="s">
        <v>231</v>
      </c>
      <c r="F9" s="142">
        <v>270004997</v>
      </c>
      <c r="G9" s="63" t="s">
        <v>232</v>
      </c>
      <c r="H9" s="63" t="s">
        <v>233</v>
      </c>
      <c r="I9" s="63" t="s">
        <v>234</v>
      </c>
      <c r="J9" s="63" t="s">
        <v>219</v>
      </c>
      <c r="K9" s="63">
        <v>57</v>
      </c>
      <c r="L9" s="63" t="s">
        <v>227</v>
      </c>
      <c r="M9" s="63" t="s">
        <v>223</v>
      </c>
      <c r="N9" s="63" t="s">
        <v>224</v>
      </c>
      <c r="O9" s="63" t="s">
        <v>225</v>
      </c>
      <c r="P9" s="63" t="s">
        <v>235</v>
      </c>
      <c r="Q9" s="63"/>
      <c r="R9" s="63"/>
      <c r="S9" s="63"/>
      <c r="T9" s="62">
        <v>12</v>
      </c>
      <c r="U9" s="62">
        <v>12</v>
      </c>
      <c r="V9" s="62">
        <v>0</v>
      </c>
      <c r="W9" s="62">
        <v>12</v>
      </c>
      <c r="X9" s="62">
        <v>38</v>
      </c>
      <c r="Y9" s="62">
        <v>38</v>
      </c>
      <c r="Z9" s="144"/>
      <c r="AA9" s="144"/>
      <c r="AB9" s="144"/>
      <c r="AC9" s="144"/>
      <c r="AD9" s="144"/>
      <c r="AE9" s="144"/>
      <c r="AF9" s="144"/>
      <c r="AG9" s="144"/>
      <c r="AH9" s="144"/>
      <c r="AI9" s="144"/>
      <c r="AJ9" s="144"/>
      <c r="AK9" s="144"/>
      <c r="AL9" s="144"/>
      <c r="AM9" s="144"/>
      <c r="AN9" s="144"/>
      <c r="AO9" s="144"/>
      <c r="AP9" s="144"/>
      <c r="AQ9" s="144"/>
      <c r="AR9" s="62">
        <v>13660</v>
      </c>
      <c r="AS9" s="134">
        <f>(T9+U9+V9+W9+X9+Y9)*AR9</f>
        <v>1529920</v>
      </c>
      <c r="AT9" s="114">
        <f>AS9*1.12</f>
        <v>1713510.4000000001</v>
      </c>
      <c r="AU9" s="62" t="s">
        <v>226</v>
      </c>
      <c r="AV9" s="63" t="s">
        <v>236</v>
      </c>
      <c r="AW9" s="145" t="s">
        <v>237</v>
      </c>
      <c r="AX9" s="133"/>
      <c r="AY9" s="133"/>
      <c r="AZ9" s="57"/>
      <c r="BA9" s="54"/>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c r="HD9" s="58"/>
      <c r="HE9" s="58"/>
      <c r="HF9" s="58"/>
      <c r="HG9" s="58"/>
      <c r="HH9" s="58"/>
      <c r="HI9" s="58"/>
      <c r="HJ9" s="58"/>
      <c r="HK9" s="58"/>
      <c r="HL9" s="58"/>
      <c r="HM9" s="58"/>
      <c r="HN9" s="58"/>
      <c r="HO9" s="58"/>
      <c r="HP9" s="58"/>
      <c r="HQ9" s="58"/>
      <c r="HR9" s="58"/>
      <c r="HS9" s="58"/>
    </row>
    <row r="10" spans="1:244" s="118" customFormat="1" ht="15" customHeight="1" x14ac:dyDescent="0.2">
      <c r="A10" s="115">
        <v>104</v>
      </c>
      <c r="B10" s="115" t="s">
        <v>229</v>
      </c>
      <c r="C10" s="153" t="s">
        <v>238</v>
      </c>
      <c r="D10" s="153" t="s">
        <v>221</v>
      </c>
      <c r="E10" s="153" t="s">
        <v>239</v>
      </c>
      <c r="F10" s="153">
        <v>270008021</v>
      </c>
      <c r="G10" s="153" t="s">
        <v>232</v>
      </c>
      <c r="H10" s="153" t="s">
        <v>240</v>
      </c>
      <c r="I10" s="153" t="s">
        <v>241</v>
      </c>
      <c r="J10" s="153" t="s">
        <v>219</v>
      </c>
      <c r="K10" s="153">
        <v>57</v>
      </c>
      <c r="L10" s="153" t="s">
        <v>242</v>
      </c>
      <c r="M10" s="153" t="s">
        <v>223</v>
      </c>
      <c r="N10" s="153" t="s">
        <v>224</v>
      </c>
      <c r="O10" s="153" t="s">
        <v>225</v>
      </c>
      <c r="P10" s="153" t="s">
        <v>235</v>
      </c>
      <c r="Q10" s="134"/>
      <c r="R10" s="134"/>
      <c r="S10" s="134"/>
      <c r="T10" s="134">
        <v>2</v>
      </c>
      <c r="U10" s="134">
        <v>0</v>
      </c>
      <c r="V10" s="134">
        <v>0</v>
      </c>
      <c r="W10" s="134">
        <v>0</v>
      </c>
      <c r="X10" s="134">
        <v>1</v>
      </c>
      <c r="Y10" s="134">
        <v>0</v>
      </c>
      <c r="Z10" s="134"/>
      <c r="AA10" s="134"/>
      <c r="AB10" s="134"/>
      <c r="AC10" s="134"/>
      <c r="AD10" s="134"/>
      <c r="AE10" s="134"/>
      <c r="AF10" s="134"/>
      <c r="AG10" s="134"/>
      <c r="AH10" s="134"/>
      <c r="AI10" s="134"/>
      <c r="AJ10" s="134"/>
      <c r="AK10" s="134"/>
      <c r="AL10" s="134"/>
      <c r="AM10" s="134"/>
      <c r="AN10" s="134"/>
      <c r="AO10" s="134"/>
      <c r="AP10" s="134"/>
      <c r="AQ10" s="134"/>
      <c r="AR10" s="134">
        <v>38392.85</v>
      </c>
      <c r="AS10" s="134">
        <f>(Q10+R10+S10+T10+U10+V10+W10+X10+Y10)*AR10</f>
        <v>115178.54999999999</v>
      </c>
      <c r="AT10" s="114">
        <f t="shared" ref="AT10" si="0">AS10*1.12</f>
        <v>128999.976</v>
      </c>
      <c r="AU10" s="153" t="s">
        <v>226</v>
      </c>
      <c r="AV10" s="153">
        <v>2014</v>
      </c>
      <c r="AW10" s="145" t="s">
        <v>237</v>
      </c>
      <c r="AX10" s="115" t="s">
        <v>50</v>
      </c>
      <c r="AY10" s="133"/>
      <c r="AZ10" s="133"/>
      <c r="BA10" s="143"/>
      <c r="BB10" s="143"/>
      <c r="BC10" s="143"/>
      <c r="BD10" s="143"/>
      <c r="BE10" s="143"/>
      <c r="BF10" s="143"/>
      <c r="BG10" s="143"/>
      <c r="BH10" s="143"/>
      <c r="BI10" s="143"/>
      <c r="BJ10" s="143"/>
      <c r="BK10" s="143"/>
      <c r="BL10" s="143"/>
      <c r="BM10" s="143"/>
      <c r="BN10" s="143"/>
      <c r="BO10" s="143"/>
      <c r="BP10" s="143"/>
      <c r="BQ10" s="143"/>
      <c r="BR10" s="143"/>
      <c r="BS10" s="143"/>
      <c r="BT10" s="143"/>
      <c r="BU10" s="143"/>
      <c r="BV10" s="143"/>
      <c r="BW10" s="143"/>
      <c r="BX10" s="143"/>
      <c r="BY10" s="143"/>
      <c r="BZ10" s="143"/>
      <c r="CA10" s="143"/>
      <c r="CB10" s="143"/>
      <c r="CC10" s="143"/>
      <c r="CD10" s="143"/>
      <c r="CE10" s="143"/>
      <c r="CF10" s="143"/>
      <c r="CG10" s="143"/>
      <c r="CH10" s="143"/>
      <c r="CI10" s="143"/>
      <c r="CJ10" s="143"/>
      <c r="CK10" s="143"/>
      <c r="CL10" s="143"/>
      <c r="CM10" s="143"/>
      <c r="CN10" s="143"/>
      <c r="CO10" s="143"/>
      <c r="CP10" s="143"/>
      <c r="CQ10" s="143"/>
      <c r="CR10" s="143"/>
      <c r="CS10" s="143"/>
      <c r="CT10" s="143"/>
      <c r="CU10" s="143"/>
      <c r="CV10" s="143"/>
      <c r="CW10" s="143"/>
      <c r="CX10" s="143"/>
      <c r="CY10" s="143"/>
      <c r="CZ10" s="143"/>
      <c r="DA10" s="143"/>
      <c r="DB10" s="143"/>
      <c r="DC10" s="143"/>
      <c r="DD10" s="143"/>
      <c r="DE10" s="143"/>
      <c r="DF10" s="143"/>
      <c r="DG10" s="143"/>
      <c r="DH10" s="143"/>
      <c r="DI10" s="143"/>
      <c r="DJ10" s="143"/>
      <c r="DK10" s="143"/>
      <c r="DL10" s="143"/>
      <c r="DM10" s="143"/>
      <c r="DN10" s="143"/>
      <c r="DO10" s="143"/>
      <c r="DP10" s="143"/>
      <c r="DQ10" s="143"/>
      <c r="DR10" s="143"/>
      <c r="DS10" s="143"/>
      <c r="DT10" s="143"/>
      <c r="DU10" s="143"/>
      <c r="DV10" s="143"/>
      <c r="DW10" s="143"/>
      <c r="DX10" s="143"/>
      <c r="DY10" s="143"/>
      <c r="DZ10" s="143"/>
      <c r="EA10" s="143"/>
      <c r="EB10" s="143"/>
      <c r="EC10" s="143"/>
      <c r="ED10" s="143"/>
      <c r="EE10" s="143"/>
      <c r="EF10" s="143"/>
      <c r="EG10" s="143"/>
      <c r="EH10" s="143"/>
      <c r="EI10" s="143"/>
      <c r="EJ10" s="143"/>
      <c r="EK10" s="143"/>
      <c r="EL10" s="143"/>
      <c r="EM10" s="143"/>
      <c r="EN10" s="143"/>
      <c r="EO10" s="143"/>
      <c r="EP10" s="143"/>
      <c r="EQ10" s="143"/>
      <c r="ER10" s="143"/>
      <c r="ES10" s="143"/>
      <c r="ET10" s="143"/>
      <c r="EU10" s="143"/>
      <c r="EV10" s="143"/>
      <c r="EW10" s="143"/>
      <c r="EX10" s="143"/>
      <c r="EY10" s="143"/>
      <c r="EZ10" s="143"/>
      <c r="FA10" s="143"/>
      <c r="FB10" s="143"/>
      <c r="FC10" s="143"/>
      <c r="FD10" s="143"/>
      <c r="FE10" s="143"/>
      <c r="FF10" s="143"/>
      <c r="FG10" s="143"/>
      <c r="FH10" s="143"/>
      <c r="FI10" s="143"/>
      <c r="FJ10" s="143"/>
      <c r="FK10" s="143"/>
      <c r="FL10" s="143"/>
      <c r="FM10" s="143"/>
      <c r="FN10" s="143"/>
      <c r="FO10" s="143"/>
      <c r="FP10" s="143"/>
      <c r="FQ10" s="143"/>
      <c r="FR10" s="143"/>
      <c r="FS10" s="143"/>
      <c r="FT10" s="143"/>
      <c r="FU10" s="143"/>
      <c r="FV10" s="143"/>
      <c r="FW10" s="143"/>
      <c r="FX10" s="143"/>
      <c r="FY10" s="143"/>
      <c r="FZ10" s="143"/>
      <c r="GA10" s="143"/>
      <c r="GB10" s="143"/>
      <c r="GC10" s="143"/>
      <c r="GD10" s="143"/>
      <c r="GE10" s="143"/>
      <c r="GF10" s="143"/>
      <c r="GG10" s="143"/>
      <c r="GH10" s="143"/>
      <c r="GI10" s="143"/>
      <c r="GJ10" s="143"/>
      <c r="GK10" s="143"/>
      <c r="GL10" s="143"/>
      <c r="GM10" s="143"/>
      <c r="GN10" s="143"/>
      <c r="GO10" s="143"/>
      <c r="GP10" s="143"/>
      <c r="GQ10" s="143"/>
      <c r="GR10" s="143"/>
      <c r="GS10" s="143"/>
      <c r="GT10" s="143"/>
      <c r="GU10" s="143"/>
      <c r="GV10" s="143"/>
      <c r="GW10" s="143"/>
      <c r="GX10" s="143"/>
      <c r="GY10" s="143"/>
      <c r="GZ10" s="143"/>
      <c r="HA10" s="143"/>
      <c r="HB10" s="143"/>
      <c r="HC10" s="143"/>
      <c r="HD10" s="143"/>
      <c r="HE10" s="143"/>
      <c r="HF10" s="143"/>
      <c r="HG10" s="143"/>
      <c r="HH10" s="143"/>
      <c r="HI10" s="143"/>
      <c r="HJ10" s="143"/>
      <c r="HK10" s="143"/>
      <c r="HL10" s="143"/>
      <c r="HM10" s="143"/>
      <c r="HN10" s="143"/>
      <c r="HO10" s="143"/>
      <c r="HP10" s="143"/>
      <c r="HQ10" s="143"/>
      <c r="HR10" s="143"/>
      <c r="HS10" s="143"/>
      <c r="HT10" s="143"/>
      <c r="HU10" s="143"/>
      <c r="HV10" s="143"/>
      <c r="HW10" s="143"/>
      <c r="HX10" s="143"/>
      <c r="HY10" s="143"/>
      <c r="HZ10" s="143"/>
      <c r="IA10" s="143"/>
      <c r="IB10" s="143"/>
      <c r="IC10" s="143"/>
      <c r="ID10" s="143"/>
      <c r="IE10" s="143"/>
      <c r="IF10" s="143"/>
      <c r="IG10" s="143"/>
      <c r="IH10" s="143"/>
      <c r="II10" s="143"/>
      <c r="IJ10" s="143"/>
    </row>
    <row r="11" spans="1:244" s="118" customFormat="1" ht="15" customHeight="1" x14ac:dyDescent="0.2">
      <c r="A11" s="63">
        <v>104</v>
      </c>
      <c r="B11" s="63" t="s">
        <v>229</v>
      </c>
      <c r="C11" s="63" t="s">
        <v>243</v>
      </c>
      <c r="D11" s="63" t="s">
        <v>221</v>
      </c>
      <c r="E11" s="63" t="s">
        <v>244</v>
      </c>
      <c r="F11" s="142">
        <v>270002371</v>
      </c>
      <c r="G11" s="63" t="s">
        <v>245</v>
      </c>
      <c r="H11" s="63" t="s">
        <v>246</v>
      </c>
      <c r="I11" s="63" t="s">
        <v>247</v>
      </c>
      <c r="J11" s="63" t="s">
        <v>219</v>
      </c>
      <c r="K11" s="63">
        <v>57</v>
      </c>
      <c r="L11" s="63" t="s">
        <v>242</v>
      </c>
      <c r="M11" s="63" t="s">
        <v>223</v>
      </c>
      <c r="N11" s="63" t="s">
        <v>224</v>
      </c>
      <c r="O11" s="63" t="s">
        <v>225</v>
      </c>
      <c r="P11" s="63" t="s">
        <v>235</v>
      </c>
      <c r="Q11" s="63"/>
      <c r="R11" s="63"/>
      <c r="S11" s="63"/>
      <c r="T11" s="62">
        <v>5</v>
      </c>
      <c r="U11" s="62">
        <v>55</v>
      </c>
      <c r="V11" s="62">
        <v>48</v>
      </c>
      <c r="W11" s="62">
        <v>55</v>
      </c>
      <c r="X11" s="62">
        <v>68</v>
      </c>
      <c r="Y11" s="62">
        <v>68</v>
      </c>
      <c r="Z11" s="144"/>
      <c r="AA11" s="144"/>
      <c r="AB11" s="144"/>
      <c r="AC11" s="144"/>
      <c r="AD11" s="144"/>
      <c r="AE11" s="144"/>
      <c r="AF11" s="144"/>
      <c r="AG11" s="144"/>
      <c r="AH11" s="144"/>
      <c r="AI11" s="144"/>
      <c r="AJ11" s="144"/>
      <c r="AK11" s="144"/>
      <c r="AL11" s="144"/>
      <c r="AM11" s="144"/>
      <c r="AN11" s="144"/>
      <c r="AO11" s="144"/>
      <c r="AP11" s="144"/>
      <c r="AQ11" s="144"/>
      <c r="AR11" s="62">
        <v>2500</v>
      </c>
      <c r="AS11" s="134">
        <f>(T11+U11+V11+W11+X11+Y11)*AR11</f>
        <v>747500</v>
      </c>
      <c r="AT11" s="114">
        <f>AS11*1.12</f>
        <v>837200.00000000012</v>
      </c>
      <c r="AU11" s="62" t="s">
        <v>226</v>
      </c>
      <c r="AV11" s="63" t="s">
        <v>236</v>
      </c>
      <c r="AW11" s="145" t="s">
        <v>237</v>
      </c>
      <c r="AX11" s="60"/>
      <c r="AY11" s="133"/>
      <c r="AZ11" s="13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3"/>
      <c r="CN11" s="143"/>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3"/>
      <c r="EG11" s="143"/>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3"/>
      <c r="FZ11" s="143"/>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3"/>
      <c r="HS11" s="143"/>
      <c r="HT11" s="143"/>
      <c r="HU11" s="143"/>
      <c r="HV11" s="143"/>
      <c r="HW11" s="143"/>
      <c r="HX11" s="143"/>
      <c r="HY11" s="143"/>
      <c r="HZ11" s="143"/>
      <c r="IA11" s="143"/>
      <c r="IB11" s="143"/>
      <c r="IC11" s="143"/>
      <c r="ID11" s="143"/>
      <c r="IE11" s="143"/>
      <c r="IF11" s="143"/>
      <c r="IG11" s="143"/>
      <c r="IH11" s="143"/>
      <c r="II11" s="143"/>
      <c r="IJ11" s="143"/>
    </row>
    <row r="12" spans="1:244" s="118" customFormat="1" ht="15" customHeight="1" x14ac:dyDescent="0.2">
      <c r="A12" s="63">
        <v>104</v>
      </c>
      <c r="B12" s="63" t="s">
        <v>229</v>
      </c>
      <c r="C12" s="63" t="s">
        <v>248</v>
      </c>
      <c r="D12" s="63" t="s">
        <v>221</v>
      </c>
      <c r="E12" s="63" t="s">
        <v>249</v>
      </c>
      <c r="F12" s="142">
        <v>270006688</v>
      </c>
      <c r="G12" s="63" t="s">
        <v>232</v>
      </c>
      <c r="H12" s="63" t="s">
        <v>250</v>
      </c>
      <c r="I12" s="63" t="s">
        <v>251</v>
      </c>
      <c r="J12" s="63" t="s">
        <v>219</v>
      </c>
      <c r="K12" s="63">
        <v>57</v>
      </c>
      <c r="L12" s="63" t="s">
        <v>242</v>
      </c>
      <c r="M12" s="63" t="s">
        <v>223</v>
      </c>
      <c r="N12" s="63" t="s">
        <v>224</v>
      </c>
      <c r="O12" s="63" t="s">
        <v>225</v>
      </c>
      <c r="P12" s="63" t="s">
        <v>235</v>
      </c>
      <c r="Q12" s="63"/>
      <c r="R12" s="63"/>
      <c r="S12" s="62">
        <v>1</v>
      </c>
      <c r="T12" s="62">
        <v>1</v>
      </c>
      <c r="U12" s="62">
        <v>1</v>
      </c>
      <c r="V12" s="62">
        <v>1</v>
      </c>
      <c r="W12" s="62">
        <v>1</v>
      </c>
      <c r="X12" s="62">
        <v>0</v>
      </c>
      <c r="Y12" s="62">
        <v>0</v>
      </c>
      <c r="Z12" s="144"/>
      <c r="AA12" s="144"/>
      <c r="AB12" s="144"/>
      <c r="AC12" s="144"/>
      <c r="AD12" s="144"/>
      <c r="AE12" s="144"/>
      <c r="AF12" s="144"/>
      <c r="AG12" s="144"/>
      <c r="AH12" s="144"/>
      <c r="AI12" s="144"/>
      <c r="AJ12" s="144"/>
      <c r="AK12" s="144"/>
      <c r="AL12" s="144"/>
      <c r="AM12" s="144"/>
      <c r="AN12" s="144"/>
      <c r="AO12" s="144"/>
      <c r="AP12" s="144"/>
      <c r="AQ12" s="144"/>
      <c r="AR12" s="62">
        <v>12757.14</v>
      </c>
      <c r="AS12" s="134">
        <f>(Q12+R12+S12+T12+U12+V12+W12+X12+Y12)*AR12</f>
        <v>63785.7</v>
      </c>
      <c r="AT12" s="114">
        <f t="shared" ref="AT12:AT15" si="1">AS12*1.12</f>
        <v>71439.983999999997</v>
      </c>
      <c r="AU12" s="62" t="s">
        <v>226</v>
      </c>
      <c r="AV12" s="63" t="s">
        <v>236</v>
      </c>
      <c r="AW12" s="145" t="s">
        <v>237</v>
      </c>
      <c r="AX12" s="60" t="s">
        <v>50</v>
      </c>
      <c r="AY12" s="133"/>
      <c r="AZ12" s="133"/>
      <c r="BA12" s="143"/>
      <c r="BB12" s="143"/>
      <c r="BC12" s="143"/>
      <c r="BD12" s="143"/>
      <c r="BE12" s="143"/>
      <c r="BF12" s="143"/>
      <c r="BG12" s="143"/>
      <c r="BH12" s="143"/>
      <c r="BI12" s="143"/>
      <c r="BJ12" s="143"/>
      <c r="BK12" s="143"/>
      <c r="BL12" s="143"/>
      <c r="BM12" s="143"/>
      <c r="BN12" s="143"/>
      <c r="BO12" s="143"/>
      <c r="BP12" s="143"/>
      <c r="BQ12" s="143"/>
      <c r="BR12" s="143"/>
      <c r="BS12" s="143"/>
      <c r="BT12" s="143"/>
      <c r="BU12" s="143"/>
      <c r="BV12" s="143"/>
      <c r="BW12" s="143"/>
      <c r="BX12" s="143"/>
      <c r="BY12" s="143"/>
      <c r="BZ12" s="143"/>
      <c r="CA12" s="143"/>
      <c r="CB12" s="143"/>
      <c r="CC12" s="143"/>
      <c r="CD12" s="143"/>
      <c r="CE12" s="143"/>
      <c r="CF12" s="143"/>
      <c r="CG12" s="143"/>
      <c r="CH12" s="143"/>
      <c r="CI12" s="143"/>
      <c r="CJ12" s="143"/>
      <c r="CK12" s="143"/>
      <c r="CL12" s="143"/>
      <c r="CM12" s="143"/>
      <c r="CN12" s="143"/>
      <c r="CO12" s="143"/>
      <c r="CP12" s="143"/>
      <c r="CQ12" s="143"/>
      <c r="CR12" s="143"/>
      <c r="CS12" s="143"/>
      <c r="CT12" s="143"/>
      <c r="CU12" s="143"/>
      <c r="CV12" s="143"/>
      <c r="CW12" s="143"/>
      <c r="CX12" s="143"/>
      <c r="CY12" s="143"/>
      <c r="CZ12" s="143"/>
      <c r="DA12" s="143"/>
      <c r="DB12" s="143"/>
      <c r="DC12" s="143"/>
      <c r="DD12" s="143"/>
      <c r="DE12" s="143"/>
      <c r="DF12" s="143"/>
      <c r="DG12" s="143"/>
      <c r="DH12" s="143"/>
      <c r="DI12" s="143"/>
      <c r="DJ12" s="143"/>
      <c r="DK12" s="143"/>
      <c r="DL12" s="143"/>
      <c r="DM12" s="143"/>
      <c r="DN12" s="143"/>
      <c r="DO12" s="143"/>
      <c r="DP12" s="143"/>
      <c r="DQ12" s="143"/>
      <c r="DR12" s="143"/>
      <c r="DS12" s="143"/>
      <c r="DT12" s="143"/>
      <c r="DU12" s="143"/>
      <c r="DV12" s="143"/>
      <c r="DW12" s="143"/>
      <c r="DX12" s="143"/>
      <c r="DY12" s="143"/>
      <c r="DZ12" s="143"/>
      <c r="EA12" s="143"/>
      <c r="EB12" s="143"/>
      <c r="EC12" s="143"/>
      <c r="ED12" s="143"/>
      <c r="EE12" s="143"/>
      <c r="EF12" s="143"/>
      <c r="EG12" s="143"/>
      <c r="EH12" s="143"/>
      <c r="EI12" s="143"/>
      <c r="EJ12" s="143"/>
      <c r="EK12" s="143"/>
      <c r="EL12" s="143"/>
      <c r="EM12" s="143"/>
      <c r="EN12" s="143"/>
      <c r="EO12" s="143"/>
      <c r="EP12" s="143"/>
      <c r="EQ12" s="143"/>
      <c r="ER12" s="143"/>
      <c r="ES12" s="143"/>
      <c r="ET12" s="143"/>
      <c r="EU12" s="143"/>
      <c r="EV12" s="143"/>
      <c r="EW12" s="143"/>
      <c r="EX12" s="143"/>
      <c r="EY12" s="143"/>
      <c r="EZ12" s="143"/>
      <c r="FA12" s="143"/>
      <c r="FB12" s="143"/>
      <c r="FC12" s="143"/>
      <c r="FD12" s="143"/>
      <c r="FE12" s="143"/>
      <c r="FF12" s="143"/>
      <c r="FG12" s="143"/>
      <c r="FH12" s="143"/>
      <c r="FI12" s="143"/>
      <c r="FJ12" s="143"/>
      <c r="FK12" s="143"/>
      <c r="FL12" s="143"/>
      <c r="FM12" s="143"/>
      <c r="FN12" s="143"/>
      <c r="FO12" s="143"/>
      <c r="FP12" s="143"/>
      <c r="FQ12" s="143"/>
      <c r="FR12" s="143"/>
      <c r="FS12" s="143"/>
      <c r="FT12" s="143"/>
      <c r="FU12" s="143"/>
      <c r="FV12" s="143"/>
      <c r="FW12" s="143"/>
      <c r="FX12" s="143"/>
      <c r="FY12" s="143"/>
      <c r="FZ12" s="143"/>
      <c r="GA12" s="143"/>
      <c r="GB12" s="143"/>
      <c r="GC12" s="143"/>
      <c r="GD12" s="143"/>
      <c r="GE12" s="143"/>
      <c r="GF12" s="143"/>
      <c r="GG12" s="143"/>
      <c r="GH12" s="143"/>
      <c r="GI12" s="143"/>
      <c r="GJ12" s="143"/>
      <c r="GK12" s="143"/>
      <c r="GL12" s="143"/>
      <c r="GM12" s="143"/>
      <c r="GN12" s="143"/>
      <c r="GO12" s="143"/>
      <c r="GP12" s="143"/>
      <c r="GQ12" s="143"/>
      <c r="GR12" s="143"/>
      <c r="GS12" s="143"/>
      <c r="GT12" s="143"/>
      <c r="GU12" s="143"/>
      <c r="GV12" s="143"/>
      <c r="GW12" s="143"/>
      <c r="GX12" s="143"/>
      <c r="GY12" s="143"/>
      <c r="GZ12" s="143"/>
      <c r="HA12" s="143"/>
      <c r="HB12" s="143"/>
      <c r="HC12" s="143"/>
      <c r="HD12" s="143"/>
      <c r="HE12" s="143"/>
      <c r="HF12" s="143"/>
      <c r="HG12" s="143"/>
      <c r="HH12" s="143"/>
      <c r="HI12" s="143"/>
      <c r="HJ12" s="143"/>
      <c r="HK12" s="143"/>
      <c r="HL12" s="143"/>
      <c r="HM12" s="143"/>
      <c r="HN12" s="143"/>
      <c r="HO12" s="143"/>
      <c r="HP12" s="143"/>
      <c r="HQ12" s="143"/>
      <c r="HR12" s="143"/>
      <c r="HS12" s="143"/>
      <c r="HT12" s="143"/>
      <c r="HU12" s="143"/>
      <c r="HV12" s="143"/>
      <c r="HW12" s="143"/>
      <c r="HX12" s="143"/>
      <c r="HY12" s="143"/>
      <c r="HZ12" s="143"/>
      <c r="IA12" s="143"/>
      <c r="IB12" s="143"/>
      <c r="IC12" s="143"/>
      <c r="ID12" s="143"/>
      <c r="IE12" s="143"/>
      <c r="IF12" s="143"/>
      <c r="IG12" s="143"/>
      <c r="IH12" s="143"/>
      <c r="II12" s="143"/>
      <c r="IJ12" s="143"/>
    </row>
    <row r="13" spans="1:244" s="118" customFormat="1" ht="15" customHeight="1" x14ac:dyDescent="0.2">
      <c r="A13" s="63">
        <v>104</v>
      </c>
      <c r="B13" s="63" t="s">
        <v>229</v>
      </c>
      <c r="C13" s="63" t="s">
        <v>252</v>
      </c>
      <c r="D13" s="63" t="s">
        <v>221</v>
      </c>
      <c r="E13" s="63" t="s">
        <v>249</v>
      </c>
      <c r="F13" s="142">
        <v>270006689</v>
      </c>
      <c r="G13" s="63" t="s">
        <v>232</v>
      </c>
      <c r="H13" s="63" t="s">
        <v>250</v>
      </c>
      <c r="I13" s="63" t="s">
        <v>253</v>
      </c>
      <c r="J13" s="63" t="s">
        <v>219</v>
      </c>
      <c r="K13" s="63">
        <v>57</v>
      </c>
      <c r="L13" s="63" t="s">
        <v>242</v>
      </c>
      <c r="M13" s="63" t="s">
        <v>223</v>
      </c>
      <c r="N13" s="63" t="s">
        <v>224</v>
      </c>
      <c r="O13" s="63" t="s">
        <v>225</v>
      </c>
      <c r="P13" s="63" t="s">
        <v>235</v>
      </c>
      <c r="Q13" s="63"/>
      <c r="R13" s="63"/>
      <c r="S13" s="62">
        <v>2</v>
      </c>
      <c r="T13" s="62">
        <v>2</v>
      </c>
      <c r="U13" s="62">
        <v>2</v>
      </c>
      <c r="V13" s="62">
        <v>1</v>
      </c>
      <c r="W13" s="62">
        <v>2</v>
      </c>
      <c r="X13" s="62">
        <v>0</v>
      </c>
      <c r="Y13" s="62">
        <v>0</v>
      </c>
      <c r="Z13" s="144"/>
      <c r="AA13" s="144"/>
      <c r="AB13" s="144"/>
      <c r="AC13" s="144"/>
      <c r="AD13" s="144"/>
      <c r="AE13" s="144"/>
      <c r="AF13" s="144"/>
      <c r="AG13" s="144"/>
      <c r="AH13" s="144"/>
      <c r="AI13" s="144"/>
      <c r="AJ13" s="144"/>
      <c r="AK13" s="144"/>
      <c r="AL13" s="144"/>
      <c r="AM13" s="144"/>
      <c r="AN13" s="144"/>
      <c r="AO13" s="144"/>
      <c r="AP13" s="144"/>
      <c r="AQ13" s="144"/>
      <c r="AR13" s="62">
        <v>12757.14</v>
      </c>
      <c r="AS13" s="134">
        <f>(Q13+R13+S13+T13+U13+V13+W13+X13+Y13)*AR13</f>
        <v>114814.26</v>
      </c>
      <c r="AT13" s="114">
        <f t="shared" si="1"/>
        <v>128591.9712</v>
      </c>
      <c r="AU13" s="62" t="s">
        <v>226</v>
      </c>
      <c r="AV13" s="63" t="s">
        <v>236</v>
      </c>
      <c r="AW13" s="145" t="s">
        <v>237</v>
      </c>
      <c r="AX13" s="60" t="s">
        <v>50</v>
      </c>
      <c r="AY13" s="133"/>
      <c r="AZ13" s="13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3"/>
      <c r="CP13" s="143"/>
      <c r="CQ13" s="143"/>
      <c r="CR13" s="143"/>
      <c r="CS13" s="143"/>
      <c r="CT13" s="143"/>
      <c r="CU13" s="143"/>
      <c r="CV13" s="143"/>
      <c r="CW13" s="143"/>
      <c r="CX13" s="143"/>
      <c r="CY13" s="143"/>
      <c r="CZ13" s="143"/>
      <c r="DA13" s="143"/>
      <c r="DB13" s="143"/>
      <c r="DC13" s="143"/>
      <c r="DD13" s="143"/>
      <c r="DE13" s="143"/>
      <c r="DF13" s="143"/>
      <c r="DG13" s="143"/>
      <c r="DH13" s="143"/>
      <c r="DI13" s="143"/>
      <c r="DJ13" s="143"/>
      <c r="DK13" s="143"/>
      <c r="DL13" s="143"/>
      <c r="DM13" s="143"/>
      <c r="DN13" s="143"/>
      <c r="DO13" s="143"/>
      <c r="DP13" s="143"/>
      <c r="DQ13" s="143"/>
      <c r="DR13" s="143"/>
      <c r="DS13" s="143"/>
      <c r="DT13" s="143"/>
      <c r="DU13" s="143"/>
      <c r="DV13" s="143"/>
      <c r="DW13" s="143"/>
      <c r="DX13" s="143"/>
      <c r="DY13" s="143"/>
      <c r="DZ13" s="143"/>
      <c r="EA13" s="143"/>
      <c r="EB13" s="143"/>
      <c r="EC13" s="143"/>
      <c r="ED13" s="143"/>
      <c r="EE13" s="143"/>
      <c r="EF13" s="143"/>
      <c r="EG13" s="143"/>
      <c r="EH13" s="143"/>
      <c r="EI13" s="143"/>
      <c r="EJ13" s="143"/>
      <c r="EK13" s="143"/>
      <c r="EL13" s="143"/>
      <c r="EM13" s="143"/>
      <c r="EN13" s="143"/>
      <c r="EO13" s="143"/>
      <c r="EP13" s="143"/>
      <c r="EQ13" s="143"/>
      <c r="ER13" s="143"/>
      <c r="ES13" s="143"/>
      <c r="ET13" s="143"/>
      <c r="EU13" s="143"/>
      <c r="EV13" s="143"/>
      <c r="EW13" s="143"/>
      <c r="EX13" s="143"/>
      <c r="EY13" s="143"/>
      <c r="EZ13" s="143"/>
      <c r="FA13" s="143"/>
      <c r="FB13" s="143"/>
      <c r="FC13" s="143"/>
      <c r="FD13" s="143"/>
      <c r="FE13" s="143"/>
      <c r="FF13" s="143"/>
      <c r="FG13" s="143"/>
      <c r="FH13" s="143"/>
      <c r="FI13" s="143"/>
      <c r="FJ13" s="143"/>
      <c r="FK13" s="143"/>
      <c r="FL13" s="143"/>
      <c r="FM13" s="143"/>
      <c r="FN13" s="143"/>
      <c r="FO13" s="143"/>
      <c r="FP13" s="143"/>
      <c r="FQ13" s="143"/>
      <c r="FR13" s="143"/>
      <c r="FS13" s="143"/>
      <c r="FT13" s="143"/>
      <c r="FU13" s="143"/>
      <c r="FV13" s="143"/>
      <c r="FW13" s="143"/>
      <c r="FX13" s="143"/>
      <c r="FY13" s="143"/>
      <c r="FZ13" s="143"/>
      <c r="GA13" s="143"/>
      <c r="GB13" s="143"/>
      <c r="GC13" s="143"/>
      <c r="GD13" s="143"/>
      <c r="GE13" s="143"/>
      <c r="GF13" s="143"/>
      <c r="GG13" s="143"/>
      <c r="GH13" s="143"/>
      <c r="GI13" s="143"/>
      <c r="GJ13" s="143"/>
      <c r="GK13" s="143"/>
      <c r="GL13" s="143"/>
      <c r="GM13" s="143"/>
      <c r="GN13" s="143"/>
      <c r="GO13" s="143"/>
      <c r="GP13" s="143"/>
      <c r="GQ13" s="143"/>
      <c r="GR13" s="143"/>
      <c r="GS13" s="143"/>
      <c r="GT13" s="143"/>
      <c r="GU13" s="143"/>
      <c r="GV13" s="143"/>
      <c r="GW13" s="143"/>
      <c r="GX13" s="143"/>
      <c r="GY13" s="143"/>
      <c r="GZ13" s="143"/>
      <c r="HA13" s="143"/>
      <c r="HB13" s="143"/>
      <c r="HC13" s="143"/>
      <c r="HD13" s="143"/>
      <c r="HE13" s="143"/>
      <c r="HF13" s="143"/>
      <c r="HG13" s="143"/>
      <c r="HH13" s="143"/>
      <c r="HI13" s="143"/>
      <c r="HJ13" s="143"/>
      <c r="HK13" s="143"/>
      <c r="HL13" s="143"/>
      <c r="HM13" s="143"/>
      <c r="HN13" s="143"/>
      <c r="HO13" s="143"/>
      <c r="HP13" s="143"/>
      <c r="HQ13" s="143"/>
      <c r="HR13" s="143"/>
      <c r="HS13" s="143"/>
      <c r="HT13" s="143"/>
      <c r="HU13" s="143"/>
      <c r="HV13" s="143"/>
      <c r="HW13" s="143"/>
      <c r="HX13" s="143"/>
      <c r="HY13" s="143"/>
      <c r="HZ13" s="143"/>
      <c r="IA13" s="143"/>
      <c r="IB13" s="143"/>
      <c r="IC13" s="143"/>
      <c r="ID13" s="143"/>
      <c r="IE13" s="143"/>
      <c r="IF13" s="143"/>
      <c r="IG13" s="143"/>
      <c r="IH13" s="143"/>
      <c r="II13" s="143"/>
      <c r="IJ13" s="143"/>
    </row>
    <row r="14" spans="1:244" s="118" customFormat="1" ht="15" customHeight="1" x14ac:dyDescent="0.2">
      <c r="A14" s="63">
        <v>104</v>
      </c>
      <c r="B14" s="63" t="s">
        <v>229</v>
      </c>
      <c r="C14" s="63" t="s">
        <v>254</v>
      </c>
      <c r="D14" s="63" t="s">
        <v>221</v>
      </c>
      <c r="E14" s="63" t="s">
        <v>249</v>
      </c>
      <c r="F14" s="142">
        <v>270006690</v>
      </c>
      <c r="G14" s="63" t="s">
        <v>232</v>
      </c>
      <c r="H14" s="63" t="s">
        <v>250</v>
      </c>
      <c r="I14" s="63" t="s">
        <v>255</v>
      </c>
      <c r="J14" s="63" t="s">
        <v>219</v>
      </c>
      <c r="K14" s="63">
        <v>57</v>
      </c>
      <c r="L14" s="63" t="s">
        <v>242</v>
      </c>
      <c r="M14" s="63" t="s">
        <v>223</v>
      </c>
      <c r="N14" s="63" t="s">
        <v>224</v>
      </c>
      <c r="O14" s="63" t="s">
        <v>225</v>
      </c>
      <c r="P14" s="63" t="s">
        <v>235</v>
      </c>
      <c r="Q14" s="63"/>
      <c r="R14" s="63"/>
      <c r="S14" s="62">
        <v>1</v>
      </c>
      <c r="T14" s="62">
        <v>1</v>
      </c>
      <c r="U14" s="62">
        <v>1</v>
      </c>
      <c r="V14" s="62">
        <v>1</v>
      </c>
      <c r="W14" s="62">
        <v>1</v>
      </c>
      <c r="X14" s="62">
        <v>0</v>
      </c>
      <c r="Y14" s="62">
        <v>0</v>
      </c>
      <c r="Z14" s="144"/>
      <c r="AA14" s="144"/>
      <c r="AB14" s="144"/>
      <c r="AC14" s="144"/>
      <c r="AD14" s="144"/>
      <c r="AE14" s="144"/>
      <c r="AF14" s="144"/>
      <c r="AG14" s="144"/>
      <c r="AH14" s="144"/>
      <c r="AI14" s="144"/>
      <c r="AJ14" s="144"/>
      <c r="AK14" s="144"/>
      <c r="AL14" s="144"/>
      <c r="AM14" s="144"/>
      <c r="AN14" s="144"/>
      <c r="AO14" s="144"/>
      <c r="AP14" s="144"/>
      <c r="AQ14" s="144"/>
      <c r="AR14" s="62">
        <v>12757.14</v>
      </c>
      <c r="AS14" s="134">
        <f>(Q14+R14+S14+T14+U14+V14+W14+X14+Y14)*AR14</f>
        <v>63785.7</v>
      </c>
      <c r="AT14" s="114">
        <f t="shared" si="1"/>
        <v>71439.983999999997</v>
      </c>
      <c r="AU14" s="62" t="s">
        <v>226</v>
      </c>
      <c r="AV14" s="63" t="s">
        <v>236</v>
      </c>
      <c r="AW14" s="145" t="s">
        <v>237</v>
      </c>
      <c r="AX14" s="60" t="s">
        <v>50</v>
      </c>
      <c r="AY14" s="133"/>
      <c r="AZ14" s="13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c r="CF14" s="143"/>
      <c r="CG14" s="143"/>
      <c r="CH14" s="143"/>
      <c r="CI14" s="143"/>
      <c r="CJ14" s="143"/>
      <c r="CK14" s="143"/>
      <c r="CL14" s="143"/>
      <c r="CM14" s="143"/>
      <c r="CN14" s="143"/>
      <c r="CO14" s="143"/>
      <c r="CP14" s="143"/>
      <c r="CQ14" s="143"/>
      <c r="CR14" s="143"/>
      <c r="CS14" s="143"/>
      <c r="CT14" s="143"/>
      <c r="CU14" s="143"/>
      <c r="CV14" s="143"/>
      <c r="CW14" s="143"/>
      <c r="CX14" s="143"/>
      <c r="CY14" s="143"/>
      <c r="CZ14" s="143"/>
      <c r="DA14" s="143"/>
      <c r="DB14" s="143"/>
      <c r="DC14" s="143"/>
      <c r="DD14" s="143"/>
      <c r="DE14" s="143"/>
      <c r="DF14" s="143"/>
      <c r="DG14" s="143"/>
      <c r="DH14" s="143"/>
      <c r="DI14" s="143"/>
      <c r="DJ14" s="143"/>
      <c r="DK14" s="143"/>
      <c r="DL14" s="143"/>
      <c r="DM14" s="143"/>
      <c r="DN14" s="143"/>
      <c r="DO14" s="143"/>
      <c r="DP14" s="143"/>
      <c r="DQ14" s="143"/>
      <c r="DR14" s="143"/>
      <c r="DS14" s="143"/>
      <c r="DT14" s="143"/>
      <c r="DU14" s="143"/>
      <c r="DV14" s="143"/>
      <c r="DW14" s="143"/>
      <c r="DX14" s="143"/>
      <c r="DY14" s="143"/>
      <c r="DZ14" s="143"/>
      <c r="EA14" s="143"/>
      <c r="EB14" s="143"/>
      <c r="EC14" s="143"/>
      <c r="ED14" s="143"/>
      <c r="EE14" s="143"/>
      <c r="EF14" s="143"/>
      <c r="EG14" s="143"/>
      <c r="EH14" s="143"/>
      <c r="EI14" s="143"/>
      <c r="EJ14" s="143"/>
      <c r="EK14" s="143"/>
      <c r="EL14" s="143"/>
      <c r="EM14" s="143"/>
      <c r="EN14" s="143"/>
      <c r="EO14" s="143"/>
      <c r="EP14" s="143"/>
      <c r="EQ14" s="143"/>
      <c r="ER14" s="143"/>
      <c r="ES14" s="143"/>
      <c r="ET14" s="143"/>
      <c r="EU14" s="143"/>
      <c r="EV14" s="143"/>
      <c r="EW14" s="143"/>
      <c r="EX14" s="143"/>
      <c r="EY14" s="143"/>
      <c r="EZ14" s="143"/>
      <c r="FA14" s="143"/>
      <c r="FB14" s="143"/>
      <c r="FC14" s="143"/>
      <c r="FD14" s="143"/>
      <c r="FE14" s="143"/>
      <c r="FF14" s="143"/>
      <c r="FG14" s="143"/>
      <c r="FH14" s="143"/>
      <c r="FI14" s="143"/>
      <c r="FJ14" s="143"/>
      <c r="FK14" s="143"/>
      <c r="FL14" s="143"/>
      <c r="FM14" s="143"/>
      <c r="FN14" s="143"/>
      <c r="FO14" s="143"/>
      <c r="FP14" s="143"/>
      <c r="FQ14" s="143"/>
      <c r="FR14" s="143"/>
      <c r="FS14" s="143"/>
      <c r="FT14" s="143"/>
      <c r="FU14" s="143"/>
      <c r="FV14" s="143"/>
      <c r="FW14" s="143"/>
      <c r="FX14" s="143"/>
      <c r="FY14" s="143"/>
      <c r="FZ14" s="143"/>
      <c r="GA14" s="143"/>
      <c r="GB14" s="143"/>
      <c r="GC14" s="143"/>
      <c r="GD14" s="143"/>
      <c r="GE14" s="143"/>
      <c r="GF14" s="143"/>
      <c r="GG14" s="143"/>
      <c r="GH14" s="143"/>
      <c r="GI14" s="143"/>
      <c r="GJ14" s="143"/>
      <c r="GK14" s="143"/>
      <c r="GL14" s="143"/>
      <c r="GM14" s="143"/>
      <c r="GN14" s="143"/>
      <c r="GO14" s="143"/>
      <c r="GP14" s="143"/>
      <c r="GQ14" s="143"/>
      <c r="GR14" s="143"/>
      <c r="GS14" s="143"/>
      <c r="GT14" s="143"/>
      <c r="GU14" s="143"/>
      <c r="GV14" s="143"/>
      <c r="GW14" s="143"/>
      <c r="GX14" s="143"/>
      <c r="GY14" s="143"/>
      <c r="GZ14" s="143"/>
      <c r="HA14" s="143"/>
      <c r="HB14" s="143"/>
      <c r="HC14" s="143"/>
      <c r="HD14" s="143"/>
      <c r="HE14" s="143"/>
      <c r="HF14" s="143"/>
      <c r="HG14" s="143"/>
      <c r="HH14" s="143"/>
      <c r="HI14" s="143"/>
      <c r="HJ14" s="143"/>
      <c r="HK14" s="143"/>
      <c r="HL14" s="143"/>
      <c r="HM14" s="143"/>
      <c r="HN14" s="143"/>
      <c r="HO14" s="143"/>
      <c r="HP14" s="143"/>
      <c r="HQ14" s="143"/>
      <c r="HR14" s="143"/>
      <c r="HS14" s="143"/>
      <c r="HT14" s="143"/>
      <c r="HU14" s="143"/>
      <c r="HV14" s="143"/>
      <c r="HW14" s="143"/>
      <c r="HX14" s="143"/>
      <c r="HY14" s="143"/>
      <c r="HZ14" s="143"/>
      <c r="IA14" s="143"/>
      <c r="IB14" s="143"/>
      <c r="IC14" s="143"/>
      <c r="ID14" s="143"/>
      <c r="IE14" s="143"/>
      <c r="IF14" s="143"/>
      <c r="IG14" s="143"/>
      <c r="IH14" s="143"/>
      <c r="II14" s="143"/>
      <c r="IJ14" s="143"/>
    </row>
    <row r="15" spans="1:244" s="118" customFormat="1" ht="15" customHeight="1" x14ac:dyDescent="0.2">
      <c r="A15" s="63">
        <v>104</v>
      </c>
      <c r="B15" s="63" t="s">
        <v>229</v>
      </c>
      <c r="C15" s="63" t="s">
        <v>256</v>
      </c>
      <c r="D15" s="63" t="s">
        <v>221</v>
      </c>
      <c r="E15" s="63" t="s">
        <v>249</v>
      </c>
      <c r="F15" s="142">
        <v>270006691</v>
      </c>
      <c r="G15" s="63" t="s">
        <v>232</v>
      </c>
      <c r="H15" s="63" t="s">
        <v>250</v>
      </c>
      <c r="I15" s="63" t="s">
        <v>257</v>
      </c>
      <c r="J15" s="63" t="s">
        <v>219</v>
      </c>
      <c r="K15" s="63">
        <v>57</v>
      </c>
      <c r="L15" s="63" t="s">
        <v>242</v>
      </c>
      <c r="M15" s="63" t="s">
        <v>223</v>
      </c>
      <c r="N15" s="63" t="s">
        <v>224</v>
      </c>
      <c r="O15" s="63" t="s">
        <v>225</v>
      </c>
      <c r="P15" s="63" t="s">
        <v>235</v>
      </c>
      <c r="Q15" s="63"/>
      <c r="R15" s="63"/>
      <c r="S15" s="62">
        <v>1</v>
      </c>
      <c r="T15" s="62">
        <v>1</v>
      </c>
      <c r="U15" s="62">
        <v>1</v>
      </c>
      <c r="V15" s="62">
        <v>1</v>
      </c>
      <c r="W15" s="62">
        <v>1</v>
      </c>
      <c r="X15" s="62">
        <v>0</v>
      </c>
      <c r="Y15" s="62">
        <v>0</v>
      </c>
      <c r="Z15" s="144"/>
      <c r="AA15" s="144"/>
      <c r="AB15" s="144"/>
      <c r="AC15" s="144"/>
      <c r="AD15" s="144"/>
      <c r="AE15" s="144"/>
      <c r="AF15" s="144"/>
      <c r="AG15" s="144"/>
      <c r="AH15" s="144"/>
      <c r="AI15" s="144"/>
      <c r="AJ15" s="144"/>
      <c r="AK15" s="144"/>
      <c r="AL15" s="144"/>
      <c r="AM15" s="144"/>
      <c r="AN15" s="144"/>
      <c r="AO15" s="144"/>
      <c r="AP15" s="144"/>
      <c r="AQ15" s="144"/>
      <c r="AR15" s="62">
        <v>12757.14</v>
      </c>
      <c r="AS15" s="134">
        <f>(Q15+R15+S15+T15+U15+V15+W15+X15+Y15)*AR15</f>
        <v>63785.7</v>
      </c>
      <c r="AT15" s="114">
        <f t="shared" si="1"/>
        <v>71439.983999999997</v>
      </c>
      <c r="AU15" s="62" t="s">
        <v>226</v>
      </c>
      <c r="AV15" s="63" t="s">
        <v>236</v>
      </c>
      <c r="AW15" s="145" t="s">
        <v>237</v>
      </c>
      <c r="AX15" s="60" t="s">
        <v>50</v>
      </c>
      <c r="AY15" s="133"/>
      <c r="AZ15" s="133"/>
      <c r="BA15" s="220"/>
      <c r="BB15" s="143"/>
      <c r="BC15" s="143"/>
      <c r="BD15" s="220"/>
      <c r="BE15" s="220"/>
      <c r="BF15" s="143"/>
      <c r="BG15" s="143"/>
      <c r="BH15" s="143"/>
      <c r="BI15" s="143"/>
      <c r="BJ15" s="143"/>
      <c r="BK15" s="143"/>
      <c r="BL15" s="143"/>
      <c r="BM15" s="143"/>
      <c r="BN15" s="143"/>
      <c r="BO15" s="143"/>
      <c r="BP15" s="143"/>
      <c r="BQ15" s="143"/>
      <c r="BR15" s="143"/>
      <c r="BS15" s="143"/>
      <c r="BT15" s="143"/>
      <c r="BU15" s="143"/>
      <c r="BV15" s="143"/>
      <c r="BW15" s="143"/>
      <c r="BX15" s="143"/>
      <c r="BY15" s="143"/>
      <c r="BZ15" s="143"/>
      <c r="CA15" s="143"/>
      <c r="CB15" s="143"/>
      <c r="CC15" s="143"/>
      <c r="CD15" s="143"/>
      <c r="CE15" s="143"/>
      <c r="CF15" s="143"/>
      <c r="CG15" s="143"/>
      <c r="CH15" s="143"/>
      <c r="CI15" s="143"/>
      <c r="CJ15" s="143"/>
      <c r="CK15" s="143"/>
      <c r="CL15" s="143"/>
      <c r="CM15" s="143"/>
      <c r="CN15" s="143"/>
      <c r="CO15" s="143"/>
      <c r="CP15" s="143"/>
      <c r="CQ15" s="143"/>
      <c r="CR15" s="143"/>
      <c r="CS15" s="143"/>
      <c r="CT15" s="143"/>
      <c r="CU15" s="143"/>
      <c r="CV15" s="143"/>
      <c r="CW15" s="143"/>
      <c r="CX15" s="143"/>
      <c r="CY15" s="143"/>
      <c r="CZ15" s="143"/>
      <c r="DA15" s="143"/>
      <c r="DB15" s="143"/>
      <c r="DC15" s="143"/>
      <c r="DD15" s="143"/>
      <c r="DE15" s="143"/>
      <c r="DF15" s="143"/>
      <c r="DG15" s="143"/>
      <c r="DH15" s="143"/>
      <c r="DI15" s="143"/>
      <c r="DJ15" s="143"/>
      <c r="DK15" s="143"/>
      <c r="DL15" s="143"/>
      <c r="DM15" s="143"/>
      <c r="DN15" s="143"/>
      <c r="DO15" s="143"/>
      <c r="DP15" s="143"/>
      <c r="DQ15" s="143"/>
      <c r="DR15" s="143"/>
      <c r="DS15" s="143"/>
      <c r="DT15" s="143"/>
      <c r="DU15" s="143"/>
      <c r="DV15" s="143"/>
      <c r="DW15" s="143"/>
      <c r="DX15" s="143"/>
      <c r="DY15" s="143"/>
      <c r="DZ15" s="143"/>
      <c r="EA15" s="143"/>
      <c r="EB15" s="143"/>
      <c r="EC15" s="143"/>
      <c r="ED15" s="143"/>
      <c r="EE15" s="143"/>
      <c r="EF15" s="143"/>
      <c r="EG15" s="143"/>
      <c r="EH15" s="143"/>
      <c r="EI15" s="143"/>
      <c r="EJ15" s="143"/>
      <c r="EK15" s="143"/>
      <c r="EL15" s="143"/>
      <c r="EM15" s="143"/>
      <c r="EN15" s="143"/>
      <c r="EO15" s="143"/>
      <c r="EP15" s="143"/>
      <c r="EQ15" s="143"/>
      <c r="ER15" s="143"/>
      <c r="ES15" s="143"/>
      <c r="ET15" s="143"/>
      <c r="EU15" s="143"/>
      <c r="EV15" s="143"/>
      <c r="EW15" s="143"/>
      <c r="EX15" s="143"/>
      <c r="EY15" s="143"/>
      <c r="EZ15" s="143"/>
      <c r="FA15" s="143"/>
      <c r="FB15" s="143"/>
      <c r="FC15" s="143"/>
      <c r="FD15" s="143"/>
      <c r="FE15" s="143"/>
      <c r="FF15" s="143"/>
      <c r="FG15" s="143"/>
      <c r="FH15" s="143"/>
      <c r="FI15" s="143"/>
      <c r="FJ15" s="143"/>
      <c r="FK15" s="143"/>
      <c r="FL15" s="143"/>
      <c r="FM15" s="143"/>
      <c r="FN15" s="143"/>
      <c r="FO15" s="143"/>
      <c r="FP15" s="143"/>
      <c r="FQ15" s="143"/>
      <c r="FR15" s="143"/>
      <c r="FS15" s="143"/>
      <c r="FT15" s="143"/>
      <c r="FU15" s="143"/>
      <c r="FV15" s="143"/>
      <c r="FW15" s="143"/>
      <c r="FX15" s="143"/>
      <c r="FY15" s="143"/>
      <c r="FZ15" s="143"/>
      <c r="GA15" s="143"/>
      <c r="GB15" s="143"/>
      <c r="GC15" s="143"/>
      <c r="GD15" s="143"/>
      <c r="GE15" s="143"/>
      <c r="GF15" s="143"/>
      <c r="GG15" s="143"/>
      <c r="GH15" s="143"/>
      <c r="GI15" s="143"/>
      <c r="GJ15" s="143"/>
      <c r="GK15" s="143"/>
      <c r="GL15" s="143"/>
      <c r="GM15" s="143"/>
      <c r="GN15" s="143"/>
      <c r="GO15" s="143"/>
      <c r="GP15" s="143"/>
      <c r="GQ15" s="143"/>
      <c r="GR15" s="143"/>
      <c r="GS15" s="143"/>
      <c r="GT15" s="143"/>
      <c r="GU15" s="143"/>
      <c r="GV15" s="143"/>
      <c r="GW15" s="143"/>
      <c r="GX15" s="143"/>
      <c r="GY15" s="143"/>
      <c r="GZ15" s="143"/>
      <c r="HA15" s="143"/>
      <c r="HB15" s="143"/>
      <c r="HC15" s="143"/>
      <c r="HD15" s="143"/>
      <c r="HE15" s="143"/>
      <c r="HF15" s="143"/>
      <c r="HG15" s="143"/>
      <c r="HH15" s="143"/>
      <c r="HI15" s="143"/>
      <c r="HJ15" s="143"/>
      <c r="HK15" s="143"/>
      <c r="HL15" s="143"/>
      <c r="HM15" s="143"/>
      <c r="HN15" s="143"/>
      <c r="HO15" s="143"/>
      <c r="HP15" s="143"/>
      <c r="HQ15" s="143"/>
      <c r="HR15" s="143"/>
      <c r="HS15" s="143"/>
      <c r="HT15" s="143"/>
      <c r="HU15" s="143"/>
      <c r="HV15" s="143"/>
      <c r="HW15" s="143"/>
      <c r="HX15" s="143"/>
      <c r="HY15" s="143"/>
      <c r="HZ15" s="143"/>
      <c r="IA15" s="143"/>
    </row>
    <row r="16" spans="1:244" s="118" customFormat="1" ht="15" customHeight="1" x14ac:dyDescent="0.2">
      <c r="A16" s="115"/>
      <c r="B16" s="134"/>
      <c r="C16" s="153"/>
      <c r="D16" s="153"/>
      <c r="E16" s="153"/>
      <c r="F16" s="153"/>
      <c r="G16" s="153"/>
      <c r="H16" s="153"/>
      <c r="I16" s="153"/>
      <c r="J16" s="153"/>
      <c r="K16" s="153"/>
      <c r="L16" s="153"/>
      <c r="M16" s="153"/>
      <c r="N16" s="153"/>
      <c r="O16" s="153"/>
      <c r="P16" s="153"/>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14"/>
      <c r="AU16" s="153"/>
      <c r="AV16" s="153"/>
      <c r="AW16" s="153"/>
      <c r="AX16" s="115"/>
      <c r="AY16" s="133"/>
      <c r="AZ16" s="133"/>
      <c r="BA16" s="143"/>
      <c r="BB16" s="143"/>
      <c r="BC16" s="143"/>
      <c r="BD16" s="143"/>
      <c r="BE16" s="143"/>
      <c r="BF16" s="143"/>
      <c r="BG16" s="143"/>
      <c r="BH16" s="143"/>
      <c r="BI16" s="143"/>
      <c r="BJ16" s="143"/>
      <c r="BK16" s="143"/>
      <c r="BL16" s="143"/>
      <c r="BM16" s="143"/>
      <c r="BN16" s="143"/>
      <c r="BO16" s="143"/>
      <c r="BP16" s="143"/>
      <c r="BQ16" s="143"/>
      <c r="BR16" s="143"/>
      <c r="BS16" s="143"/>
      <c r="BT16" s="143"/>
      <c r="BU16" s="143"/>
      <c r="BV16" s="143"/>
      <c r="BW16" s="143"/>
      <c r="BX16" s="143"/>
      <c r="BY16" s="143"/>
      <c r="BZ16" s="143"/>
      <c r="CA16" s="143"/>
      <c r="CB16" s="143"/>
      <c r="CC16" s="143"/>
      <c r="CD16" s="143"/>
      <c r="CE16" s="143"/>
      <c r="CF16" s="143"/>
      <c r="CG16" s="143"/>
      <c r="CH16" s="143"/>
      <c r="CI16" s="143"/>
      <c r="CJ16" s="143"/>
      <c r="CK16" s="143"/>
      <c r="CL16" s="143"/>
      <c r="CM16" s="143"/>
      <c r="CN16" s="143"/>
      <c r="CO16" s="143"/>
      <c r="CP16" s="143"/>
      <c r="CQ16" s="143"/>
      <c r="CR16" s="143"/>
      <c r="CS16" s="143"/>
      <c r="CT16" s="143"/>
      <c r="CU16" s="143"/>
      <c r="CV16" s="143"/>
      <c r="CW16" s="143"/>
      <c r="CX16" s="143"/>
      <c r="CY16" s="143"/>
      <c r="CZ16" s="143"/>
      <c r="DA16" s="143"/>
      <c r="DB16" s="143"/>
      <c r="DC16" s="143"/>
      <c r="DD16" s="143"/>
      <c r="DE16" s="143"/>
      <c r="DF16" s="143"/>
      <c r="DG16" s="143"/>
      <c r="DH16" s="143"/>
      <c r="DI16" s="143"/>
      <c r="DJ16" s="143"/>
      <c r="DK16" s="143"/>
      <c r="DL16" s="143"/>
      <c r="DM16" s="143"/>
      <c r="DN16" s="143"/>
      <c r="DO16" s="143"/>
      <c r="DP16" s="143"/>
      <c r="DQ16" s="143"/>
      <c r="DR16" s="143"/>
      <c r="DS16" s="143"/>
      <c r="DT16" s="143"/>
      <c r="DU16" s="143"/>
      <c r="DV16" s="143"/>
      <c r="DW16" s="143"/>
      <c r="DX16" s="143"/>
      <c r="DY16" s="143"/>
      <c r="DZ16" s="143"/>
      <c r="EA16" s="143"/>
      <c r="EB16" s="143"/>
      <c r="EC16" s="143"/>
      <c r="ED16" s="143"/>
      <c r="EE16" s="143"/>
      <c r="EF16" s="143"/>
      <c r="EG16" s="143"/>
      <c r="EH16" s="143"/>
      <c r="EI16" s="143"/>
      <c r="EJ16" s="143"/>
      <c r="EK16" s="143"/>
      <c r="EL16" s="143"/>
      <c r="EM16" s="143"/>
      <c r="EN16" s="143"/>
      <c r="EO16" s="143"/>
      <c r="EP16" s="143"/>
      <c r="EQ16" s="143"/>
      <c r="ER16" s="143"/>
      <c r="ES16" s="143"/>
      <c r="ET16" s="143"/>
      <c r="EU16" s="143"/>
      <c r="EV16" s="143"/>
      <c r="EW16" s="143"/>
      <c r="EX16" s="143"/>
      <c r="EY16" s="143"/>
      <c r="EZ16" s="143"/>
      <c r="FA16" s="143"/>
      <c r="FB16" s="143"/>
      <c r="FC16" s="143"/>
      <c r="FD16" s="143"/>
      <c r="FE16" s="143"/>
      <c r="FF16" s="143"/>
      <c r="FG16" s="143"/>
      <c r="FH16" s="143"/>
      <c r="FI16" s="143"/>
      <c r="FJ16" s="143"/>
      <c r="FK16" s="143"/>
      <c r="FL16" s="143"/>
      <c r="FM16" s="143"/>
      <c r="FN16" s="143"/>
      <c r="FO16" s="143"/>
      <c r="FP16" s="143"/>
      <c r="FQ16" s="143"/>
      <c r="FR16" s="143"/>
      <c r="FS16" s="143"/>
      <c r="FT16" s="143"/>
      <c r="FU16" s="143"/>
      <c r="FV16" s="143"/>
      <c r="FW16" s="143"/>
      <c r="FX16" s="143"/>
      <c r="FY16" s="143"/>
      <c r="FZ16" s="143"/>
      <c r="GA16" s="143"/>
      <c r="GB16" s="143"/>
      <c r="GC16" s="143"/>
      <c r="GD16" s="143"/>
      <c r="GE16" s="143"/>
      <c r="GF16" s="143"/>
      <c r="GG16" s="143"/>
      <c r="GH16" s="143"/>
      <c r="GI16" s="143"/>
      <c r="GJ16" s="143"/>
      <c r="GK16" s="143"/>
      <c r="GL16" s="143"/>
      <c r="GM16" s="143"/>
      <c r="GN16" s="143"/>
      <c r="GO16" s="143"/>
      <c r="GP16" s="143"/>
      <c r="GQ16" s="143"/>
      <c r="GR16" s="143"/>
      <c r="GS16" s="143"/>
      <c r="GT16" s="143"/>
      <c r="GU16" s="143"/>
      <c r="GV16" s="143"/>
      <c r="GW16" s="143"/>
      <c r="GX16" s="143"/>
      <c r="GY16" s="143"/>
      <c r="GZ16" s="143"/>
      <c r="HA16" s="143"/>
      <c r="HB16" s="143"/>
      <c r="HC16" s="143"/>
      <c r="HD16" s="143"/>
      <c r="HE16" s="143"/>
      <c r="HF16" s="143"/>
      <c r="HG16" s="143"/>
      <c r="HH16" s="143"/>
      <c r="HI16" s="143"/>
      <c r="HJ16" s="143"/>
      <c r="HK16" s="143"/>
      <c r="HL16" s="143"/>
      <c r="HM16" s="143"/>
      <c r="HN16" s="143"/>
      <c r="HO16" s="143"/>
      <c r="HP16" s="143"/>
      <c r="HQ16" s="143"/>
      <c r="HR16" s="143"/>
      <c r="HS16" s="143"/>
      <c r="HT16" s="143"/>
      <c r="HU16" s="143"/>
      <c r="HV16" s="143"/>
      <c r="HW16" s="143"/>
      <c r="HX16" s="143"/>
      <c r="HY16" s="143"/>
      <c r="HZ16" s="143"/>
      <c r="IA16" s="143"/>
      <c r="IB16" s="143"/>
      <c r="IC16" s="143"/>
      <c r="ID16" s="143"/>
      <c r="IE16" s="143"/>
      <c r="IF16" s="143"/>
      <c r="IG16" s="143"/>
      <c r="IH16" s="143"/>
      <c r="II16" s="143"/>
      <c r="IJ16" s="143"/>
    </row>
    <row r="17" spans="1:246" ht="13.15" customHeight="1" x14ac:dyDescent="0.25">
      <c r="A17" s="61"/>
      <c r="B17" s="96"/>
      <c r="C17" s="98" t="s">
        <v>206</v>
      </c>
      <c r="D17" s="96"/>
      <c r="E17" s="96"/>
      <c r="F17" s="96"/>
      <c r="G17" s="96"/>
      <c r="H17" s="96"/>
      <c r="I17" s="96"/>
      <c r="J17" s="96"/>
      <c r="K17" s="96"/>
      <c r="L17" s="96"/>
      <c r="M17" s="96"/>
      <c r="N17" s="96"/>
      <c r="O17" s="96"/>
      <c r="P17" s="59"/>
      <c r="Q17" s="59"/>
      <c r="R17" s="59"/>
      <c r="S17" s="139"/>
      <c r="T17" s="139"/>
      <c r="U17" s="139"/>
      <c r="V17" s="139"/>
      <c r="W17" s="139"/>
      <c r="X17" s="139"/>
      <c r="Y17" s="61"/>
      <c r="Z17" s="61"/>
      <c r="AA17" s="61"/>
      <c r="AB17" s="61"/>
      <c r="AC17" s="61"/>
      <c r="AD17" s="61"/>
      <c r="AE17" s="61"/>
      <c r="AF17" s="61"/>
      <c r="AG17" s="139"/>
      <c r="AH17" s="139"/>
      <c r="AI17" s="139"/>
      <c r="AJ17" s="139"/>
      <c r="AK17" s="139"/>
      <c r="AL17" s="139"/>
      <c r="AM17" s="139"/>
      <c r="AN17" s="139"/>
      <c r="AO17" s="139"/>
      <c r="AP17" s="139"/>
      <c r="AQ17" s="139"/>
      <c r="AR17" s="61"/>
      <c r="AS17" s="99">
        <f>SUM(AS9:AS16)</f>
        <v>2698769.91</v>
      </c>
      <c r="AT17" s="99">
        <f>SUM(AT9:AT16)</f>
        <v>3022622.2992000007</v>
      </c>
      <c r="AU17" s="61"/>
      <c r="AV17" s="61"/>
      <c r="AW17" s="61"/>
      <c r="AX17" s="60" t="s">
        <v>50</v>
      </c>
      <c r="AY17" s="36"/>
      <c r="AZ17" s="56"/>
      <c r="BA17" s="57"/>
      <c r="BB17" s="54"/>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c r="FC17" s="58"/>
      <c r="FD17" s="58"/>
      <c r="FE17" s="58"/>
      <c r="FF17" s="58"/>
      <c r="FG17" s="58"/>
      <c r="FH17" s="58"/>
      <c r="FI17" s="58"/>
      <c r="FJ17" s="58"/>
      <c r="FK17" s="58"/>
      <c r="FL17" s="58"/>
      <c r="FM17" s="58"/>
      <c r="FN17" s="58"/>
      <c r="FO17" s="58"/>
      <c r="FP17" s="58"/>
      <c r="FQ17" s="58"/>
      <c r="FR17" s="58"/>
      <c r="FS17" s="58"/>
      <c r="FT17" s="58"/>
      <c r="FU17" s="58"/>
      <c r="FV17" s="58"/>
      <c r="FW17" s="58"/>
      <c r="FX17" s="58"/>
      <c r="FY17" s="58"/>
      <c r="FZ17" s="58"/>
      <c r="GA17" s="58"/>
      <c r="GB17" s="58"/>
      <c r="GC17" s="58"/>
      <c r="GD17" s="58"/>
      <c r="GE17" s="58"/>
      <c r="GF17" s="58"/>
      <c r="GG17" s="58"/>
      <c r="GH17" s="58"/>
      <c r="GI17" s="58"/>
      <c r="GJ17" s="58"/>
      <c r="GK17" s="58"/>
      <c r="GL17" s="58"/>
      <c r="GM17" s="58"/>
      <c r="GN17" s="58"/>
      <c r="GO17" s="58"/>
      <c r="GP17" s="58"/>
      <c r="GQ17" s="58"/>
      <c r="GR17" s="58"/>
      <c r="GS17" s="58"/>
      <c r="GT17" s="58"/>
      <c r="GU17" s="58"/>
      <c r="GV17" s="58"/>
      <c r="GW17" s="58"/>
      <c r="GX17" s="58"/>
      <c r="GY17" s="58"/>
      <c r="GZ17" s="58"/>
      <c r="HA17" s="58"/>
      <c r="HB17" s="58"/>
      <c r="HC17" s="58"/>
      <c r="HD17" s="58"/>
      <c r="HE17" s="58"/>
      <c r="HF17" s="58"/>
      <c r="HG17" s="58"/>
      <c r="HH17" s="58"/>
      <c r="HI17" s="58"/>
      <c r="HJ17" s="58"/>
      <c r="HK17" s="58"/>
      <c r="HL17" s="58"/>
      <c r="HM17" s="58"/>
      <c r="HN17" s="58"/>
      <c r="HO17" s="58"/>
      <c r="HP17" s="58"/>
      <c r="HQ17" s="58"/>
      <c r="HR17" s="58"/>
      <c r="HS17" s="58"/>
      <c r="HT17" s="58"/>
    </row>
    <row r="18" spans="1:246" ht="13.15" customHeight="1" x14ac:dyDescent="0.25">
      <c r="A18" s="61"/>
      <c r="B18" s="96"/>
      <c r="C18" s="98" t="s">
        <v>207</v>
      </c>
      <c r="D18" s="96"/>
      <c r="E18" s="96"/>
      <c r="F18" s="96"/>
      <c r="G18" s="96"/>
      <c r="H18" s="96"/>
      <c r="I18" s="96"/>
      <c r="J18" s="96"/>
      <c r="K18" s="96"/>
      <c r="L18" s="96"/>
      <c r="M18" s="96"/>
      <c r="N18" s="96"/>
      <c r="O18" s="96"/>
      <c r="P18" s="59"/>
      <c r="Q18" s="59"/>
      <c r="R18" s="59"/>
      <c r="S18" s="139"/>
      <c r="T18" s="139"/>
      <c r="U18" s="139"/>
      <c r="V18" s="139"/>
      <c r="W18" s="139"/>
      <c r="X18" s="139"/>
      <c r="Y18" s="139"/>
      <c r="Z18" s="61"/>
      <c r="AA18" s="61"/>
      <c r="AB18" s="61"/>
      <c r="AC18" s="61"/>
      <c r="AD18" s="61"/>
      <c r="AE18" s="61"/>
      <c r="AF18" s="61"/>
      <c r="AG18" s="139"/>
      <c r="AH18" s="139"/>
      <c r="AI18" s="139"/>
      <c r="AJ18" s="139"/>
      <c r="AK18" s="139"/>
      <c r="AL18" s="139"/>
      <c r="AM18" s="139"/>
      <c r="AN18" s="139"/>
      <c r="AO18" s="139"/>
      <c r="AP18" s="139"/>
      <c r="AQ18" s="139"/>
      <c r="AR18" s="139"/>
      <c r="AS18" s="139"/>
      <c r="AT18" s="139"/>
      <c r="AU18" s="139"/>
      <c r="AV18" s="139"/>
      <c r="AW18" s="119"/>
      <c r="AX18" s="60" t="s">
        <v>50</v>
      </c>
      <c r="AY18" s="56"/>
      <c r="AZ18" s="56"/>
      <c r="BA18" s="57"/>
      <c r="BB18" s="54"/>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c r="EY18" s="58"/>
      <c r="EZ18" s="58"/>
      <c r="FA18" s="58"/>
      <c r="FB18" s="58"/>
      <c r="FC18" s="58"/>
      <c r="FD18" s="58"/>
      <c r="FE18" s="58"/>
      <c r="FF18" s="58"/>
      <c r="FG18" s="58"/>
      <c r="FH18" s="58"/>
      <c r="FI18" s="58"/>
      <c r="FJ18" s="58"/>
      <c r="FK18" s="58"/>
      <c r="FL18" s="58"/>
      <c r="FM18" s="58"/>
      <c r="FN18" s="58"/>
      <c r="FO18" s="58"/>
      <c r="FP18" s="58"/>
      <c r="FQ18" s="58"/>
      <c r="FR18" s="58"/>
      <c r="FS18" s="58"/>
      <c r="FT18" s="58"/>
      <c r="FU18" s="58"/>
      <c r="FV18" s="58"/>
      <c r="FW18" s="58"/>
      <c r="FX18" s="58"/>
      <c r="FY18" s="58"/>
      <c r="FZ18" s="58"/>
      <c r="GA18" s="58"/>
      <c r="GB18" s="58"/>
      <c r="GC18" s="58"/>
      <c r="GD18" s="58"/>
      <c r="GE18" s="58"/>
      <c r="GF18" s="58"/>
      <c r="GG18" s="58"/>
      <c r="GH18" s="58"/>
      <c r="GI18" s="58"/>
      <c r="GJ18" s="58"/>
      <c r="GK18" s="58"/>
      <c r="GL18" s="58"/>
      <c r="GM18" s="58"/>
      <c r="GN18" s="58"/>
      <c r="GO18" s="58"/>
      <c r="GP18" s="58"/>
      <c r="GQ18" s="58"/>
      <c r="GR18" s="58"/>
      <c r="GS18" s="58"/>
      <c r="GT18" s="58"/>
      <c r="GU18" s="58"/>
      <c r="GV18" s="58"/>
      <c r="GW18" s="58"/>
      <c r="GX18" s="58"/>
      <c r="GY18" s="58"/>
      <c r="GZ18" s="58"/>
      <c r="HA18" s="58"/>
      <c r="HB18" s="58"/>
      <c r="HC18" s="58"/>
      <c r="HD18" s="58"/>
      <c r="HE18" s="58"/>
      <c r="HF18" s="58"/>
      <c r="HG18" s="58"/>
      <c r="HH18" s="58"/>
      <c r="HI18" s="58"/>
      <c r="HJ18" s="58"/>
      <c r="HK18" s="58"/>
      <c r="HL18" s="58"/>
      <c r="HM18" s="58"/>
      <c r="HN18" s="58"/>
      <c r="HO18" s="58"/>
      <c r="HP18" s="58"/>
      <c r="HQ18" s="58"/>
      <c r="HR18" s="58"/>
      <c r="HS18" s="58"/>
      <c r="HT18" s="58"/>
    </row>
    <row r="19" spans="1:246" ht="15" customHeight="1" x14ac:dyDescent="0.2">
      <c r="A19" s="63">
        <v>104</v>
      </c>
      <c r="B19" s="63" t="s">
        <v>229</v>
      </c>
      <c r="C19" s="63" t="s">
        <v>334</v>
      </c>
      <c r="D19" s="63" t="s">
        <v>221</v>
      </c>
      <c r="E19" s="63" t="s">
        <v>231</v>
      </c>
      <c r="F19" s="142">
        <v>270004997</v>
      </c>
      <c r="G19" s="63" t="s">
        <v>232</v>
      </c>
      <c r="H19" s="63" t="s">
        <v>233</v>
      </c>
      <c r="I19" s="63" t="s">
        <v>234</v>
      </c>
      <c r="J19" s="63" t="s">
        <v>219</v>
      </c>
      <c r="K19" s="63">
        <v>57</v>
      </c>
      <c r="L19" s="63" t="s">
        <v>227</v>
      </c>
      <c r="M19" s="63" t="s">
        <v>223</v>
      </c>
      <c r="N19" s="63" t="s">
        <v>224</v>
      </c>
      <c r="O19" s="63" t="s">
        <v>225</v>
      </c>
      <c r="P19" s="63" t="s">
        <v>235</v>
      </c>
      <c r="Q19" s="63"/>
      <c r="R19" s="63"/>
      <c r="S19" s="63"/>
      <c r="T19" s="62">
        <v>12</v>
      </c>
      <c r="U19" s="62">
        <v>12</v>
      </c>
      <c r="V19" s="62">
        <v>0</v>
      </c>
      <c r="W19" s="221">
        <v>0</v>
      </c>
      <c r="X19" s="221">
        <v>0</v>
      </c>
      <c r="Y19" s="221">
        <v>0</v>
      </c>
      <c r="Z19" s="222"/>
      <c r="AA19" s="222"/>
      <c r="AB19" s="222"/>
      <c r="AC19" s="222"/>
      <c r="AD19" s="222"/>
      <c r="AE19" s="222"/>
      <c r="AF19" s="222"/>
      <c r="AG19" s="222"/>
      <c r="AH19" s="222"/>
      <c r="AI19" s="222"/>
      <c r="AJ19" s="222"/>
      <c r="AK19" s="222"/>
      <c r="AL19" s="222"/>
      <c r="AM19" s="222"/>
      <c r="AN19" s="222"/>
      <c r="AO19" s="222"/>
      <c r="AP19" s="222"/>
      <c r="AQ19" s="222"/>
      <c r="AR19" s="221">
        <v>13660</v>
      </c>
      <c r="AS19" s="154">
        <f>(T19+U19+V19+W19+X19+Y19)*AR19</f>
        <v>327840</v>
      </c>
      <c r="AT19" s="208">
        <f>AS19*1.12</f>
        <v>367180.80000000005</v>
      </c>
      <c r="AU19" s="62" t="s">
        <v>226</v>
      </c>
      <c r="AV19" s="63" t="s">
        <v>236</v>
      </c>
      <c r="AW19" s="145"/>
      <c r="AX19" s="133"/>
      <c r="AY19" s="133"/>
      <c r="AZ19" s="57"/>
      <c r="BA19" s="54"/>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c r="FC19" s="58"/>
      <c r="FD19" s="58"/>
      <c r="FE19" s="58"/>
      <c r="FF19" s="58"/>
      <c r="FG19" s="58"/>
      <c r="FH19" s="58"/>
      <c r="FI19" s="58"/>
      <c r="FJ19" s="58"/>
      <c r="FK19" s="58"/>
      <c r="FL19" s="58"/>
      <c r="FM19" s="58"/>
      <c r="FN19" s="58"/>
      <c r="FO19" s="58"/>
      <c r="FP19" s="58"/>
      <c r="FQ19" s="58"/>
      <c r="FR19" s="58"/>
      <c r="FS19" s="58"/>
      <c r="FT19" s="58"/>
      <c r="FU19" s="58"/>
      <c r="FV19" s="58"/>
      <c r="FW19" s="58"/>
      <c r="FX19" s="58"/>
      <c r="FY19" s="58"/>
      <c r="FZ19" s="58"/>
      <c r="GA19" s="58"/>
      <c r="GB19" s="58"/>
      <c r="GC19" s="58"/>
      <c r="GD19" s="58"/>
      <c r="GE19" s="58"/>
      <c r="GF19" s="58"/>
      <c r="GG19" s="58"/>
      <c r="GH19" s="58"/>
      <c r="GI19" s="58"/>
      <c r="GJ19" s="58"/>
      <c r="GK19" s="58"/>
      <c r="GL19" s="58"/>
      <c r="GM19" s="58"/>
      <c r="GN19" s="58"/>
      <c r="GO19" s="58"/>
      <c r="GP19" s="58"/>
      <c r="GQ19" s="58"/>
      <c r="GR19" s="58"/>
      <c r="GS19" s="58"/>
      <c r="GT19" s="58"/>
      <c r="GU19" s="58"/>
      <c r="GV19" s="58"/>
      <c r="GW19" s="58"/>
      <c r="GX19" s="58"/>
      <c r="GY19" s="58"/>
      <c r="GZ19" s="58"/>
      <c r="HA19" s="58"/>
      <c r="HB19" s="58"/>
      <c r="HC19" s="58"/>
      <c r="HD19" s="58"/>
      <c r="HE19" s="58"/>
      <c r="HF19" s="58"/>
      <c r="HG19" s="58"/>
      <c r="HH19" s="58"/>
      <c r="HI19" s="58"/>
      <c r="HJ19" s="58"/>
      <c r="HK19" s="58"/>
      <c r="HL19" s="58"/>
      <c r="HM19" s="58"/>
      <c r="HN19" s="58"/>
      <c r="HO19" s="58"/>
      <c r="HP19" s="58"/>
      <c r="HQ19" s="58"/>
      <c r="HR19" s="58"/>
      <c r="HS19" s="58"/>
    </row>
    <row r="20" spans="1:246" s="118" customFormat="1" ht="15" customHeight="1" x14ac:dyDescent="0.2">
      <c r="A20" s="115">
        <v>104</v>
      </c>
      <c r="B20" s="115" t="s">
        <v>229</v>
      </c>
      <c r="C20" s="153" t="s">
        <v>335</v>
      </c>
      <c r="D20" s="153" t="s">
        <v>221</v>
      </c>
      <c r="E20" s="153" t="s">
        <v>239</v>
      </c>
      <c r="F20" s="153">
        <v>270008021</v>
      </c>
      <c r="G20" s="153" t="s">
        <v>232</v>
      </c>
      <c r="H20" s="153" t="s">
        <v>240</v>
      </c>
      <c r="I20" s="153" t="s">
        <v>241</v>
      </c>
      <c r="J20" s="153" t="s">
        <v>219</v>
      </c>
      <c r="K20" s="153">
        <v>57</v>
      </c>
      <c r="L20" s="153" t="s">
        <v>242</v>
      </c>
      <c r="M20" s="153" t="s">
        <v>223</v>
      </c>
      <c r="N20" s="153" t="s">
        <v>224</v>
      </c>
      <c r="O20" s="153" t="s">
        <v>225</v>
      </c>
      <c r="P20" s="153" t="s">
        <v>235</v>
      </c>
      <c r="Q20" s="134"/>
      <c r="R20" s="134"/>
      <c r="S20" s="134"/>
      <c r="T20" s="134">
        <v>2</v>
      </c>
      <c r="U20" s="134">
        <v>0</v>
      </c>
      <c r="V20" s="134">
        <v>0</v>
      </c>
      <c r="W20" s="154">
        <v>0</v>
      </c>
      <c r="X20" s="154">
        <v>0</v>
      </c>
      <c r="Y20" s="154">
        <v>0</v>
      </c>
      <c r="Z20" s="154"/>
      <c r="AA20" s="154"/>
      <c r="AB20" s="154"/>
      <c r="AC20" s="154"/>
      <c r="AD20" s="154"/>
      <c r="AE20" s="154"/>
      <c r="AF20" s="154"/>
      <c r="AG20" s="154"/>
      <c r="AH20" s="154"/>
      <c r="AI20" s="154"/>
      <c r="AJ20" s="154"/>
      <c r="AK20" s="154"/>
      <c r="AL20" s="154"/>
      <c r="AM20" s="154"/>
      <c r="AN20" s="154"/>
      <c r="AO20" s="154"/>
      <c r="AP20" s="154"/>
      <c r="AQ20" s="154"/>
      <c r="AR20" s="154">
        <v>66983.50892857142</v>
      </c>
      <c r="AS20" s="154">
        <f>(Q20+R20+S20+T20+U20+V20+W20+X20+Y20)*AR20</f>
        <v>133967.01785714284</v>
      </c>
      <c r="AT20" s="208">
        <f t="shared" ref="AT20" si="2">AS20*1.12</f>
        <v>150043.06</v>
      </c>
      <c r="AU20" s="153" t="s">
        <v>226</v>
      </c>
      <c r="AV20" s="153">
        <v>2014</v>
      </c>
      <c r="AW20" s="153"/>
      <c r="AX20" s="115" t="s">
        <v>50</v>
      </c>
      <c r="AY20" s="133"/>
      <c r="AZ20" s="133"/>
      <c r="BA20" s="143"/>
      <c r="BB20" s="143"/>
      <c r="BC20" s="143"/>
      <c r="BD20" s="143"/>
      <c r="BE20" s="143"/>
      <c r="BF20" s="143"/>
      <c r="BG20" s="143"/>
      <c r="BH20" s="143"/>
      <c r="BI20" s="143"/>
      <c r="BJ20" s="143"/>
      <c r="BK20" s="143"/>
      <c r="BL20" s="143"/>
      <c r="BM20" s="143"/>
      <c r="BN20" s="143"/>
      <c r="BO20" s="143"/>
      <c r="BP20" s="143"/>
      <c r="BQ20" s="143"/>
      <c r="BR20" s="143"/>
      <c r="BS20" s="143"/>
      <c r="BT20" s="143"/>
      <c r="BU20" s="143"/>
      <c r="BV20" s="143"/>
      <c r="BW20" s="143"/>
      <c r="BX20" s="143"/>
      <c r="BY20" s="143"/>
      <c r="BZ20" s="143"/>
      <c r="CA20" s="143"/>
      <c r="CB20" s="143"/>
      <c r="CC20" s="143"/>
      <c r="CD20" s="143"/>
      <c r="CE20" s="143"/>
      <c r="CF20" s="143"/>
      <c r="CG20" s="143"/>
      <c r="CH20" s="143"/>
      <c r="CI20" s="143"/>
      <c r="CJ20" s="143"/>
      <c r="CK20" s="143"/>
      <c r="CL20" s="143"/>
      <c r="CM20" s="143"/>
      <c r="CN20" s="143"/>
      <c r="CO20" s="143"/>
      <c r="CP20" s="143"/>
      <c r="CQ20" s="143"/>
      <c r="CR20" s="143"/>
      <c r="CS20" s="143"/>
      <c r="CT20" s="143"/>
      <c r="CU20" s="143"/>
      <c r="CV20" s="143"/>
      <c r="CW20" s="143"/>
      <c r="CX20" s="143"/>
      <c r="CY20" s="143"/>
      <c r="CZ20" s="143"/>
      <c r="DA20" s="143"/>
      <c r="DB20" s="143"/>
      <c r="DC20" s="143"/>
      <c r="DD20" s="143"/>
      <c r="DE20" s="143"/>
      <c r="DF20" s="143"/>
      <c r="DG20" s="143"/>
      <c r="DH20" s="143"/>
      <c r="DI20" s="143"/>
      <c r="DJ20" s="143"/>
      <c r="DK20" s="143"/>
      <c r="DL20" s="143"/>
      <c r="DM20" s="143"/>
      <c r="DN20" s="143"/>
      <c r="DO20" s="143"/>
      <c r="DP20" s="143"/>
      <c r="DQ20" s="143"/>
      <c r="DR20" s="143"/>
      <c r="DS20" s="143"/>
      <c r="DT20" s="143"/>
      <c r="DU20" s="143"/>
      <c r="DV20" s="143"/>
      <c r="DW20" s="143"/>
      <c r="DX20" s="143"/>
      <c r="DY20" s="143"/>
      <c r="DZ20" s="143"/>
      <c r="EA20" s="143"/>
      <c r="EB20" s="143"/>
      <c r="EC20" s="143"/>
      <c r="ED20" s="143"/>
      <c r="EE20" s="143"/>
      <c r="EF20" s="143"/>
      <c r="EG20" s="143"/>
      <c r="EH20" s="143"/>
      <c r="EI20" s="143"/>
      <c r="EJ20" s="143"/>
      <c r="EK20" s="143"/>
      <c r="EL20" s="143"/>
      <c r="EM20" s="143"/>
      <c r="EN20" s="143"/>
      <c r="EO20" s="143"/>
      <c r="EP20" s="143"/>
      <c r="EQ20" s="143"/>
      <c r="ER20" s="143"/>
      <c r="ES20" s="143"/>
      <c r="ET20" s="143"/>
      <c r="EU20" s="143"/>
      <c r="EV20" s="143"/>
      <c r="EW20" s="143"/>
      <c r="EX20" s="143"/>
      <c r="EY20" s="143"/>
      <c r="EZ20" s="143"/>
      <c r="FA20" s="143"/>
      <c r="FB20" s="143"/>
      <c r="FC20" s="143"/>
      <c r="FD20" s="143"/>
      <c r="FE20" s="143"/>
      <c r="FF20" s="143"/>
      <c r="FG20" s="143"/>
      <c r="FH20" s="143"/>
      <c r="FI20" s="143"/>
      <c r="FJ20" s="143"/>
      <c r="FK20" s="143"/>
      <c r="FL20" s="143"/>
      <c r="FM20" s="143"/>
      <c r="FN20" s="143"/>
      <c r="FO20" s="143"/>
      <c r="FP20" s="143"/>
      <c r="FQ20" s="143"/>
      <c r="FR20" s="143"/>
      <c r="FS20" s="143"/>
      <c r="FT20" s="143"/>
      <c r="FU20" s="143"/>
      <c r="FV20" s="143"/>
      <c r="FW20" s="143"/>
      <c r="FX20" s="143"/>
      <c r="FY20" s="143"/>
      <c r="FZ20" s="143"/>
      <c r="GA20" s="143"/>
      <c r="GB20" s="143"/>
      <c r="GC20" s="143"/>
      <c r="GD20" s="143"/>
      <c r="GE20" s="143"/>
      <c r="GF20" s="143"/>
      <c r="GG20" s="143"/>
      <c r="GH20" s="143"/>
      <c r="GI20" s="143"/>
      <c r="GJ20" s="143"/>
      <c r="GK20" s="143"/>
      <c r="GL20" s="143"/>
      <c r="GM20" s="143"/>
      <c r="GN20" s="143"/>
      <c r="GO20" s="143"/>
      <c r="GP20" s="143"/>
      <c r="GQ20" s="143"/>
      <c r="GR20" s="143"/>
      <c r="GS20" s="143"/>
      <c r="GT20" s="143"/>
      <c r="GU20" s="143"/>
      <c r="GV20" s="143"/>
      <c r="GW20" s="143"/>
      <c r="GX20" s="143"/>
      <c r="GY20" s="143"/>
      <c r="GZ20" s="143"/>
      <c r="HA20" s="143"/>
      <c r="HB20" s="143"/>
      <c r="HC20" s="143"/>
      <c r="HD20" s="143"/>
      <c r="HE20" s="143"/>
      <c r="HF20" s="143"/>
      <c r="HG20" s="143"/>
      <c r="HH20" s="143"/>
      <c r="HI20" s="143"/>
      <c r="HJ20" s="143"/>
      <c r="HK20" s="143"/>
      <c r="HL20" s="143"/>
      <c r="HM20" s="143"/>
      <c r="HN20" s="143"/>
      <c r="HO20" s="143"/>
      <c r="HP20" s="143"/>
      <c r="HQ20" s="143"/>
      <c r="HR20" s="143"/>
      <c r="HS20" s="143"/>
      <c r="HT20" s="143"/>
      <c r="HU20" s="143"/>
      <c r="HV20" s="143"/>
      <c r="HW20" s="143"/>
      <c r="HX20" s="143"/>
      <c r="HY20" s="143"/>
      <c r="HZ20" s="143"/>
      <c r="IA20" s="143"/>
      <c r="IB20" s="143"/>
      <c r="IC20" s="143"/>
      <c r="ID20" s="143"/>
      <c r="IE20" s="143"/>
      <c r="IF20" s="143"/>
      <c r="IG20" s="143"/>
      <c r="IH20" s="143"/>
      <c r="II20" s="143"/>
      <c r="IJ20" s="143"/>
    </row>
    <row r="21" spans="1:246" s="118" customFormat="1" ht="15" customHeight="1" x14ac:dyDescent="0.2">
      <c r="A21" s="63">
        <v>104</v>
      </c>
      <c r="B21" s="63" t="s">
        <v>229</v>
      </c>
      <c r="C21" s="63" t="s">
        <v>336</v>
      </c>
      <c r="D21" s="63" t="s">
        <v>221</v>
      </c>
      <c r="E21" s="63" t="s">
        <v>244</v>
      </c>
      <c r="F21" s="142">
        <v>270002371</v>
      </c>
      <c r="G21" s="63" t="s">
        <v>245</v>
      </c>
      <c r="H21" s="63" t="s">
        <v>246</v>
      </c>
      <c r="I21" s="63" t="s">
        <v>247</v>
      </c>
      <c r="J21" s="63" t="s">
        <v>219</v>
      </c>
      <c r="K21" s="63">
        <v>57</v>
      </c>
      <c r="L21" s="63" t="s">
        <v>242</v>
      </c>
      <c r="M21" s="63" t="s">
        <v>223</v>
      </c>
      <c r="N21" s="63" t="s">
        <v>224</v>
      </c>
      <c r="O21" s="63" t="s">
        <v>225</v>
      </c>
      <c r="P21" s="63" t="s">
        <v>235</v>
      </c>
      <c r="Q21" s="63"/>
      <c r="R21" s="63"/>
      <c r="S21" s="63"/>
      <c r="T21" s="62">
        <v>5</v>
      </c>
      <c r="U21" s="62">
        <v>55</v>
      </c>
      <c r="V21" s="62">
        <v>48</v>
      </c>
      <c r="W21" s="221">
        <v>55</v>
      </c>
      <c r="X21" s="221">
        <v>55</v>
      </c>
      <c r="Y21" s="223">
        <v>55</v>
      </c>
      <c r="Z21" s="224"/>
      <c r="AA21" s="224"/>
      <c r="AB21" s="224"/>
      <c r="AC21" s="224"/>
      <c r="AD21" s="224"/>
      <c r="AE21" s="224"/>
      <c r="AF21" s="224"/>
      <c r="AG21" s="224"/>
      <c r="AH21" s="224"/>
      <c r="AI21" s="224"/>
      <c r="AJ21" s="224"/>
      <c r="AK21" s="224"/>
      <c r="AL21" s="224"/>
      <c r="AM21" s="224"/>
      <c r="AN21" s="224"/>
      <c r="AO21" s="224"/>
      <c r="AP21" s="224"/>
      <c r="AQ21" s="224"/>
      <c r="AR21" s="221">
        <v>2500</v>
      </c>
      <c r="AS21" s="134">
        <f>(T21+U21+V21+W21+X21+Y21)*AR21</f>
        <v>682500</v>
      </c>
      <c r="AT21" s="114">
        <f>AS21*1.12</f>
        <v>764400.00000000012</v>
      </c>
      <c r="AU21" s="62" t="s">
        <v>226</v>
      </c>
      <c r="AV21" s="63" t="s">
        <v>236</v>
      </c>
      <c r="AW21" s="145"/>
      <c r="AX21" s="60"/>
      <c r="AY21" s="133"/>
      <c r="AZ21" s="133"/>
      <c r="BA21" s="143"/>
      <c r="BB21" s="143"/>
      <c r="BC21" s="143"/>
      <c r="BD21" s="143"/>
      <c r="BE21" s="143"/>
      <c r="BF21" s="143"/>
      <c r="BG21" s="143"/>
      <c r="BH21" s="143"/>
      <c r="BI21" s="143"/>
      <c r="BJ21" s="143"/>
      <c r="BK21" s="143"/>
      <c r="BL21" s="143"/>
      <c r="BM21" s="143"/>
      <c r="BN21" s="143"/>
      <c r="BO21" s="143"/>
      <c r="BP21" s="143"/>
      <c r="BQ21" s="143"/>
      <c r="BR21" s="143"/>
      <c r="BS21" s="143"/>
      <c r="BT21" s="143"/>
      <c r="BU21" s="143"/>
      <c r="BV21" s="143"/>
      <c r="BW21" s="143"/>
      <c r="BX21" s="143"/>
      <c r="BY21" s="143"/>
      <c r="BZ21" s="143"/>
      <c r="CA21" s="143"/>
      <c r="CB21" s="143"/>
      <c r="CC21" s="143"/>
      <c r="CD21" s="143"/>
      <c r="CE21" s="143"/>
      <c r="CF21" s="143"/>
      <c r="CG21" s="143"/>
      <c r="CH21" s="143"/>
      <c r="CI21" s="143"/>
      <c r="CJ21" s="143"/>
      <c r="CK21" s="143"/>
      <c r="CL21" s="143"/>
      <c r="CM21" s="143"/>
      <c r="CN21" s="143"/>
      <c r="CO21" s="143"/>
      <c r="CP21" s="143"/>
      <c r="CQ21" s="143"/>
      <c r="CR21" s="143"/>
      <c r="CS21" s="143"/>
      <c r="CT21" s="143"/>
      <c r="CU21" s="143"/>
      <c r="CV21" s="143"/>
      <c r="CW21" s="143"/>
      <c r="CX21" s="143"/>
      <c r="CY21" s="143"/>
      <c r="CZ21" s="143"/>
      <c r="DA21" s="143"/>
      <c r="DB21" s="143"/>
      <c r="DC21" s="143"/>
      <c r="DD21" s="143"/>
      <c r="DE21" s="143"/>
      <c r="DF21" s="143"/>
      <c r="DG21" s="143"/>
      <c r="DH21" s="143"/>
      <c r="DI21" s="143"/>
      <c r="DJ21" s="143"/>
      <c r="DK21" s="143"/>
      <c r="DL21" s="143"/>
      <c r="DM21" s="143"/>
      <c r="DN21" s="143"/>
      <c r="DO21" s="143"/>
      <c r="DP21" s="143"/>
      <c r="DQ21" s="143"/>
      <c r="DR21" s="143"/>
      <c r="DS21" s="143"/>
      <c r="DT21" s="143"/>
      <c r="DU21" s="143"/>
      <c r="DV21" s="143"/>
      <c r="DW21" s="143"/>
      <c r="DX21" s="143"/>
      <c r="DY21" s="143"/>
      <c r="DZ21" s="143"/>
      <c r="EA21" s="143"/>
      <c r="EB21" s="143"/>
      <c r="EC21" s="143"/>
      <c r="ED21" s="143"/>
      <c r="EE21" s="143"/>
      <c r="EF21" s="143"/>
      <c r="EG21" s="143"/>
      <c r="EH21" s="143"/>
      <c r="EI21" s="143"/>
      <c r="EJ21" s="143"/>
      <c r="EK21" s="143"/>
      <c r="EL21" s="143"/>
      <c r="EM21" s="143"/>
      <c r="EN21" s="143"/>
      <c r="EO21" s="143"/>
      <c r="EP21" s="143"/>
      <c r="EQ21" s="143"/>
      <c r="ER21" s="143"/>
      <c r="ES21" s="143"/>
      <c r="ET21" s="143"/>
      <c r="EU21" s="143"/>
      <c r="EV21" s="143"/>
      <c r="EW21" s="143"/>
      <c r="EX21" s="143"/>
      <c r="EY21" s="143"/>
      <c r="EZ21" s="143"/>
      <c r="FA21" s="143"/>
      <c r="FB21" s="143"/>
      <c r="FC21" s="143"/>
      <c r="FD21" s="143"/>
      <c r="FE21" s="143"/>
      <c r="FF21" s="143"/>
      <c r="FG21" s="143"/>
      <c r="FH21" s="143"/>
      <c r="FI21" s="143"/>
      <c r="FJ21" s="143"/>
      <c r="FK21" s="143"/>
      <c r="FL21" s="143"/>
      <c r="FM21" s="143"/>
      <c r="FN21" s="143"/>
      <c r="FO21" s="143"/>
      <c r="FP21" s="143"/>
      <c r="FQ21" s="143"/>
      <c r="FR21" s="143"/>
      <c r="FS21" s="143"/>
      <c r="FT21" s="143"/>
      <c r="FU21" s="143"/>
      <c r="FV21" s="143"/>
      <c r="FW21" s="143"/>
      <c r="FX21" s="143"/>
      <c r="FY21" s="143"/>
      <c r="FZ21" s="143"/>
      <c r="GA21" s="143"/>
      <c r="GB21" s="143"/>
      <c r="GC21" s="143"/>
      <c r="GD21" s="143"/>
      <c r="GE21" s="143"/>
      <c r="GF21" s="143"/>
      <c r="GG21" s="143"/>
      <c r="GH21" s="143"/>
      <c r="GI21" s="143"/>
      <c r="GJ21" s="143"/>
      <c r="GK21" s="143"/>
      <c r="GL21" s="143"/>
      <c r="GM21" s="143"/>
      <c r="GN21" s="143"/>
      <c r="GO21" s="143"/>
      <c r="GP21" s="143"/>
      <c r="GQ21" s="143"/>
      <c r="GR21" s="143"/>
      <c r="GS21" s="143"/>
      <c r="GT21" s="143"/>
      <c r="GU21" s="143"/>
      <c r="GV21" s="143"/>
      <c r="GW21" s="143"/>
      <c r="GX21" s="143"/>
      <c r="GY21" s="143"/>
      <c r="GZ21" s="143"/>
      <c r="HA21" s="143"/>
      <c r="HB21" s="143"/>
      <c r="HC21" s="143"/>
      <c r="HD21" s="143"/>
      <c r="HE21" s="143"/>
      <c r="HF21" s="143"/>
      <c r="HG21" s="143"/>
      <c r="HH21" s="143"/>
      <c r="HI21" s="143"/>
      <c r="HJ21" s="143"/>
      <c r="HK21" s="143"/>
      <c r="HL21" s="143"/>
      <c r="HM21" s="143"/>
      <c r="HN21" s="143"/>
      <c r="HO21" s="143"/>
      <c r="HP21" s="143"/>
      <c r="HQ21" s="143"/>
      <c r="HR21" s="143"/>
      <c r="HS21" s="143"/>
      <c r="HT21" s="143"/>
      <c r="HU21" s="143"/>
      <c r="HV21" s="143"/>
      <c r="HW21" s="143"/>
      <c r="HX21" s="143"/>
      <c r="HY21" s="143"/>
      <c r="HZ21" s="143"/>
      <c r="IA21" s="143"/>
      <c r="IB21" s="143"/>
      <c r="IC21" s="143"/>
      <c r="ID21" s="143"/>
      <c r="IE21" s="143"/>
      <c r="IF21" s="143"/>
      <c r="IG21" s="143"/>
      <c r="IH21" s="143"/>
      <c r="II21" s="143"/>
      <c r="IJ21" s="143"/>
    </row>
    <row r="22" spans="1:246" s="118" customFormat="1" ht="15" customHeight="1" x14ac:dyDescent="0.2">
      <c r="A22" s="63">
        <v>104</v>
      </c>
      <c r="B22" s="63" t="s">
        <v>229</v>
      </c>
      <c r="C22" s="63" t="s">
        <v>337</v>
      </c>
      <c r="D22" s="63" t="s">
        <v>221</v>
      </c>
      <c r="E22" s="63" t="s">
        <v>249</v>
      </c>
      <c r="F22" s="142">
        <v>270006688</v>
      </c>
      <c r="G22" s="63" t="s">
        <v>232</v>
      </c>
      <c r="H22" s="63" t="s">
        <v>250</v>
      </c>
      <c r="I22" s="63" t="s">
        <v>251</v>
      </c>
      <c r="J22" s="63" t="s">
        <v>219</v>
      </c>
      <c r="K22" s="63">
        <v>57</v>
      </c>
      <c r="L22" s="63" t="s">
        <v>242</v>
      </c>
      <c r="M22" s="63" t="s">
        <v>223</v>
      </c>
      <c r="N22" s="63" t="s">
        <v>224</v>
      </c>
      <c r="O22" s="63" t="s">
        <v>225</v>
      </c>
      <c r="P22" s="63" t="s">
        <v>235</v>
      </c>
      <c r="Q22" s="63"/>
      <c r="R22" s="63"/>
      <c r="S22" s="62">
        <v>1</v>
      </c>
      <c r="T22" s="62">
        <v>1</v>
      </c>
      <c r="U22" s="62">
        <v>1</v>
      </c>
      <c r="V22" s="62">
        <v>1</v>
      </c>
      <c r="W22" s="62">
        <v>1</v>
      </c>
      <c r="X22" s="62">
        <v>0</v>
      </c>
      <c r="Y22" s="62">
        <v>0</v>
      </c>
      <c r="Z22" s="144"/>
      <c r="AA22" s="144"/>
      <c r="AB22" s="144"/>
      <c r="AC22" s="144"/>
      <c r="AD22" s="144"/>
      <c r="AE22" s="144"/>
      <c r="AF22" s="144"/>
      <c r="AG22" s="144"/>
      <c r="AH22" s="144"/>
      <c r="AI22" s="144"/>
      <c r="AJ22" s="144"/>
      <c r="AK22" s="144"/>
      <c r="AL22" s="144"/>
      <c r="AM22" s="144"/>
      <c r="AN22" s="144"/>
      <c r="AO22" s="144"/>
      <c r="AP22" s="144"/>
      <c r="AQ22" s="144"/>
      <c r="AR22" s="221">
        <v>20540</v>
      </c>
      <c r="AS22" s="134">
        <f>(Q22+R22+S22+T22+U22+V22+W22+X22+Y22)*AR22</f>
        <v>102700</v>
      </c>
      <c r="AT22" s="114">
        <f t="shared" ref="AT22:AT25" si="3">AS22*1.12</f>
        <v>115024.00000000001</v>
      </c>
      <c r="AU22" s="62" t="s">
        <v>226</v>
      </c>
      <c r="AV22" s="63" t="s">
        <v>236</v>
      </c>
      <c r="AW22" s="145"/>
      <c r="AX22" s="60" t="s">
        <v>50</v>
      </c>
      <c r="AY22" s="133"/>
      <c r="AZ22" s="133"/>
      <c r="BA22" s="143"/>
      <c r="BB22" s="143"/>
      <c r="BC22" s="143"/>
      <c r="BD22" s="143"/>
      <c r="BE22" s="143"/>
      <c r="BF22" s="143"/>
      <c r="BG22" s="143"/>
      <c r="BH22" s="143"/>
      <c r="BI22" s="143"/>
      <c r="BJ22" s="143"/>
      <c r="BK22" s="143"/>
      <c r="BL22" s="143"/>
      <c r="BM22" s="143"/>
      <c r="BN22" s="143"/>
      <c r="BO22" s="143"/>
      <c r="BP22" s="143"/>
      <c r="BQ22" s="143"/>
      <c r="BR22" s="143"/>
      <c r="BS22" s="143"/>
      <c r="BT22" s="143"/>
      <c r="BU22" s="143"/>
      <c r="BV22" s="143"/>
      <c r="BW22" s="143"/>
      <c r="BX22" s="143"/>
      <c r="BY22" s="143"/>
      <c r="BZ22" s="143"/>
      <c r="CA22" s="143"/>
      <c r="CB22" s="143"/>
      <c r="CC22" s="143"/>
      <c r="CD22" s="143"/>
      <c r="CE22" s="143"/>
      <c r="CF22" s="143"/>
      <c r="CG22" s="143"/>
      <c r="CH22" s="143"/>
      <c r="CI22" s="143"/>
      <c r="CJ22" s="143"/>
      <c r="CK22" s="143"/>
      <c r="CL22" s="143"/>
      <c r="CM22" s="143"/>
      <c r="CN22" s="143"/>
      <c r="CO22" s="143"/>
      <c r="CP22" s="143"/>
      <c r="CQ22" s="143"/>
      <c r="CR22" s="143"/>
      <c r="CS22" s="143"/>
      <c r="CT22" s="143"/>
      <c r="CU22" s="143"/>
      <c r="CV22" s="143"/>
      <c r="CW22" s="143"/>
      <c r="CX22" s="143"/>
      <c r="CY22" s="143"/>
      <c r="CZ22" s="143"/>
      <c r="DA22" s="143"/>
      <c r="DB22" s="143"/>
      <c r="DC22" s="143"/>
      <c r="DD22" s="143"/>
      <c r="DE22" s="143"/>
      <c r="DF22" s="143"/>
      <c r="DG22" s="143"/>
      <c r="DH22" s="143"/>
      <c r="DI22" s="143"/>
      <c r="DJ22" s="143"/>
      <c r="DK22" s="143"/>
      <c r="DL22" s="143"/>
      <c r="DM22" s="143"/>
      <c r="DN22" s="143"/>
      <c r="DO22" s="143"/>
      <c r="DP22" s="143"/>
      <c r="DQ22" s="143"/>
      <c r="DR22" s="143"/>
      <c r="DS22" s="143"/>
      <c r="DT22" s="143"/>
      <c r="DU22" s="143"/>
      <c r="DV22" s="143"/>
      <c r="DW22" s="143"/>
      <c r="DX22" s="143"/>
      <c r="DY22" s="143"/>
      <c r="DZ22" s="143"/>
      <c r="EA22" s="143"/>
      <c r="EB22" s="143"/>
      <c r="EC22" s="143"/>
      <c r="ED22" s="143"/>
      <c r="EE22" s="143"/>
      <c r="EF22" s="143"/>
      <c r="EG22" s="143"/>
      <c r="EH22" s="143"/>
      <c r="EI22" s="143"/>
      <c r="EJ22" s="143"/>
      <c r="EK22" s="143"/>
      <c r="EL22" s="143"/>
      <c r="EM22" s="143"/>
      <c r="EN22" s="143"/>
      <c r="EO22" s="143"/>
      <c r="EP22" s="143"/>
      <c r="EQ22" s="143"/>
      <c r="ER22" s="143"/>
      <c r="ES22" s="143"/>
      <c r="ET22" s="143"/>
      <c r="EU22" s="143"/>
      <c r="EV22" s="143"/>
      <c r="EW22" s="143"/>
      <c r="EX22" s="143"/>
      <c r="EY22" s="143"/>
      <c r="EZ22" s="143"/>
      <c r="FA22" s="143"/>
      <c r="FB22" s="143"/>
      <c r="FC22" s="143"/>
      <c r="FD22" s="143"/>
      <c r="FE22" s="143"/>
      <c r="FF22" s="143"/>
      <c r="FG22" s="143"/>
      <c r="FH22" s="143"/>
      <c r="FI22" s="143"/>
      <c r="FJ22" s="143"/>
      <c r="FK22" s="143"/>
      <c r="FL22" s="143"/>
      <c r="FM22" s="143"/>
      <c r="FN22" s="143"/>
      <c r="FO22" s="143"/>
      <c r="FP22" s="143"/>
      <c r="FQ22" s="143"/>
      <c r="FR22" s="143"/>
      <c r="FS22" s="143"/>
      <c r="FT22" s="143"/>
      <c r="FU22" s="143"/>
      <c r="FV22" s="143"/>
      <c r="FW22" s="143"/>
      <c r="FX22" s="143"/>
      <c r="FY22" s="143"/>
      <c r="FZ22" s="143"/>
      <c r="GA22" s="143"/>
      <c r="GB22" s="143"/>
      <c r="GC22" s="143"/>
      <c r="GD22" s="143"/>
      <c r="GE22" s="143"/>
      <c r="GF22" s="143"/>
      <c r="GG22" s="143"/>
      <c r="GH22" s="143"/>
      <c r="GI22" s="143"/>
      <c r="GJ22" s="143"/>
      <c r="GK22" s="143"/>
      <c r="GL22" s="143"/>
      <c r="GM22" s="143"/>
      <c r="GN22" s="143"/>
      <c r="GO22" s="143"/>
      <c r="GP22" s="143"/>
      <c r="GQ22" s="143"/>
      <c r="GR22" s="143"/>
      <c r="GS22" s="143"/>
      <c r="GT22" s="143"/>
      <c r="GU22" s="143"/>
      <c r="GV22" s="143"/>
      <c r="GW22" s="143"/>
      <c r="GX22" s="143"/>
      <c r="GY22" s="143"/>
      <c r="GZ22" s="143"/>
      <c r="HA22" s="143"/>
      <c r="HB22" s="143"/>
      <c r="HC22" s="143"/>
      <c r="HD22" s="143"/>
      <c r="HE22" s="143"/>
      <c r="HF22" s="143"/>
      <c r="HG22" s="143"/>
      <c r="HH22" s="143"/>
      <c r="HI22" s="143"/>
      <c r="HJ22" s="143"/>
      <c r="HK22" s="143"/>
      <c r="HL22" s="143"/>
      <c r="HM22" s="143"/>
      <c r="HN22" s="143"/>
      <c r="HO22" s="143"/>
      <c r="HP22" s="143"/>
      <c r="HQ22" s="143"/>
      <c r="HR22" s="143"/>
      <c r="HS22" s="143"/>
      <c r="HT22" s="143"/>
      <c r="HU22" s="143"/>
      <c r="HV22" s="143"/>
      <c r="HW22" s="143"/>
      <c r="HX22" s="143"/>
      <c r="HY22" s="143"/>
      <c r="HZ22" s="143"/>
      <c r="IA22" s="143"/>
      <c r="IB22" s="143"/>
      <c r="IC22" s="143"/>
      <c r="ID22" s="143"/>
      <c r="IE22" s="143"/>
      <c r="IF22" s="143"/>
      <c r="IG22" s="143"/>
      <c r="IH22" s="143"/>
      <c r="II22" s="143"/>
      <c r="IJ22" s="143"/>
    </row>
    <row r="23" spans="1:246" s="118" customFormat="1" ht="15" customHeight="1" x14ac:dyDescent="0.2">
      <c r="A23" s="63">
        <v>104</v>
      </c>
      <c r="B23" s="63" t="s">
        <v>229</v>
      </c>
      <c r="C23" s="63" t="s">
        <v>338</v>
      </c>
      <c r="D23" s="63" t="s">
        <v>221</v>
      </c>
      <c r="E23" s="63" t="s">
        <v>249</v>
      </c>
      <c r="F23" s="142">
        <v>270006689</v>
      </c>
      <c r="G23" s="63" t="s">
        <v>232</v>
      </c>
      <c r="H23" s="63" t="s">
        <v>250</v>
      </c>
      <c r="I23" s="63" t="s">
        <v>253</v>
      </c>
      <c r="J23" s="63" t="s">
        <v>219</v>
      </c>
      <c r="K23" s="63">
        <v>57</v>
      </c>
      <c r="L23" s="63" t="s">
        <v>242</v>
      </c>
      <c r="M23" s="63" t="s">
        <v>223</v>
      </c>
      <c r="N23" s="63" t="s">
        <v>224</v>
      </c>
      <c r="O23" s="63" t="s">
        <v>225</v>
      </c>
      <c r="P23" s="63" t="s">
        <v>235</v>
      </c>
      <c r="Q23" s="63"/>
      <c r="R23" s="63"/>
      <c r="S23" s="62">
        <v>2</v>
      </c>
      <c r="T23" s="62">
        <v>2</v>
      </c>
      <c r="U23" s="62">
        <v>2</v>
      </c>
      <c r="V23" s="62">
        <v>1</v>
      </c>
      <c r="W23" s="62">
        <v>2</v>
      </c>
      <c r="X23" s="62">
        <v>0</v>
      </c>
      <c r="Y23" s="62">
        <v>0</v>
      </c>
      <c r="Z23" s="144"/>
      <c r="AA23" s="144"/>
      <c r="AB23" s="144"/>
      <c r="AC23" s="144"/>
      <c r="AD23" s="144"/>
      <c r="AE23" s="144"/>
      <c r="AF23" s="144"/>
      <c r="AG23" s="144"/>
      <c r="AH23" s="144"/>
      <c r="AI23" s="144"/>
      <c r="AJ23" s="144"/>
      <c r="AK23" s="144"/>
      <c r="AL23" s="144"/>
      <c r="AM23" s="144"/>
      <c r="AN23" s="144"/>
      <c r="AO23" s="144"/>
      <c r="AP23" s="144"/>
      <c r="AQ23" s="144"/>
      <c r="AR23" s="221">
        <v>20540</v>
      </c>
      <c r="AS23" s="134">
        <f>(Q23+R23+S23+T23+U23+V23+W23+X23+Y23)*AR23</f>
        <v>184860</v>
      </c>
      <c r="AT23" s="114">
        <f t="shared" si="3"/>
        <v>207043.20000000001</v>
      </c>
      <c r="AU23" s="62" t="s">
        <v>226</v>
      </c>
      <c r="AV23" s="63" t="s">
        <v>236</v>
      </c>
      <c r="AW23" s="145"/>
      <c r="AX23" s="60" t="s">
        <v>50</v>
      </c>
      <c r="AY23" s="133"/>
      <c r="AZ23" s="133"/>
      <c r="BA23" s="143"/>
      <c r="BB23" s="143"/>
      <c r="BC23" s="143"/>
      <c r="BD23" s="143"/>
      <c r="BE23" s="143"/>
      <c r="BF23" s="143"/>
      <c r="BG23" s="143"/>
      <c r="BH23" s="143"/>
      <c r="BI23" s="143"/>
      <c r="BJ23" s="143"/>
      <c r="BK23" s="143"/>
      <c r="BL23" s="143"/>
      <c r="BM23" s="143"/>
      <c r="BN23" s="143"/>
      <c r="BO23" s="143"/>
      <c r="BP23" s="143"/>
      <c r="BQ23" s="143"/>
      <c r="BR23" s="143"/>
      <c r="BS23" s="143"/>
      <c r="BT23" s="143"/>
      <c r="BU23" s="143"/>
      <c r="BV23" s="143"/>
      <c r="BW23" s="143"/>
      <c r="BX23" s="143"/>
      <c r="BY23" s="143"/>
      <c r="BZ23" s="143"/>
      <c r="CA23" s="143"/>
      <c r="CB23" s="143"/>
      <c r="CC23" s="143"/>
      <c r="CD23" s="143"/>
      <c r="CE23" s="143"/>
      <c r="CF23" s="143"/>
      <c r="CG23" s="143"/>
      <c r="CH23" s="143"/>
      <c r="CI23" s="143"/>
      <c r="CJ23" s="143"/>
      <c r="CK23" s="143"/>
      <c r="CL23" s="143"/>
      <c r="CM23" s="143"/>
      <c r="CN23" s="143"/>
      <c r="CO23" s="143"/>
      <c r="CP23" s="143"/>
      <c r="CQ23" s="143"/>
      <c r="CR23" s="143"/>
      <c r="CS23" s="143"/>
      <c r="CT23" s="143"/>
      <c r="CU23" s="143"/>
      <c r="CV23" s="143"/>
      <c r="CW23" s="143"/>
      <c r="CX23" s="143"/>
      <c r="CY23" s="143"/>
      <c r="CZ23" s="143"/>
      <c r="DA23" s="143"/>
      <c r="DB23" s="143"/>
      <c r="DC23" s="143"/>
      <c r="DD23" s="143"/>
      <c r="DE23" s="143"/>
      <c r="DF23" s="143"/>
      <c r="DG23" s="143"/>
      <c r="DH23" s="143"/>
      <c r="DI23" s="143"/>
      <c r="DJ23" s="143"/>
      <c r="DK23" s="143"/>
      <c r="DL23" s="143"/>
      <c r="DM23" s="143"/>
      <c r="DN23" s="143"/>
      <c r="DO23" s="143"/>
      <c r="DP23" s="143"/>
      <c r="DQ23" s="143"/>
      <c r="DR23" s="143"/>
      <c r="DS23" s="143"/>
      <c r="DT23" s="143"/>
      <c r="DU23" s="143"/>
      <c r="DV23" s="143"/>
      <c r="DW23" s="143"/>
      <c r="DX23" s="143"/>
      <c r="DY23" s="143"/>
      <c r="DZ23" s="143"/>
      <c r="EA23" s="143"/>
      <c r="EB23" s="143"/>
      <c r="EC23" s="143"/>
      <c r="ED23" s="143"/>
      <c r="EE23" s="143"/>
      <c r="EF23" s="143"/>
      <c r="EG23" s="143"/>
      <c r="EH23" s="143"/>
      <c r="EI23" s="143"/>
      <c r="EJ23" s="143"/>
      <c r="EK23" s="143"/>
      <c r="EL23" s="143"/>
      <c r="EM23" s="143"/>
      <c r="EN23" s="143"/>
      <c r="EO23" s="143"/>
      <c r="EP23" s="143"/>
      <c r="EQ23" s="143"/>
      <c r="ER23" s="143"/>
      <c r="ES23" s="143"/>
      <c r="ET23" s="143"/>
      <c r="EU23" s="143"/>
      <c r="EV23" s="143"/>
      <c r="EW23" s="143"/>
      <c r="EX23" s="143"/>
      <c r="EY23" s="143"/>
      <c r="EZ23" s="143"/>
      <c r="FA23" s="143"/>
      <c r="FB23" s="143"/>
      <c r="FC23" s="143"/>
      <c r="FD23" s="143"/>
      <c r="FE23" s="143"/>
      <c r="FF23" s="143"/>
      <c r="FG23" s="143"/>
      <c r="FH23" s="143"/>
      <c r="FI23" s="143"/>
      <c r="FJ23" s="143"/>
      <c r="FK23" s="143"/>
      <c r="FL23" s="143"/>
      <c r="FM23" s="143"/>
      <c r="FN23" s="143"/>
      <c r="FO23" s="143"/>
      <c r="FP23" s="143"/>
      <c r="FQ23" s="143"/>
      <c r="FR23" s="143"/>
      <c r="FS23" s="143"/>
      <c r="FT23" s="143"/>
      <c r="FU23" s="143"/>
      <c r="FV23" s="143"/>
      <c r="FW23" s="143"/>
      <c r="FX23" s="143"/>
      <c r="FY23" s="143"/>
      <c r="FZ23" s="143"/>
      <c r="GA23" s="143"/>
      <c r="GB23" s="143"/>
      <c r="GC23" s="143"/>
      <c r="GD23" s="143"/>
      <c r="GE23" s="143"/>
      <c r="GF23" s="143"/>
      <c r="GG23" s="143"/>
      <c r="GH23" s="143"/>
      <c r="GI23" s="143"/>
      <c r="GJ23" s="143"/>
      <c r="GK23" s="143"/>
      <c r="GL23" s="143"/>
      <c r="GM23" s="143"/>
      <c r="GN23" s="143"/>
      <c r="GO23" s="143"/>
      <c r="GP23" s="143"/>
      <c r="GQ23" s="143"/>
      <c r="GR23" s="143"/>
      <c r="GS23" s="143"/>
      <c r="GT23" s="143"/>
      <c r="GU23" s="143"/>
      <c r="GV23" s="143"/>
      <c r="GW23" s="143"/>
      <c r="GX23" s="143"/>
      <c r="GY23" s="143"/>
      <c r="GZ23" s="143"/>
      <c r="HA23" s="143"/>
      <c r="HB23" s="143"/>
      <c r="HC23" s="143"/>
      <c r="HD23" s="143"/>
      <c r="HE23" s="143"/>
      <c r="HF23" s="143"/>
      <c r="HG23" s="143"/>
      <c r="HH23" s="143"/>
      <c r="HI23" s="143"/>
      <c r="HJ23" s="143"/>
      <c r="HK23" s="143"/>
      <c r="HL23" s="143"/>
      <c r="HM23" s="143"/>
      <c r="HN23" s="143"/>
      <c r="HO23" s="143"/>
      <c r="HP23" s="143"/>
      <c r="HQ23" s="143"/>
      <c r="HR23" s="143"/>
      <c r="HS23" s="143"/>
      <c r="HT23" s="143"/>
      <c r="HU23" s="143"/>
      <c r="HV23" s="143"/>
      <c r="HW23" s="143"/>
      <c r="HX23" s="143"/>
      <c r="HY23" s="143"/>
      <c r="HZ23" s="143"/>
      <c r="IA23" s="143"/>
      <c r="IB23" s="143"/>
      <c r="IC23" s="143"/>
      <c r="ID23" s="143"/>
      <c r="IE23" s="143"/>
      <c r="IF23" s="143"/>
      <c r="IG23" s="143"/>
      <c r="IH23" s="143"/>
      <c r="II23" s="143"/>
      <c r="IJ23" s="143"/>
    </row>
    <row r="24" spans="1:246" s="118" customFormat="1" ht="15" customHeight="1" x14ac:dyDescent="0.2">
      <c r="A24" s="63">
        <v>104</v>
      </c>
      <c r="B24" s="63" t="s">
        <v>229</v>
      </c>
      <c r="C24" s="63" t="s">
        <v>339</v>
      </c>
      <c r="D24" s="63" t="s">
        <v>221</v>
      </c>
      <c r="E24" s="63" t="s">
        <v>249</v>
      </c>
      <c r="F24" s="142">
        <v>270006690</v>
      </c>
      <c r="G24" s="63" t="s">
        <v>232</v>
      </c>
      <c r="H24" s="63" t="s">
        <v>250</v>
      </c>
      <c r="I24" s="63" t="s">
        <v>255</v>
      </c>
      <c r="J24" s="63" t="s">
        <v>219</v>
      </c>
      <c r="K24" s="63">
        <v>57</v>
      </c>
      <c r="L24" s="63" t="s">
        <v>242</v>
      </c>
      <c r="M24" s="63" t="s">
        <v>223</v>
      </c>
      <c r="N24" s="63" t="s">
        <v>224</v>
      </c>
      <c r="O24" s="63" t="s">
        <v>225</v>
      </c>
      <c r="P24" s="63" t="s">
        <v>235</v>
      </c>
      <c r="Q24" s="63"/>
      <c r="R24" s="63"/>
      <c r="S24" s="62">
        <v>1</v>
      </c>
      <c r="T24" s="62">
        <v>1</v>
      </c>
      <c r="U24" s="62">
        <v>1</v>
      </c>
      <c r="V24" s="62">
        <v>1</v>
      </c>
      <c r="W24" s="62">
        <v>1</v>
      </c>
      <c r="X24" s="62">
        <v>0</v>
      </c>
      <c r="Y24" s="62">
        <v>0</v>
      </c>
      <c r="Z24" s="144"/>
      <c r="AA24" s="144"/>
      <c r="AB24" s="144"/>
      <c r="AC24" s="144"/>
      <c r="AD24" s="144"/>
      <c r="AE24" s="144"/>
      <c r="AF24" s="144"/>
      <c r="AG24" s="144"/>
      <c r="AH24" s="144"/>
      <c r="AI24" s="144"/>
      <c r="AJ24" s="144"/>
      <c r="AK24" s="144"/>
      <c r="AL24" s="144"/>
      <c r="AM24" s="144"/>
      <c r="AN24" s="144"/>
      <c r="AO24" s="144"/>
      <c r="AP24" s="144"/>
      <c r="AQ24" s="144"/>
      <c r="AR24" s="221">
        <v>20540</v>
      </c>
      <c r="AS24" s="134">
        <f>(Q24+R24+S24+T24+U24+V24+W24+X24+Y24)*AR24</f>
        <v>102700</v>
      </c>
      <c r="AT24" s="114">
        <f t="shared" si="3"/>
        <v>115024.00000000001</v>
      </c>
      <c r="AU24" s="62" t="s">
        <v>226</v>
      </c>
      <c r="AV24" s="63" t="s">
        <v>236</v>
      </c>
      <c r="AW24" s="145"/>
      <c r="AX24" s="60" t="s">
        <v>50</v>
      </c>
      <c r="AY24" s="133"/>
      <c r="AZ24" s="133"/>
      <c r="BA24" s="143"/>
      <c r="BB24" s="143"/>
      <c r="BC24" s="143"/>
      <c r="BD24" s="143"/>
      <c r="BE24" s="143"/>
      <c r="BF24" s="143"/>
      <c r="BG24" s="143"/>
      <c r="BH24" s="143"/>
      <c r="BI24" s="143"/>
      <c r="BJ24" s="143"/>
      <c r="BK24" s="143"/>
      <c r="BL24" s="143"/>
      <c r="BM24" s="143"/>
      <c r="BN24" s="143"/>
      <c r="BO24" s="143"/>
      <c r="BP24" s="143"/>
      <c r="BQ24" s="143"/>
      <c r="BR24" s="143"/>
      <c r="BS24" s="143"/>
      <c r="BT24" s="143"/>
      <c r="BU24" s="143"/>
      <c r="BV24" s="143"/>
      <c r="BW24" s="143"/>
      <c r="BX24" s="143"/>
      <c r="BY24" s="143"/>
      <c r="BZ24" s="143"/>
      <c r="CA24" s="143"/>
      <c r="CB24" s="143"/>
      <c r="CC24" s="143"/>
      <c r="CD24" s="143"/>
      <c r="CE24" s="143"/>
      <c r="CF24" s="143"/>
      <c r="CG24" s="143"/>
      <c r="CH24" s="143"/>
      <c r="CI24" s="143"/>
      <c r="CJ24" s="143"/>
      <c r="CK24" s="143"/>
      <c r="CL24" s="143"/>
      <c r="CM24" s="143"/>
      <c r="CN24" s="143"/>
      <c r="CO24" s="143"/>
      <c r="CP24" s="143"/>
      <c r="CQ24" s="143"/>
      <c r="CR24" s="143"/>
      <c r="CS24" s="143"/>
      <c r="CT24" s="143"/>
      <c r="CU24" s="143"/>
      <c r="CV24" s="143"/>
      <c r="CW24" s="143"/>
      <c r="CX24" s="143"/>
      <c r="CY24" s="143"/>
      <c r="CZ24" s="143"/>
      <c r="DA24" s="143"/>
      <c r="DB24" s="143"/>
      <c r="DC24" s="143"/>
      <c r="DD24" s="143"/>
      <c r="DE24" s="143"/>
      <c r="DF24" s="143"/>
      <c r="DG24" s="143"/>
      <c r="DH24" s="143"/>
      <c r="DI24" s="143"/>
      <c r="DJ24" s="143"/>
      <c r="DK24" s="143"/>
      <c r="DL24" s="143"/>
      <c r="DM24" s="143"/>
      <c r="DN24" s="143"/>
      <c r="DO24" s="143"/>
      <c r="DP24" s="143"/>
      <c r="DQ24" s="143"/>
      <c r="DR24" s="143"/>
      <c r="DS24" s="143"/>
      <c r="DT24" s="143"/>
      <c r="DU24" s="143"/>
      <c r="DV24" s="143"/>
      <c r="DW24" s="143"/>
      <c r="DX24" s="143"/>
      <c r="DY24" s="143"/>
      <c r="DZ24" s="143"/>
      <c r="EA24" s="143"/>
      <c r="EB24" s="143"/>
      <c r="EC24" s="143"/>
      <c r="ED24" s="143"/>
      <c r="EE24" s="143"/>
      <c r="EF24" s="143"/>
      <c r="EG24" s="143"/>
      <c r="EH24" s="143"/>
      <c r="EI24" s="143"/>
      <c r="EJ24" s="143"/>
      <c r="EK24" s="143"/>
      <c r="EL24" s="143"/>
      <c r="EM24" s="143"/>
      <c r="EN24" s="143"/>
      <c r="EO24" s="143"/>
      <c r="EP24" s="143"/>
      <c r="EQ24" s="143"/>
      <c r="ER24" s="143"/>
      <c r="ES24" s="143"/>
      <c r="ET24" s="143"/>
      <c r="EU24" s="143"/>
      <c r="EV24" s="143"/>
      <c r="EW24" s="143"/>
      <c r="EX24" s="143"/>
      <c r="EY24" s="143"/>
      <c r="EZ24" s="143"/>
      <c r="FA24" s="143"/>
      <c r="FB24" s="143"/>
      <c r="FC24" s="143"/>
      <c r="FD24" s="143"/>
      <c r="FE24" s="143"/>
      <c r="FF24" s="143"/>
      <c r="FG24" s="143"/>
      <c r="FH24" s="143"/>
      <c r="FI24" s="143"/>
      <c r="FJ24" s="143"/>
      <c r="FK24" s="143"/>
      <c r="FL24" s="143"/>
      <c r="FM24" s="143"/>
      <c r="FN24" s="143"/>
      <c r="FO24" s="143"/>
      <c r="FP24" s="143"/>
      <c r="FQ24" s="143"/>
      <c r="FR24" s="143"/>
      <c r="FS24" s="143"/>
      <c r="FT24" s="143"/>
      <c r="FU24" s="143"/>
      <c r="FV24" s="143"/>
      <c r="FW24" s="143"/>
      <c r="FX24" s="143"/>
      <c r="FY24" s="143"/>
      <c r="FZ24" s="143"/>
      <c r="GA24" s="143"/>
      <c r="GB24" s="143"/>
      <c r="GC24" s="143"/>
      <c r="GD24" s="143"/>
      <c r="GE24" s="143"/>
      <c r="GF24" s="143"/>
      <c r="GG24" s="143"/>
      <c r="GH24" s="143"/>
      <c r="GI24" s="143"/>
      <c r="GJ24" s="143"/>
      <c r="GK24" s="143"/>
      <c r="GL24" s="143"/>
      <c r="GM24" s="143"/>
      <c r="GN24" s="143"/>
      <c r="GO24" s="143"/>
      <c r="GP24" s="143"/>
      <c r="GQ24" s="143"/>
      <c r="GR24" s="143"/>
      <c r="GS24" s="143"/>
      <c r="GT24" s="143"/>
      <c r="GU24" s="143"/>
      <c r="GV24" s="143"/>
      <c r="GW24" s="143"/>
      <c r="GX24" s="143"/>
      <c r="GY24" s="143"/>
      <c r="GZ24" s="143"/>
      <c r="HA24" s="143"/>
      <c r="HB24" s="143"/>
      <c r="HC24" s="143"/>
      <c r="HD24" s="143"/>
      <c r="HE24" s="143"/>
      <c r="HF24" s="143"/>
      <c r="HG24" s="143"/>
      <c r="HH24" s="143"/>
      <c r="HI24" s="143"/>
      <c r="HJ24" s="143"/>
      <c r="HK24" s="143"/>
      <c r="HL24" s="143"/>
      <c r="HM24" s="143"/>
      <c r="HN24" s="143"/>
      <c r="HO24" s="143"/>
      <c r="HP24" s="143"/>
      <c r="HQ24" s="143"/>
      <c r="HR24" s="143"/>
      <c r="HS24" s="143"/>
      <c r="HT24" s="143"/>
      <c r="HU24" s="143"/>
      <c r="HV24" s="143"/>
      <c r="HW24" s="143"/>
      <c r="HX24" s="143"/>
      <c r="HY24" s="143"/>
      <c r="HZ24" s="143"/>
      <c r="IA24" s="143"/>
      <c r="IB24" s="143"/>
      <c r="IC24" s="143"/>
      <c r="ID24" s="143"/>
      <c r="IE24" s="143"/>
      <c r="IF24" s="143"/>
      <c r="IG24" s="143"/>
      <c r="IH24" s="143"/>
      <c r="II24" s="143"/>
      <c r="IJ24" s="143"/>
    </row>
    <row r="25" spans="1:246" s="118" customFormat="1" ht="15" customHeight="1" x14ac:dyDescent="0.2">
      <c r="A25" s="63">
        <v>104</v>
      </c>
      <c r="B25" s="63" t="s">
        <v>229</v>
      </c>
      <c r="C25" s="63" t="s">
        <v>340</v>
      </c>
      <c r="D25" s="63" t="s">
        <v>221</v>
      </c>
      <c r="E25" s="63" t="s">
        <v>249</v>
      </c>
      <c r="F25" s="142">
        <v>270006691</v>
      </c>
      <c r="G25" s="63" t="s">
        <v>232</v>
      </c>
      <c r="H25" s="63" t="s">
        <v>250</v>
      </c>
      <c r="I25" s="63" t="s">
        <v>257</v>
      </c>
      <c r="J25" s="63" t="s">
        <v>219</v>
      </c>
      <c r="K25" s="63">
        <v>57</v>
      </c>
      <c r="L25" s="63" t="s">
        <v>242</v>
      </c>
      <c r="M25" s="63" t="s">
        <v>223</v>
      </c>
      <c r="N25" s="63" t="s">
        <v>224</v>
      </c>
      <c r="O25" s="63" t="s">
        <v>225</v>
      </c>
      <c r="P25" s="63" t="s">
        <v>235</v>
      </c>
      <c r="Q25" s="63"/>
      <c r="R25" s="63"/>
      <c r="S25" s="62">
        <v>1</v>
      </c>
      <c r="T25" s="62">
        <v>1</v>
      </c>
      <c r="U25" s="62">
        <v>1</v>
      </c>
      <c r="V25" s="62">
        <v>1</v>
      </c>
      <c r="W25" s="62">
        <v>1</v>
      </c>
      <c r="X25" s="62">
        <v>0</v>
      </c>
      <c r="Y25" s="62">
        <v>0</v>
      </c>
      <c r="Z25" s="144"/>
      <c r="AA25" s="144"/>
      <c r="AB25" s="144"/>
      <c r="AC25" s="144"/>
      <c r="AD25" s="144"/>
      <c r="AE25" s="144"/>
      <c r="AF25" s="144"/>
      <c r="AG25" s="144"/>
      <c r="AH25" s="144"/>
      <c r="AI25" s="144"/>
      <c r="AJ25" s="144"/>
      <c r="AK25" s="144"/>
      <c r="AL25" s="144"/>
      <c r="AM25" s="144"/>
      <c r="AN25" s="144"/>
      <c r="AO25" s="144"/>
      <c r="AP25" s="144"/>
      <c r="AQ25" s="144"/>
      <c r="AR25" s="221">
        <v>20540</v>
      </c>
      <c r="AS25" s="134">
        <f>(Q25+R25+S25+T25+U25+V25+W25+X25+Y25)*AR25</f>
        <v>102700</v>
      </c>
      <c r="AT25" s="114">
        <f t="shared" si="3"/>
        <v>115024.00000000001</v>
      </c>
      <c r="AU25" s="62" t="s">
        <v>226</v>
      </c>
      <c r="AV25" s="63" t="s">
        <v>236</v>
      </c>
      <c r="AW25" s="145"/>
      <c r="AX25" s="60" t="s">
        <v>50</v>
      </c>
      <c r="AY25" s="133"/>
      <c r="AZ25" s="133"/>
      <c r="BA25" s="220"/>
      <c r="BB25" s="143"/>
      <c r="BC25" s="143"/>
      <c r="BD25" s="220"/>
      <c r="BE25" s="220"/>
      <c r="BF25" s="143"/>
      <c r="BG25" s="143"/>
      <c r="BH25" s="143"/>
      <c r="BI25" s="143"/>
      <c r="BJ25" s="143"/>
      <c r="BK25" s="143"/>
      <c r="BL25" s="143"/>
      <c r="BM25" s="143"/>
      <c r="BN25" s="143"/>
      <c r="BO25" s="143"/>
      <c r="BP25" s="143"/>
      <c r="BQ25" s="143"/>
      <c r="BR25" s="143"/>
      <c r="BS25" s="143"/>
      <c r="BT25" s="143"/>
      <c r="BU25" s="143"/>
      <c r="BV25" s="143"/>
      <c r="BW25" s="143"/>
      <c r="BX25" s="143"/>
      <c r="BY25" s="143"/>
      <c r="BZ25" s="143"/>
      <c r="CA25" s="143"/>
      <c r="CB25" s="143"/>
      <c r="CC25" s="143"/>
      <c r="CD25" s="143"/>
      <c r="CE25" s="143"/>
      <c r="CF25" s="143"/>
      <c r="CG25" s="143"/>
      <c r="CH25" s="143"/>
      <c r="CI25" s="143"/>
      <c r="CJ25" s="143"/>
      <c r="CK25" s="143"/>
      <c r="CL25" s="143"/>
      <c r="CM25" s="143"/>
      <c r="CN25" s="143"/>
      <c r="CO25" s="143"/>
      <c r="CP25" s="143"/>
      <c r="CQ25" s="143"/>
      <c r="CR25" s="143"/>
      <c r="CS25" s="143"/>
      <c r="CT25" s="143"/>
      <c r="CU25" s="143"/>
      <c r="CV25" s="143"/>
      <c r="CW25" s="143"/>
      <c r="CX25" s="143"/>
      <c r="CY25" s="143"/>
      <c r="CZ25" s="143"/>
      <c r="DA25" s="143"/>
      <c r="DB25" s="143"/>
      <c r="DC25" s="143"/>
      <c r="DD25" s="143"/>
      <c r="DE25" s="143"/>
      <c r="DF25" s="143"/>
      <c r="DG25" s="143"/>
      <c r="DH25" s="143"/>
      <c r="DI25" s="143"/>
      <c r="DJ25" s="143"/>
      <c r="DK25" s="143"/>
      <c r="DL25" s="143"/>
      <c r="DM25" s="143"/>
      <c r="DN25" s="143"/>
      <c r="DO25" s="143"/>
      <c r="DP25" s="143"/>
      <c r="DQ25" s="143"/>
      <c r="DR25" s="143"/>
      <c r="DS25" s="143"/>
      <c r="DT25" s="143"/>
      <c r="DU25" s="143"/>
      <c r="DV25" s="143"/>
      <c r="DW25" s="143"/>
      <c r="DX25" s="143"/>
      <c r="DY25" s="143"/>
      <c r="DZ25" s="143"/>
      <c r="EA25" s="143"/>
      <c r="EB25" s="143"/>
      <c r="EC25" s="143"/>
      <c r="ED25" s="143"/>
      <c r="EE25" s="143"/>
      <c r="EF25" s="143"/>
      <c r="EG25" s="143"/>
      <c r="EH25" s="143"/>
      <c r="EI25" s="143"/>
      <c r="EJ25" s="143"/>
      <c r="EK25" s="143"/>
      <c r="EL25" s="143"/>
      <c r="EM25" s="143"/>
      <c r="EN25" s="143"/>
      <c r="EO25" s="143"/>
      <c r="EP25" s="143"/>
      <c r="EQ25" s="143"/>
      <c r="ER25" s="143"/>
      <c r="ES25" s="143"/>
      <c r="ET25" s="143"/>
      <c r="EU25" s="143"/>
      <c r="EV25" s="143"/>
      <c r="EW25" s="143"/>
      <c r="EX25" s="143"/>
      <c r="EY25" s="143"/>
      <c r="EZ25" s="143"/>
      <c r="FA25" s="143"/>
      <c r="FB25" s="143"/>
      <c r="FC25" s="143"/>
      <c r="FD25" s="143"/>
      <c r="FE25" s="143"/>
      <c r="FF25" s="143"/>
      <c r="FG25" s="143"/>
      <c r="FH25" s="143"/>
      <c r="FI25" s="143"/>
      <c r="FJ25" s="143"/>
      <c r="FK25" s="143"/>
      <c r="FL25" s="143"/>
      <c r="FM25" s="143"/>
      <c r="FN25" s="143"/>
      <c r="FO25" s="143"/>
      <c r="FP25" s="143"/>
      <c r="FQ25" s="143"/>
      <c r="FR25" s="143"/>
      <c r="FS25" s="143"/>
      <c r="FT25" s="143"/>
      <c r="FU25" s="143"/>
      <c r="FV25" s="143"/>
      <c r="FW25" s="143"/>
      <c r="FX25" s="143"/>
      <c r="FY25" s="143"/>
      <c r="FZ25" s="143"/>
      <c r="GA25" s="143"/>
      <c r="GB25" s="143"/>
      <c r="GC25" s="143"/>
      <c r="GD25" s="143"/>
      <c r="GE25" s="143"/>
      <c r="GF25" s="143"/>
      <c r="GG25" s="143"/>
      <c r="GH25" s="143"/>
      <c r="GI25" s="143"/>
      <c r="GJ25" s="143"/>
      <c r="GK25" s="143"/>
      <c r="GL25" s="143"/>
      <c r="GM25" s="143"/>
      <c r="GN25" s="143"/>
      <c r="GO25" s="143"/>
      <c r="GP25" s="143"/>
      <c r="GQ25" s="143"/>
      <c r="GR25" s="143"/>
      <c r="GS25" s="143"/>
      <c r="GT25" s="143"/>
      <c r="GU25" s="143"/>
      <c r="GV25" s="143"/>
      <c r="GW25" s="143"/>
      <c r="GX25" s="143"/>
      <c r="GY25" s="143"/>
      <c r="GZ25" s="143"/>
      <c r="HA25" s="143"/>
      <c r="HB25" s="143"/>
      <c r="HC25" s="143"/>
      <c r="HD25" s="143"/>
      <c r="HE25" s="143"/>
      <c r="HF25" s="143"/>
      <c r="HG25" s="143"/>
      <c r="HH25" s="143"/>
      <c r="HI25" s="143"/>
      <c r="HJ25" s="143"/>
      <c r="HK25" s="143"/>
      <c r="HL25" s="143"/>
      <c r="HM25" s="143"/>
      <c r="HN25" s="143"/>
      <c r="HO25" s="143"/>
      <c r="HP25" s="143"/>
      <c r="HQ25" s="143"/>
      <c r="HR25" s="143"/>
      <c r="HS25" s="143"/>
      <c r="HT25" s="143"/>
      <c r="HU25" s="143"/>
      <c r="HV25" s="143"/>
      <c r="HW25" s="143"/>
      <c r="HX25" s="143"/>
      <c r="HY25" s="143"/>
      <c r="HZ25" s="143"/>
      <c r="IA25" s="143"/>
    </row>
    <row r="26" spans="1:246" s="118" customFormat="1" ht="15" customHeight="1" x14ac:dyDescent="0.2">
      <c r="A26" s="115"/>
      <c r="B26" s="134"/>
      <c r="C26" s="153"/>
      <c r="D26" s="153"/>
      <c r="E26" s="153"/>
      <c r="F26" s="153"/>
      <c r="G26" s="153"/>
      <c r="H26" s="153"/>
      <c r="I26" s="153"/>
      <c r="J26" s="153"/>
      <c r="K26" s="153"/>
      <c r="L26" s="153"/>
      <c r="M26" s="153"/>
      <c r="N26" s="153"/>
      <c r="O26" s="153"/>
      <c r="P26" s="153"/>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134"/>
      <c r="AP26" s="134"/>
      <c r="AQ26" s="134"/>
      <c r="AR26" s="134"/>
      <c r="AS26" s="134"/>
      <c r="AT26" s="114"/>
      <c r="AU26" s="153"/>
      <c r="AV26" s="153"/>
      <c r="AW26" s="153"/>
      <c r="AX26" s="115"/>
      <c r="AY26" s="133"/>
      <c r="AZ26" s="133"/>
      <c r="BA26" s="143"/>
      <c r="BB26" s="143"/>
      <c r="BC26" s="143"/>
      <c r="BD26" s="143"/>
      <c r="BE26" s="143"/>
      <c r="BF26" s="143"/>
      <c r="BG26" s="143"/>
      <c r="BH26" s="143"/>
      <c r="BI26" s="143"/>
      <c r="BJ26" s="143"/>
      <c r="BK26" s="143"/>
      <c r="BL26" s="143"/>
      <c r="BM26" s="143"/>
      <c r="BN26" s="143"/>
      <c r="BO26" s="143"/>
      <c r="BP26" s="143"/>
      <c r="BQ26" s="143"/>
      <c r="BR26" s="143"/>
      <c r="BS26" s="143"/>
      <c r="BT26" s="143"/>
      <c r="BU26" s="143"/>
      <c r="BV26" s="143"/>
      <c r="BW26" s="143"/>
      <c r="BX26" s="143"/>
      <c r="BY26" s="143"/>
      <c r="BZ26" s="143"/>
      <c r="CA26" s="143"/>
      <c r="CB26" s="143"/>
      <c r="CC26" s="143"/>
      <c r="CD26" s="143"/>
      <c r="CE26" s="143"/>
      <c r="CF26" s="143"/>
      <c r="CG26" s="143"/>
      <c r="CH26" s="143"/>
      <c r="CI26" s="143"/>
      <c r="CJ26" s="143"/>
      <c r="CK26" s="143"/>
      <c r="CL26" s="143"/>
      <c r="CM26" s="143"/>
      <c r="CN26" s="143"/>
      <c r="CO26" s="143"/>
      <c r="CP26" s="143"/>
      <c r="CQ26" s="143"/>
      <c r="CR26" s="143"/>
      <c r="CS26" s="143"/>
      <c r="CT26" s="143"/>
      <c r="CU26" s="143"/>
      <c r="CV26" s="143"/>
      <c r="CW26" s="143"/>
      <c r="CX26" s="143"/>
      <c r="CY26" s="143"/>
      <c r="CZ26" s="143"/>
      <c r="DA26" s="143"/>
      <c r="DB26" s="143"/>
      <c r="DC26" s="143"/>
      <c r="DD26" s="143"/>
      <c r="DE26" s="143"/>
      <c r="DF26" s="143"/>
      <c r="DG26" s="143"/>
      <c r="DH26" s="143"/>
      <c r="DI26" s="143"/>
      <c r="DJ26" s="143"/>
      <c r="DK26" s="143"/>
      <c r="DL26" s="143"/>
      <c r="DM26" s="143"/>
      <c r="DN26" s="143"/>
      <c r="DO26" s="143"/>
      <c r="DP26" s="143"/>
      <c r="DQ26" s="143"/>
      <c r="DR26" s="143"/>
      <c r="DS26" s="143"/>
      <c r="DT26" s="143"/>
      <c r="DU26" s="143"/>
      <c r="DV26" s="143"/>
      <c r="DW26" s="143"/>
      <c r="DX26" s="143"/>
      <c r="DY26" s="143"/>
      <c r="DZ26" s="143"/>
      <c r="EA26" s="143"/>
      <c r="EB26" s="143"/>
      <c r="EC26" s="143"/>
      <c r="ED26" s="143"/>
      <c r="EE26" s="143"/>
      <c r="EF26" s="143"/>
      <c r="EG26" s="143"/>
      <c r="EH26" s="143"/>
      <c r="EI26" s="143"/>
      <c r="EJ26" s="143"/>
      <c r="EK26" s="143"/>
      <c r="EL26" s="143"/>
      <c r="EM26" s="143"/>
      <c r="EN26" s="143"/>
      <c r="EO26" s="143"/>
      <c r="EP26" s="143"/>
      <c r="EQ26" s="143"/>
      <c r="ER26" s="143"/>
      <c r="ES26" s="143"/>
      <c r="ET26" s="143"/>
      <c r="EU26" s="143"/>
      <c r="EV26" s="143"/>
      <c r="EW26" s="143"/>
      <c r="EX26" s="143"/>
      <c r="EY26" s="143"/>
      <c r="EZ26" s="143"/>
      <c r="FA26" s="143"/>
      <c r="FB26" s="143"/>
      <c r="FC26" s="143"/>
      <c r="FD26" s="143"/>
      <c r="FE26" s="143"/>
      <c r="FF26" s="143"/>
      <c r="FG26" s="143"/>
      <c r="FH26" s="143"/>
      <c r="FI26" s="143"/>
      <c r="FJ26" s="143"/>
      <c r="FK26" s="143"/>
      <c r="FL26" s="143"/>
      <c r="FM26" s="143"/>
      <c r="FN26" s="143"/>
      <c r="FO26" s="143"/>
      <c r="FP26" s="143"/>
      <c r="FQ26" s="143"/>
      <c r="FR26" s="143"/>
      <c r="FS26" s="143"/>
      <c r="FT26" s="143"/>
      <c r="FU26" s="143"/>
      <c r="FV26" s="143"/>
      <c r="FW26" s="143"/>
      <c r="FX26" s="143"/>
      <c r="FY26" s="143"/>
      <c r="FZ26" s="143"/>
      <c r="GA26" s="143"/>
      <c r="GB26" s="143"/>
      <c r="GC26" s="143"/>
      <c r="GD26" s="143"/>
      <c r="GE26" s="143"/>
      <c r="GF26" s="143"/>
      <c r="GG26" s="143"/>
      <c r="GH26" s="143"/>
      <c r="GI26" s="143"/>
      <c r="GJ26" s="143"/>
      <c r="GK26" s="143"/>
      <c r="GL26" s="143"/>
      <c r="GM26" s="143"/>
      <c r="GN26" s="143"/>
      <c r="GO26" s="143"/>
      <c r="GP26" s="143"/>
      <c r="GQ26" s="143"/>
      <c r="GR26" s="143"/>
      <c r="GS26" s="143"/>
      <c r="GT26" s="143"/>
      <c r="GU26" s="143"/>
      <c r="GV26" s="143"/>
      <c r="GW26" s="143"/>
      <c r="GX26" s="143"/>
      <c r="GY26" s="143"/>
      <c r="GZ26" s="143"/>
      <c r="HA26" s="143"/>
      <c r="HB26" s="143"/>
      <c r="HC26" s="143"/>
      <c r="HD26" s="143"/>
      <c r="HE26" s="143"/>
      <c r="HF26" s="143"/>
      <c r="HG26" s="143"/>
      <c r="HH26" s="143"/>
      <c r="HI26" s="143"/>
      <c r="HJ26" s="143"/>
      <c r="HK26" s="143"/>
      <c r="HL26" s="143"/>
      <c r="HM26" s="143"/>
      <c r="HN26" s="143"/>
      <c r="HO26" s="143"/>
      <c r="HP26" s="143"/>
      <c r="HQ26" s="143"/>
      <c r="HR26" s="143"/>
      <c r="HS26" s="143"/>
      <c r="HT26" s="143"/>
      <c r="HU26" s="143"/>
      <c r="HV26" s="143"/>
      <c r="HW26" s="143"/>
      <c r="HX26" s="143"/>
      <c r="HY26" s="143"/>
      <c r="HZ26" s="143"/>
      <c r="IA26" s="143"/>
      <c r="IB26" s="143"/>
      <c r="IC26" s="143"/>
      <c r="ID26" s="143"/>
      <c r="IE26" s="143"/>
      <c r="IF26" s="143"/>
      <c r="IG26" s="143"/>
      <c r="IH26" s="143"/>
      <c r="II26" s="143"/>
      <c r="IJ26" s="143"/>
    </row>
    <row r="27" spans="1:246" ht="13.15" customHeight="1" x14ac:dyDescent="0.2">
      <c r="A27" s="61"/>
      <c r="B27" s="96"/>
      <c r="C27" s="98" t="s">
        <v>208</v>
      </c>
      <c r="D27" s="96"/>
      <c r="E27" s="96"/>
      <c r="F27" s="96"/>
      <c r="G27" s="96"/>
      <c r="H27" s="96"/>
      <c r="I27" s="96"/>
      <c r="J27" s="96"/>
      <c r="K27" s="96"/>
      <c r="L27" s="96"/>
      <c r="M27" s="96"/>
      <c r="N27" s="96"/>
      <c r="O27" s="96"/>
      <c r="P27" s="59"/>
      <c r="Q27" s="59"/>
      <c r="R27" s="59"/>
      <c r="S27" s="139"/>
      <c r="T27" s="134"/>
      <c r="U27" s="134"/>
      <c r="V27" s="134"/>
      <c r="W27" s="134"/>
      <c r="X27" s="134"/>
      <c r="Y27" s="134"/>
      <c r="Z27" s="141"/>
      <c r="AA27" s="139"/>
      <c r="AB27" s="139"/>
      <c r="AC27" s="139"/>
      <c r="AD27" s="139"/>
      <c r="AE27" s="139"/>
      <c r="AF27" s="139"/>
      <c r="AG27" s="139"/>
      <c r="AH27" s="139"/>
      <c r="AI27" s="139"/>
      <c r="AJ27" s="139"/>
      <c r="AK27" s="139"/>
      <c r="AL27" s="139"/>
      <c r="AM27" s="139"/>
      <c r="AN27" s="139"/>
      <c r="AO27" s="139"/>
      <c r="AP27" s="139"/>
      <c r="AQ27" s="139"/>
      <c r="AR27" s="139"/>
      <c r="AS27" s="138">
        <f>SUM(AS19:AS26)</f>
        <v>1637267.0178571427</v>
      </c>
      <c r="AT27" s="219">
        <f>SUM(AT19:AT26)</f>
        <v>1833739.06</v>
      </c>
      <c r="AU27" s="207"/>
      <c r="AV27" s="140"/>
      <c r="AW27" s="63"/>
      <c r="AX27" s="60" t="s">
        <v>50</v>
      </c>
      <c r="AY27" s="56"/>
      <c r="AZ27" s="56"/>
      <c r="BA27" s="57"/>
      <c r="BB27" s="54"/>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c r="DG27" s="58"/>
      <c r="DH27" s="58"/>
      <c r="DI27" s="58"/>
      <c r="DJ27" s="58"/>
      <c r="DK27" s="58"/>
      <c r="DL27" s="58"/>
      <c r="DM27" s="58"/>
      <c r="DN27" s="58"/>
      <c r="DO27" s="58"/>
      <c r="DP27" s="58"/>
      <c r="DQ27" s="58"/>
      <c r="DR27" s="58"/>
      <c r="DS27" s="58"/>
      <c r="DT27" s="58"/>
      <c r="DU27" s="58"/>
      <c r="DV27" s="58"/>
      <c r="DW27" s="58"/>
      <c r="DX27" s="58"/>
      <c r="DY27" s="58"/>
      <c r="DZ27" s="58"/>
      <c r="EA27" s="58"/>
      <c r="EB27" s="58"/>
      <c r="EC27" s="58"/>
      <c r="ED27" s="58"/>
      <c r="EE27" s="58"/>
      <c r="EF27" s="58"/>
      <c r="EG27" s="58"/>
      <c r="EH27" s="58"/>
      <c r="EI27" s="58"/>
      <c r="EJ27" s="58"/>
      <c r="EK27" s="58"/>
      <c r="EL27" s="58"/>
      <c r="EM27" s="58"/>
      <c r="EN27" s="58"/>
      <c r="EO27" s="58"/>
      <c r="EP27" s="58"/>
      <c r="EQ27" s="58"/>
      <c r="ER27" s="58"/>
      <c r="ES27" s="58"/>
      <c r="ET27" s="58"/>
      <c r="EU27" s="58"/>
      <c r="EV27" s="58"/>
      <c r="EW27" s="58"/>
      <c r="EX27" s="58"/>
      <c r="EY27" s="58"/>
      <c r="EZ27" s="58"/>
      <c r="FA27" s="58"/>
      <c r="FB27" s="58"/>
      <c r="FC27" s="58"/>
      <c r="FD27" s="58"/>
      <c r="FE27" s="58"/>
      <c r="FF27" s="58"/>
      <c r="FG27" s="58"/>
      <c r="FH27" s="58"/>
      <c r="FI27" s="58"/>
      <c r="FJ27" s="58"/>
      <c r="FK27" s="58"/>
      <c r="FL27" s="58"/>
      <c r="FM27" s="58"/>
      <c r="FN27" s="58"/>
      <c r="FO27" s="58"/>
      <c r="FP27" s="58"/>
      <c r="FQ27" s="58"/>
      <c r="FR27" s="58"/>
      <c r="FS27" s="58"/>
      <c r="FT27" s="58"/>
      <c r="FU27" s="58"/>
      <c r="FV27" s="58"/>
      <c r="FW27" s="58"/>
      <c r="FX27" s="58"/>
      <c r="FY27" s="58"/>
      <c r="FZ27" s="58"/>
      <c r="GA27" s="58"/>
      <c r="GB27" s="58"/>
      <c r="GC27" s="58"/>
      <c r="GD27" s="58"/>
      <c r="GE27" s="58"/>
      <c r="GF27" s="58"/>
      <c r="GG27" s="58"/>
      <c r="GH27" s="58"/>
      <c r="GI27" s="58"/>
      <c r="GJ27" s="58"/>
      <c r="GK27" s="58"/>
      <c r="GL27" s="58"/>
      <c r="GM27" s="58"/>
      <c r="GN27" s="58"/>
      <c r="GO27" s="58"/>
      <c r="GP27" s="58"/>
      <c r="GQ27" s="58"/>
      <c r="GR27" s="58"/>
      <c r="GS27" s="58"/>
      <c r="GT27" s="58"/>
      <c r="GU27" s="58"/>
      <c r="GV27" s="58"/>
      <c r="GW27" s="58"/>
      <c r="GX27" s="58"/>
      <c r="GY27" s="58"/>
      <c r="GZ27" s="58"/>
      <c r="HA27" s="58"/>
      <c r="HB27" s="58"/>
      <c r="HC27" s="58"/>
      <c r="HD27" s="58"/>
      <c r="HE27" s="58"/>
      <c r="HF27" s="58"/>
      <c r="HG27" s="58"/>
      <c r="HH27" s="58"/>
      <c r="HI27" s="58"/>
      <c r="HJ27" s="58"/>
      <c r="HK27" s="58"/>
      <c r="HL27" s="58"/>
      <c r="HM27" s="58"/>
      <c r="HN27" s="58"/>
      <c r="HO27" s="58"/>
      <c r="HP27" s="58"/>
      <c r="HQ27" s="58"/>
      <c r="HR27" s="58"/>
      <c r="HS27" s="58"/>
      <c r="HT27" s="58"/>
    </row>
    <row r="28" spans="1:246" ht="13.15" customHeight="1" x14ac:dyDescent="0.2">
      <c r="A28" s="61"/>
      <c r="B28" s="64"/>
      <c r="C28" s="100" t="s">
        <v>51</v>
      </c>
      <c r="D28" s="100"/>
      <c r="E28" s="100"/>
      <c r="F28" s="100"/>
      <c r="G28" s="100"/>
      <c r="H28" s="100"/>
      <c r="I28" s="100"/>
      <c r="J28" s="100"/>
      <c r="K28" s="100"/>
      <c r="L28" s="100"/>
      <c r="M28" s="100"/>
      <c r="N28" s="100"/>
      <c r="O28" s="100"/>
      <c r="P28" s="100"/>
      <c r="Q28" s="101"/>
      <c r="R28" s="67"/>
      <c r="S28" s="67"/>
      <c r="T28" s="62"/>
      <c r="U28" s="62"/>
      <c r="V28" s="62"/>
      <c r="W28" s="62"/>
      <c r="X28" s="62"/>
      <c r="Y28" s="62"/>
      <c r="Z28" s="67"/>
      <c r="AA28" s="67"/>
      <c r="AB28" s="67"/>
      <c r="AC28" s="67"/>
      <c r="AD28" s="67"/>
      <c r="AE28" s="67"/>
      <c r="AF28" s="67"/>
      <c r="AG28" s="67"/>
      <c r="AH28" s="67"/>
      <c r="AI28" s="67"/>
      <c r="AJ28" s="67"/>
      <c r="AK28" s="67"/>
      <c r="AL28" s="67"/>
      <c r="AM28" s="67"/>
      <c r="AN28" s="67"/>
      <c r="AO28" s="67"/>
      <c r="AP28" s="67"/>
      <c r="AQ28" s="67"/>
      <c r="AR28" s="67"/>
      <c r="AS28" s="99"/>
      <c r="AT28" s="99"/>
      <c r="AU28" s="102"/>
      <c r="AV28" s="103"/>
      <c r="AW28" s="63"/>
      <c r="AX28" s="61" t="s">
        <v>52</v>
      </c>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c r="EO28" s="65"/>
      <c r="EP28" s="65"/>
      <c r="EQ28" s="65"/>
      <c r="ER28" s="65"/>
      <c r="ES28" s="65"/>
      <c r="ET28" s="65"/>
      <c r="EU28" s="65"/>
      <c r="EV28" s="65"/>
      <c r="EW28" s="65"/>
      <c r="EX28" s="65"/>
      <c r="EY28" s="65"/>
      <c r="EZ28" s="65"/>
      <c r="FA28" s="65"/>
      <c r="FB28" s="65"/>
      <c r="FC28" s="65"/>
      <c r="FD28" s="65"/>
      <c r="FE28" s="65"/>
      <c r="FF28" s="65"/>
      <c r="FG28" s="65"/>
      <c r="FH28" s="65"/>
      <c r="FI28" s="65"/>
      <c r="FJ28" s="65"/>
      <c r="FK28" s="65"/>
      <c r="FL28" s="65"/>
      <c r="FM28" s="65"/>
      <c r="FN28" s="65"/>
      <c r="FO28" s="65"/>
      <c r="FP28" s="65"/>
      <c r="FQ28" s="65"/>
      <c r="FR28" s="65"/>
      <c r="FS28" s="65"/>
      <c r="FT28" s="65"/>
      <c r="FU28" s="65"/>
      <c r="FV28" s="65"/>
      <c r="FW28" s="65"/>
      <c r="FX28" s="65"/>
      <c r="FY28" s="65"/>
      <c r="FZ28" s="65"/>
      <c r="GA28" s="65"/>
      <c r="GB28" s="65"/>
      <c r="GC28" s="65"/>
      <c r="GD28" s="65"/>
      <c r="GE28" s="65"/>
      <c r="GF28" s="65"/>
      <c r="GG28" s="65"/>
      <c r="GH28" s="65"/>
      <c r="GI28" s="65"/>
      <c r="GJ28" s="65"/>
      <c r="GK28" s="65"/>
      <c r="GL28" s="65"/>
      <c r="GM28" s="65"/>
      <c r="GN28" s="65"/>
      <c r="GO28" s="65"/>
      <c r="GP28" s="65"/>
      <c r="GQ28" s="65"/>
      <c r="GR28" s="65"/>
      <c r="GS28" s="65"/>
      <c r="GT28" s="65"/>
      <c r="GU28" s="65"/>
      <c r="GV28" s="65"/>
      <c r="GW28" s="65"/>
      <c r="GX28" s="65"/>
      <c r="GY28" s="65"/>
      <c r="GZ28" s="65"/>
      <c r="HA28" s="65"/>
      <c r="HB28" s="65"/>
      <c r="HC28" s="65"/>
      <c r="HD28" s="65"/>
      <c r="HE28" s="65"/>
      <c r="HF28" s="65"/>
      <c r="HG28" s="65"/>
      <c r="HH28" s="65"/>
      <c r="HI28" s="65"/>
      <c r="HJ28" s="65"/>
      <c r="HK28" s="65"/>
      <c r="HL28" s="65"/>
      <c r="HM28" s="65"/>
      <c r="HN28" s="65"/>
      <c r="HO28" s="65"/>
      <c r="HP28" s="65"/>
      <c r="HQ28" s="65"/>
      <c r="HR28" s="65"/>
      <c r="HS28" s="65"/>
      <c r="HT28" s="65"/>
    </row>
    <row r="29" spans="1:246" ht="15" customHeight="1" x14ac:dyDescent="0.2">
      <c r="A29" s="61"/>
      <c r="B29" s="64"/>
      <c r="C29" s="100" t="s">
        <v>185</v>
      </c>
      <c r="D29" s="100"/>
      <c r="E29" s="100"/>
      <c r="F29" s="100"/>
      <c r="G29" s="100"/>
      <c r="H29" s="100"/>
      <c r="I29" s="100"/>
      <c r="J29" s="100"/>
      <c r="K29" s="100"/>
      <c r="L29" s="100"/>
      <c r="M29" s="100"/>
      <c r="N29" s="100"/>
      <c r="O29" s="100"/>
      <c r="P29" s="100"/>
      <c r="Q29" s="101"/>
      <c r="R29" s="67"/>
      <c r="S29" s="67"/>
      <c r="T29" s="134"/>
      <c r="U29" s="134"/>
      <c r="V29" s="134"/>
      <c r="W29" s="134"/>
      <c r="X29" s="134"/>
      <c r="Y29" s="134"/>
      <c r="Z29" s="67"/>
      <c r="AA29" s="67"/>
      <c r="AB29" s="67"/>
      <c r="AC29" s="67"/>
      <c r="AD29" s="67"/>
      <c r="AE29" s="67"/>
      <c r="AF29" s="67"/>
      <c r="AG29" s="67"/>
      <c r="AH29" s="67"/>
      <c r="AI29" s="67"/>
      <c r="AJ29" s="67"/>
      <c r="AK29" s="67"/>
      <c r="AL29" s="67"/>
      <c r="AM29" s="67"/>
      <c r="AN29" s="67"/>
      <c r="AO29" s="67"/>
      <c r="AP29" s="67"/>
      <c r="AQ29" s="67"/>
      <c r="AR29" s="67"/>
      <c r="AS29" s="99"/>
      <c r="AT29" s="99"/>
      <c r="AU29" s="102"/>
      <c r="AV29" s="103"/>
      <c r="AW29" s="63"/>
      <c r="AX29" s="61" t="s">
        <v>52</v>
      </c>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c r="EO29" s="65"/>
      <c r="EP29" s="65"/>
      <c r="EQ29" s="65"/>
      <c r="ER29" s="65"/>
      <c r="ES29" s="65"/>
      <c r="ET29" s="65"/>
      <c r="EU29" s="65"/>
      <c r="EV29" s="65"/>
      <c r="EW29" s="65"/>
      <c r="EX29" s="65"/>
      <c r="EY29" s="65"/>
      <c r="EZ29" s="65"/>
      <c r="FA29" s="65"/>
      <c r="FB29" s="65"/>
      <c r="FC29" s="65"/>
      <c r="FD29" s="65"/>
      <c r="FE29" s="65"/>
      <c r="FF29" s="65"/>
      <c r="FG29" s="65"/>
      <c r="FH29" s="65"/>
      <c r="FI29" s="65"/>
      <c r="FJ29" s="65"/>
      <c r="FK29" s="65"/>
      <c r="FL29" s="65"/>
      <c r="FM29" s="65"/>
      <c r="FN29" s="65"/>
      <c r="FO29" s="65"/>
      <c r="FP29" s="65"/>
      <c r="FQ29" s="65"/>
      <c r="FR29" s="65"/>
      <c r="FS29" s="65"/>
      <c r="FT29" s="65"/>
      <c r="FU29" s="65"/>
      <c r="FV29" s="65"/>
      <c r="FW29" s="65"/>
      <c r="FX29" s="65"/>
      <c r="FY29" s="65"/>
      <c r="FZ29" s="65"/>
      <c r="GA29" s="65"/>
      <c r="GB29" s="65"/>
      <c r="GC29" s="65"/>
      <c r="GD29" s="65"/>
      <c r="GE29" s="65"/>
      <c r="GF29" s="65"/>
      <c r="GG29" s="65"/>
      <c r="GH29" s="65"/>
      <c r="GI29" s="65"/>
      <c r="GJ29" s="65"/>
      <c r="GK29" s="65"/>
      <c r="GL29" s="65"/>
      <c r="GM29" s="65"/>
      <c r="GN29" s="65"/>
      <c r="GO29" s="65"/>
      <c r="GP29" s="65"/>
      <c r="GQ29" s="65"/>
      <c r="GR29" s="65"/>
      <c r="GS29" s="65"/>
      <c r="GT29" s="65"/>
      <c r="GU29" s="65"/>
      <c r="GV29" s="65"/>
      <c r="GW29" s="65"/>
      <c r="GX29" s="65"/>
      <c r="GY29" s="65"/>
      <c r="GZ29" s="65"/>
      <c r="HA29" s="65"/>
      <c r="HB29" s="65"/>
      <c r="HC29" s="65"/>
      <c r="HD29" s="65"/>
      <c r="HE29" s="65"/>
      <c r="HF29" s="65"/>
      <c r="HG29" s="65"/>
      <c r="HH29" s="65"/>
      <c r="HI29" s="65"/>
      <c r="HJ29" s="65"/>
      <c r="HK29" s="65"/>
      <c r="HL29" s="65"/>
      <c r="HM29" s="65"/>
      <c r="HN29" s="65"/>
      <c r="HO29" s="65"/>
      <c r="HP29" s="65"/>
      <c r="HQ29" s="65"/>
      <c r="HR29" s="65"/>
      <c r="HS29" s="65"/>
      <c r="HT29" s="65"/>
    </row>
    <row r="30" spans="1:246" s="118" customFormat="1" ht="15" customHeight="1" x14ac:dyDescent="0.2">
      <c r="A30" s="115"/>
      <c r="B30" s="134" t="s">
        <v>291</v>
      </c>
      <c r="C30" s="115" t="s">
        <v>292</v>
      </c>
      <c r="D30" s="146" t="s">
        <v>221</v>
      </c>
      <c r="E30" s="63" t="s">
        <v>293</v>
      </c>
      <c r="F30" s="115"/>
      <c r="G30" s="115" t="s">
        <v>294</v>
      </c>
      <c r="H30" s="115" t="s">
        <v>294</v>
      </c>
      <c r="I30" s="229" t="s">
        <v>295</v>
      </c>
      <c r="J30" s="115" t="s">
        <v>222</v>
      </c>
      <c r="K30" s="115">
        <v>50</v>
      </c>
      <c r="L30" s="121" t="s">
        <v>296</v>
      </c>
      <c r="M30" s="115" t="s">
        <v>297</v>
      </c>
      <c r="N30" s="114"/>
      <c r="O30" s="115" t="s">
        <v>298</v>
      </c>
      <c r="P30" s="115" t="s">
        <v>299</v>
      </c>
      <c r="Q30" s="115"/>
      <c r="R30" s="114"/>
      <c r="S30" s="114"/>
      <c r="T30" s="114"/>
      <c r="U30" s="114">
        <v>428640005.37</v>
      </c>
      <c r="V30" s="114">
        <v>409500000</v>
      </c>
      <c r="W30" s="114">
        <v>392000000</v>
      </c>
      <c r="X30" s="230"/>
      <c r="Y30" s="114"/>
      <c r="Z30" s="114"/>
      <c r="AA30" s="115"/>
      <c r="AB30" s="115"/>
      <c r="AC30" s="115"/>
      <c r="AD30" s="115"/>
      <c r="AE30" s="115"/>
      <c r="AF30" s="115"/>
      <c r="AG30" s="134"/>
      <c r="AH30" s="134"/>
      <c r="AI30" s="134"/>
      <c r="AJ30" s="134"/>
      <c r="AK30" s="134"/>
      <c r="AL30" s="134"/>
      <c r="AM30" s="134"/>
      <c r="AN30" s="134"/>
      <c r="AO30" s="134"/>
      <c r="AP30" s="134"/>
      <c r="AQ30" s="134"/>
      <c r="AR30" s="134"/>
      <c r="AS30" s="114">
        <f>SUM(Q30:Y30)</f>
        <v>1230140005.3699999</v>
      </c>
      <c r="AT30" s="114">
        <f t="shared" ref="AT30:AT31" si="4">AS30*1.12</f>
        <v>1377756806.0144</v>
      </c>
      <c r="AU30" s="217"/>
      <c r="AV30" s="153" t="s">
        <v>300</v>
      </c>
      <c r="AW30" s="231">
        <v>14</v>
      </c>
      <c r="AX30" s="144" t="s">
        <v>52</v>
      </c>
      <c r="AY30" s="133"/>
      <c r="AZ30" s="133"/>
      <c r="BA30" s="143"/>
      <c r="BB30" s="143"/>
      <c r="BC30" s="143"/>
      <c r="BD30" s="143"/>
      <c r="BE30" s="143"/>
      <c r="BF30" s="143"/>
      <c r="BG30" s="143"/>
      <c r="BH30" s="143"/>
      <c r="BI30" s="143"/>
      <c r="BJ30" s="143"/>
      <c r="BK30" s="143"/>
      <c r="BL30" s="143"/>
      <c r="BM30" s="143"/>
      <c r="BN30" s="143"/>
      <c r="BO30" s="143"/>
      <c r="BP30" s="143"/>
      <c r="BQ30" s="143"/>
      <c r="BR30" s="143"/>
      <c r="BS30" s="143"/>
      <c r="BT30" s="143"/>
      <c r="BU30" s="143"/>
      <c r="BV30" s="143"/>
      <c r="BW30" s="143"/>
      <c r="BX30" s="143"/>
      <c r="BY30" s="143"/>
      <c r="BZ30" s="143"/>
      <c r="CA30" s="143"/>
      <c r="CB30" s="143"/>
      <c r="CC30" s="143"/>
      <c r="CD30" s="143"/>
      <c r="CE30" s="143"/>
      <c r="CF30" s="143"/>
      <c r="CG30" s="143"/>
      <c r="CH30" s="143"/>
      <c r="CI30" s="143"/>
      <c r="CJ30" s="143"/>
      <c r="CK30" s="143"/>
      <c r="CL30" s="143"/>
      <c r="CM30" s="143"/>
      <c r="CN30" s="143"/>
      <c r="CO30" s="143"/>
      <c r="CP30" s="143"/>
      <c r="CQ30" s="143"/>
      <c r="CR30" s="143"/>
      <c r="CS30" s="143"/>
      <c r="CT30" s="143"/>
      <c r="CU30" s="143"/>
      <c r="CV30" s="143"/>
      <c r="CW30" s="143"/>
      <c r="CX30" s="143"/>
      <c r="CY30" s="143"/>
      <c r="CZ30" s="143"/>
      <c r="DA30" s="143"/>
      <c r="DB30" s="143"/>
      <c r="DC30" s="143"/>
      <c r="DD30" s="143"/>
      <c r="DE30" s="143"/>
      <c r="DF30" s="143"/>
      <c r="DG30" s="143"/>
      <c r="DH30" s="143"/>
      <c r="DI30" s="143"/>
      <c r="DJ30" s="143"/>
      <c r="DK30" s="143"/>
      <c r="DL30" s="143"/>
      <c r="DM30" s="143"/>
      <c r="DN30" s="143"/>
      <c r="DO30" s="143"/>
      <c r="DP30" s="143"/>
      <c r="DQ30" s="143"/>
      <c r="DR30" s="143"/>
      <c r="DS30" s="143"/>
      <c r="DT30" s="143"/>
      <c r="DU30" s="143"/>
      <c r="DV30" s="143"/>
      <c r="DW30" s="143"/>
      <c r="DX30" s="143"/>
      <c r="DY30" s="143"/>
      <c r="DZ30" s="143"/>
      <c r="EA30" s="143"/>
      <c r="EB30" s="143"/>
      <c r="EC30" s="143"/>
      <c r="ED30" s="143"/>
      <c r="EE30" s="143"/>
      <c r="EF30" s="143"/>
      <c r="EG30" s="143"/>
      <c r="EH30" s="143"/>
      <c r="EI30" s="143"/>
      <c r="EJ30" s="143"/>
      <c r="EK30" s="143"/>
      <c r="EL30" s="143"/>
      <c r="EM30" s="143"/>
      <c r="EN30" s="143"/>
      <c r="EO30" s="143"/>
      <c r="EP30" s="143"/>
      <c r="EQ30" s="143"/>
      <c r="ER30" s="143"/>
      <c r="ES30" s="143"/>
      <c r="ET30" s="143"/>
      <c r="EU30" s="143"/>
      <c r="EV30" s="143"/>
      <c r="EW30" s="143"/>
      <c r="EX30" s="143"/>
      <c r="EY30" s="143"/>
      <c r="EZ30" s="143"/>
      <c r="FA30" s="143"/>
      <c r="FB30" s="143"/>
      <c r="FC30" s="143"/>
      <c r="FD30" s="143"/>
      <c r="FE30" s="143"/>
      <c r="FF30" s="143"/>
      <c r="FG30" s="143"/>
      <c r="FH30" s="143"/>
      <c r="FI30" s="143"/>
      <c r="FJ30" s="143"/>
      <c r="FK30" s="143"/>
      <c r="FL30" s="143"/>
      <c r="FM30" s="143"/>
      <c r="FN30" s="143"/>
      <c r="FO30" s="143"/>
      <c r="FP30" s="143"/>
      <c r="FQ30" s="143"/>
      <c r="FR30" s="143"/>
      <c r="FS30" s="143"/>
      <c r="FT30" s="143"/>
      <c r="FU30" s="143"/>
      <c r="FV30" s="143"/>
      <c r="FW30" s="143"/>
      <c r="FX30" s="143"/>
      <c r="FY30" s="143"/>
      <c r="FZ30" s="143"/>
      <c r="GA30" s="143"/>
      <c r="GB30" s="143"/>
      <c r="GC30" s="143"/>
      <c r="GD30" s="143"/>
      <c r="GE30" s="143"/>
      <c r="GF30" s="143"/>
      <c r="GG30" s="143"/>
      <c r="GH30" s="143"/>
      <c r="GI30" s="143"/>
      <c r="GJ30" s="143"/>
      <c r="GK30" s="143"/>
      <c r="GL30" s="143"/>
      <c r="GM30" s="143"/>
      <c r="GN30" s="143"/>
      <c r="GO30" s="143"/>
      <c r="GP30" s="143"/>
      <c r="GQ30" s="143"/>
      <c r="GR30" s="143"/>
      <c r="GS30" s="143"/>
      <c r="GT30" s="143"/>
      <c r="GU30" s="143"/>
      <c r="GV30" s="143"/>
      <c r="GW30" s="143"/>
      <c r="GX30" s="143"/>
      <c r="GY30" s="143"/>
      <c r="GZ30" s="143"/>
      <c r="HA30" s="143"/>
      <c r="HB30" s="143"/>
      <c r="HC30" s="143"/>
      <c r="HD30" s="143"/>
      <c r="HE30" s="143"/>
      <c r="HF30" s="143"/>
      <c r="HG30" s="143"/>
      <c r="HH30" s="143"/>
      <c r="HI30" s="143"/>
      <c r="HJ30" s="143"/>
      <c r="HK30" s="143"/>
      <c r="HL30" s="143"/>
      <c r="HM30" s="143"/>
      <c r="HN30" s="143"/>
      <c r="HO30" s="143"/>
      <c r="HP30" s="143"/>
      <c r="HQ30" s="143"/>
      <c r="HR30" s="143"/>
      <c r="HS30" s="143"/>
      <c r="HT30" s="143"/>
      <c r="HU30" s="143"/>
      <c r="HV30" s="143"/>
      <c r="HW30" s="143"/>
      <c r="HX30" s="143"/>
      <c r="HY30" s="143"/>
      <c r="HZ30" s="143"/>
      <c r="IA30" s="143"/>
      <c r="IB30" s="143"/>
      <c r="IC30" s="143"/>
      <c r="ID30" s="143"/>
      <c r="IE30" s="143"/>
      <c r="IF30" s="143"/>
      <c r="IG30" s="143"/>
      <c r="IH30" s="143"/>
      <c r="II30" s="143"/>
      <c r="IJ30" s="143"/>
      <c r="IK30" s="143"/>
      <c r="IL30" s="143"/>
    </row>
    <row r="31" spans="1:246" s="118" customFormat="1" ht="15" customHeight="1" x14ac:dyDescent="0.2">
      <c r="A31" s="115"/>
      <c r="B31" s="134" t="s">
        <v>302</v>
      </c>
      <c r="C31" s="153" t="s">
        <v>318</v>
      </c>
      <c r="D31" s="146" t="s">
        <v>221</v>
      </c>
      <c r="E31" s="252" t="s">
        <v>319</v>
      </c>
      <c r="F31" s="153"/>
      <c r="G31" s="115" t="s">
        <v>320</v>
      </c>
      <c r="H31" s="115" t="s">
        <v>320</v>
      </c>
      <c r="I31" s="115" t="s">
        <v>321</v>
      </c>
      <c r="J31" s="153" t="s">
        <v>222</v>
      </c>
      <c r="K31" s="121">
        <v>80</v>
      </c>
      <c r="L31" s="121" t="s">
        <v>322</v>
      </c>
      <c r="M31" s="115" t="s">
        <v>323</v>
      </c>
      <c r="N31" s="115"/>
      <c r="O31" s="115" t="s">
        <v>324</v>
      </c>
      <c r="P31" s="115" t="s">
        <v>299</v>
      </c>
      <c r="Q31" s="134"/>
      <c r="R31" s="134"/>
      <c r="S31" s="134"/>
      <c r="T31" s="134"/>
      <c r="U31" s="134"/>
      <c r="V31" s="114">
        <v>3908087139.5500002</v>
      </c>
      <c r="W31" s="114">
        <v>1192857056.8</v>
      </c>
      <c r="X31" s="134"/>
      <c r="Y31" s="134"/>
      <c r="Z31" s="134"/>
      <c r="AA31" s="253"/>
      <c r="AB31" s="253"/>
      <c r="AC31" s="253"/>
      <c r="AD31" s="253"/>
      <c r="AE31" s="253"/>
      <c r="AF31" s="253"/>
      <c r="AG31" s="253"/>
      <c r="AH31" s="253"/>
      <c r="AI31" s="253"/>
      <c r="AJ31" s="253"/>
      <c r="AK31" s="253"/>
      <c r="AL31" s="253"/>
      <c r="AM31" s="253"/>
      <c r="AN31" s="253"/>
      <c r="AO31" s="253"/>
      <c r="AP31" s="253"/>
      <c r="AQ31" s="253"/>
      <c r="AR31" s="254"/>
      <c r="AS31" s="114">
        <f t="shared" ref="AS31" si="5">SUM(Q31:Y31)</f>
        <v>5100944196.3500004</v>
      </c>
      <c r="AT31" s="114">
        <f t="shared" si="4"/>
        <v>5713057499.9120007</v>
      </c>
      <c r="AU31" s="153"/>
      <c r="AV31" s="255">
        <v>2017</v>
      </c>
      <c r="AW31" s="153" t="s">
        <v>325</v>
      </c>
      <c r="AX31" s="115" t="s">
        <v>52</v>
      </c>
      <c r="AY31" s="133"/>
      <c r="AZ31" s="133"/>
      <c r="BA31" s="188"/>
      <c r="BB31" s="188"/>
      <c r="BC31" s="188"/>
      <c r="BD31" s="188"/>
      <c r="BE31" s="188"/>
      <c r="BF31" s="188"/>
      <c r="BG31" s="188"/>
      <c r="BH31" s="188"/>
      <c r="BI31" s="188"/>
      <c r="BJ31" s="188"/>
      <c r="BK31" s="188"/>
      <c r="BL31" s="188"/>
      <c r="BM31" s="188"/>
      <c r="BN31" s="188"/>
      <c r="BO31" s="188"/>
      <c r="BP31" s="188"/>
      <c r="BQ31" s="188"/>
      <c r="BR31" s="188"/>
      <c r="BS31" s="188"/>
      <c r="BT31" s="188"/>
      <c r="BU31" s="188"/>
      <c r="BV31" s="188"/>
      <c r="BW31" s="188"/>
      <c r="BX31" s="188"/>
      <c r="BY31" s="188"/>
      <c r="BZ31" s="188"/>
      <c r="CA31" s="188"/>
      <c r="CB31" s="188"/>
      <c r="CC31" s="188"/>
      <c r="CD31" s="188"/>
      <c r="CE31" s="188"/>
      <c r="CF31" s="188"/>
      <c r="CG31" s="188"/>
      <c r="CH31" s="188"/>
      <c r="CI31" s="188"/>
      <c r="CJ31" s="188"/>
      <c r="CK31" s="188"/>
      <c r="CL31" s="188"/>
      <c r="CM31" s="188"/>
      <c r="CN31" s="188"/>
      <c r="CO31" s="188"/>
      <c r="CP31" s="188"/>
      <c r="CQ31" s="188"/>
      <c r="CR31" s="188"/>
      <c r="CS31" s="188"/>
      <c r="CT31" s="188"/>
      <c r="CU31" s="188"/>
      <c r="CV31" s="188"/>
      <c r="CW31" s="188"/>
      <c r="CX31" s="188"/>
      <c r="CY31" s="188"/>
      <c r="CZ31" s="188"/>
      <c r="DA31" s="188"/>
      <c r="DB31" s="188"/>
      <c r="DC31" s="188"/>
      <c r="DD31" s="188"/>
      <c r="DE31" s="188"/>
      <c r="DF31" s="188"/>
      <c r="DG31" s="188"/>
      <c r="DH31" s="188"/>
      <c r="DI31" s="188"/>
      <c r="DJ31" s="188"/>
      <c r="DK31" s="188"/>
      <c r="DL31" s="188"/>
      <c r="DM31" s="188"/>
      <c r="DN31" s="188"/>
      <c r="DO31" s="188"/>
      <c r="DP31" s="188"/>
      <c r="DQ31" s="188"/>
      <c r="DR31" s="188"/>
      <c r="DS31" s="188"/>
      <c r="DT31" s="188"/>
      <c r="DU31" s="188"/>
      <c r="DV31" s="188"/>
      <c r="DW31" s="188"/>
      <c r="DX31" s="188"/>
      <c r="DY31" s="188"/>
      <c r="DZ31" s="188"/>
      <c r="EA31" s="188"/>
      <c r="EB31" s="188"/>
      <c r="EC31" s="188"/>
      <c r="ED31" s="188"/>
      <c r="EE31" s="188"/>
      <c r="EF31" s="188"/>
      <c r="EG31" s="188"/>
      <c r="EH31" s="188"/>
      <c r="EI31" s="188"/>
      <c r="EJ31" s="188"/>
      <c r="EK31" s="188"/>
      <c r="EL31" s="188"/>
      <c r="EM31" s="188"/>
      <c r="EN31" s="188"/>
      <c r="EO31" s="188"/>
      <c r="EP31" s="188"/>
      <c r="EQ31" s="188"/>
      <c r="ER31" s="188"/>
      <c r="ES31" s="188"/>
      <c r="ET31" s="188"/>
      <c r="EU31" s="188"/>
      <c r="EV31" s="188"/>
      <c r="EW31" s="188"/>
      <c r="EX31" s="188"/>
      <c r="EY31" s="188"/>
      <c r="EZ31" s="188"/>
      <c r="FA31" s="188"/>
      <c r="FB31" s="188"/>
      <c r="FC31" s="188"/>
      <c r="FD31" s="188"/>
      <c r="FE31" s="188"/>
      <c r="FF31" s="188"/>
      <c r="FG31" s="188"/>
      <c r="FH31" s="188"/>
      <c r="FI31" s="188"/>
      <c r="FJ31" s="188"/>
      <c r="FK31" s="188"/>
      <c r="FL31" s="188"/>
      <c r="FM31" s="188"/>
      <c r="FN31" s="188"/>
      <c r="FO31" s="188"/>
      <c r="FP31" s="188"/>
      <c r="FQ31" s="188"/>
      <c r="FR31" s="188"/>
      <c r="FS31" s="188"/>
      <c r="FT31" s="188"/>
      <c r="FU31" s="188"/>
      <c r="FV31" s="188"/>
      <c r="FW31" s="188"/>
      <c r="FX31" s="188"/>
      <c r="FY31" s="188"/>
      <c r="FZ31" s="188"/>
      <c r="GA31" s="188"/>
      <c r="GB31" s="188"/>
      <c r="GC31" s="188"/>
      <c r="GD31" s="188"/>
      <c r="GE31" s="188"/>
      <c r="GF31" s="188"/>
      <c r="GG31" s="188"/>
      <c r="GH31" s="188"/>
      <c r="GI31" s="188"/>
      <c r="GJ31" s="188"/>
      <c r="GK31" s="188"/>
      <c r="GL31" s="188"/>
      <c r="GM31" s="188"/>
      <c r="GN31" s="188"/>
      <c r="GO31" s="188"/>
      <c r="GP31" s="188"/>
      <c r="GQ31" s="188"/>
      <c r="GR31" s="188"/>
      <c r="GS31" s="188"/>
      <c r="GT31" s="188"/>
      <c r="GU31" s="188"/>
      <c r="GV31" s="188"/>
      <c r="GW31" s="188"/>
      <c r="GX31" s="188"/>
      <c r="GY31" s="188"/>
      <c r="GZ31" s="188"/>
      <c r="HA31" s="188"/>
      <c r="HB31" s="188"/>
      <c r="HC31" s="188"/>
      <c r="HD31" s="188"/>
      <c r="HE31" s="188"/>
      <c r="HF31" s="188"/>
      <c r="HG31" s="188"/>
      <c r="HH31" s="188"/>
      <c r="HI31" s="188"/>
      <c r="HJ31" s="188"/>
      <c r="HK31" s="188"/>
      <c r="HL31" s="188"/>
      <c r="HM31" s="188"/>
      <c r="HN31" s="188"/>
      <c r="HO31" s="188"/>
      <c r="HP31" s="188"/>
      <c r="HQ31" s="188"/>
      <c r="HR31" s="188"/>
      <c r="HS31" s="188"/>
      <c r="HT31" s="188"/>
      <c r="HU31" s="188"/>
      <c r="HV31" s="188"/>
      <c r="HW31" s="188"/>
      <c r="HX31" s="188"/>
      <c r="HY31" s="188"/>
      <c r="HZ31" s="188"/>
      <c r="IA31" s="188"/>
      <c r="IB31" s="188"/>
      <c r="IC31" s="188"/>
      <c r="ID31" s="188"/>
      <c r="IE31" s="188"/>
      <c r="IF31" s="188"/>
      <c r="IG31" s="188"/>
      <c r="IH31" s="188"/>
      <c r="II31" s="188"/>
      <c r="IJ31" s="188"/>
      <c r="IK31" s="188"/>
      <c r="IL31" s="188"/>
    </row>
    <row r="32" spans="1:246" s="118" customFormat="1" x14ac:dyDescent="0.25">
      <c r="A32" s="60"/>
      <c r="B32" s="62"/>
      <c r="C32" s="60"/>
      <c r="D32" s="209"/>
      <c r="E32" s="66"/>
      <c r="F32" s="66"/>
      <c r="G32" s="66"/>
      <c r="H32" s="66"/>
      <c r="I32" s="66"/>
      <c r="J32" s="66"/>
      <c r="K32" s="66"/>
      <c r="L32" s="66"/>
      <c r="M32" s="66"/>
      <c r="N32" s="60"/>
      <c r="O32" s="60"/>
      <c r="P32" s="60"/>
      <c r="Q32" s="64"/>
      <c r="R32" s="64"/>
      <c r="S32" s="64"/>
      <c r="T32" s="210"/>
      <c r="U32" s="210"/>
      <c r="V32" s="210"/>
      <c r="W32" s="210"/>
      <c r="X32" s="210"/>
      <c r="Y32" s="64"/>
      <c r="Z32" s="62"/>
      <c r="AA32" s="67"/>
      <c r="AB32" s="67"/>
      <c r="AC32" s="67"/>
      <c r="AD32" s="67"/>
      <c r="AE32" s="67"/>
      <c r="AF32" s="67"/>
      <c r="AG32" s="67"/>
      <c r="AH32" s="67"/>
      <c r="AI32" s="67"/>
      <c r="AJ32" s="67"/>
      <c r="AK32" s="67"/>
      <c r="AL32" s="67"/>
      <c r="AM32" s="67"/>
      <c r="AN32" s="67"/>
      <c r="AO32" s="67"/>
      <c r="AP32" s="67"/>
      <c r="AQ32" s="67"/>
      <c r="AR32" s="67"/>
      <c r="AS32" s="114"/>
      <c r="AT32" s="114"/>
      <c r="AU32" s="211"/>
      <c r="AV32" s="211"/>
      <c r="AW32" s="213"/>
      <c r="AX32" s="61"/>
      <c r="AY32" s="133"/>
      <c r="AZ32" s="133"/>
    </row>
    <row r="33" spans="1:246" s="118" customFormat="1" ht="15" customHeight="1" x14ac:dyDescent="0.2">
      <c r="A33" s="60"/>
      <c r="B33" s="62"/>
      <c r="C33" s="60"/>
      <c r="D33" s="209"/>
      <c r="E33" s="63"/>
      <c r="F33" s="66"/>
      <c r="G33" s="63"/>
      <c r="H33" s="63"/>
      <c r="I33" s="66"/>
      <c r="J33" s="66"/>
      <c r="K33" s="66"/>
      <c r="L33" s="66"/>
      <c r="M33" s="66"/>
      <c r="N33" s="60"/>
      <c r="O33" s="60"/>
      <c r="P33" s="60"/>
      <c r="Q33" s="64"/>
      <c r="R33" s="64"/>
      <c r="S33" s="64"/>
      <c r="T33" s="210"/>
      <c r="U33" s="210"/>
      <c r="V33" s="210"/>
      <c r="W33" s="210"/>
      <c r="X33" s="210"/>
      <c r="Y33" s="64"/>
      <c r="Z33" s="62"/>
      <c r="AA33" s="67"/>
      <c r="AB33" s="67"/>
      <c r="AC33" s="67"/>
      <c r="AD33" s="67"/>
      <c r="AE33" s="67"/>
      <c r="AF33" s="67"/>
      <c r="AG33" s="67"/>
      <c r="AH33" s="67"/>
      <c r="AI33" s="67"/>
      <c r="AJ33" s="67"/>
      <c r="AK33" s="67"/>
      <c r="AL33" s="67"/>
      <c r="AM33" s="67"/>
      <c r="AN33" s="67"/>
      <c r="AO33" s="67"/>
      <c r="AP33" s="67"/>
      <c r="AQ33" s="67"/>
      <c r="AR33" s="67"/>
      <c r="AS33" s="114"/>
      <c r="AT33" s="114"/>
      <c r="AU33" s="211"/>
      <c r="AV33" s="211"/>
      <c r="AW33" s="213"/>
      <c r="AX33" s="61"/>
      <c r="AY33" s="133"/>
      <c r="AZ33" s="133"/>
    </row>
    <row r="34" spans="1:246" s="46" customFormat="1" ht="13.15" customHeight="1" x14ac:dyDescent="0.25">
      <c r="A34" s="60"/>
      <c r="B34" s="64"/>
      <c r="C34" s="100" t="s">
        <v>209</v>
      </c>
      <c r="D34" s="100"/>
      <c r="E34" s="100"/>
      <c r="F34" s="100"/>
      <c r="G34" s="100"/>
      <c r="H34" s="100"/>
      <c r="I34" s="100"/>
      <c r="J34" s="100"/>
      <c r="K34" s="100"/>
      <c r="L34" s="100"/>
      <c r="M34" s="100"/>
      <c r="N34" s="100"/>
      <c r="O34" s="100"/>
      <c r="P34" s="100"/>
      <c r="Q34" s="104"/>
      <c r="R34" s="64"/>
      <c r="S34" s="64"/>
      <c r="T34" s="62"/>
      <c r="U34" s="62"/>
      <c r="V34" s="62"/>
      <c r="W34" s="62"/>
      <c r="X34" s="62"/>
      <c r="Y34" s="62"/>
      <c r="Z34" s="64"/>
      <c r="AA34" s="60"/>
      <c r="AB34" s="60"/>
      <c r="AC34" s="60"/>
      <c r="AD34" s="60"/>
      <c r="AE34" s="60"/>
      <c r="AF34" s="60"/>
      <c r="AG34" s="64"/>
      <c r="AH34" s="64"/>
      <c r="AI34" s="64"/>
      <c r="AJ34" s="64"/>
      <c r="AK34" s="64"/>
      <c r="AL34" s="64"/>
      <c r="AM34" s="64"/>
      <c r="AN34" s="64"/>
      <c r="AO34" s="64"/>
      <c r="AP34" s="64"/>
      <c r="AQ34" s="64"/>
      <c r="AR34" s="64"/>
      <c r="AS34" s="138">
        <f>AS30+AS31</f>
        <v>6331084201.7200003</v>
      </c>
      <c r="AT34" s="232">
        <f>AT30+AT31</f>
        <v>7090814305.9264011</v>
      </c>
      <c r="AU34" s="64"/>
      <c r="AV34" s="64"/>
      <c r="AW34" s="64"/>
      <c r="AX34" s="61" t="s">
        <v>52</v>
      </c>
      <c r="BA34" s="68"/>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7"/>
      <c r="CG34" s="47"/>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c r="DF34" s="47"/>
      <c r="DG34" s="47"/>
      <c r="DH34" s="47"/>
      <c r="DI34" s="47"/>
      <c r="DJ34" s="47"/>
      <c r="DK34" s="47"/>
      <c r="DL34" s="47"/>
      <c r="DM34" s="47"/>
      <c r="DN34" s="47"/>
      <c r="DO34" s="47"/>
      <c r="DP34" s="47"/>
      <c r="DQ34" s="47"/>
      <c r="DR34" s="47"/>
      <c r="DS34" s="47"/>
      <c r="DT34" s="47"/>
      <c r="DU34" s="47"/>
      <c r="DV34" s="47"/>
      <c r="DW34" s="47"/>
      <c r="DX34" s="47"/>
      <c r="DY34" s="47"/>
      <c r="DZ34" s="47"/>
      <c r="EA34" s="47"/>
      <c r="EB34" s="47"/>
      <c r="EC34" s="47"/>
      <c r="ED34" s="47"/>
      <c r="EE34" s="47"/>
      <c r="EF34" s="47"/>
      <c r="EG34" s="47"/>
      <c r="EH34" s="47"/>
      <c r="EI34" s="47"/>
      <c r="EJ34" s="47"/>
      <c r="EK34" s="47"/>
      <c r="EL34" s="47"/>
      <c r="EM34" s="47"/>
      <c r="EN34" s="47"/>
      <c r="EO34" s="47"/>
      <c r="EP34" s="47"/>
      <c r="EQ34" s="47"/>
      <c r="ER34" s="47"/>
      <c r="ES34" s="47"/>
      <c r="ET34" s="47"/>
      <c r="EU34" s="47"/>
      <c r="EV34" s="47"/>
      <c r="EW34" s="47"/>
      <c r="EX34" s="47"/>
      <c r="EY34" s="47"/>
      <c r="EZ34" s="47"/>
      <c r="FA34" s="47"/>
      <c r="FB34" s="47"/>
      <c r="FC34" s="47"/>
      <c r="FD34" s="47"/>
      <c r="FE34" s="47"/>
      <c r="FF34" s="47"/>
      <c r="FG34" s="47"/>
      <c r="FH34" s="47"/>
      <c r="FI34" s="47"/>
      <c r="FJ34" s="47"/>
      <c r="FK34" s="47"/>
      <c r="FL34" s="47"/>
      <c r="FM34" s="47"/>
      <c r="FN34" s="47"/>
      <c r="FO34" s="47"/>
      <c r="FP34" s="47"/>
      <c r="FQ34" s="47"/>
      <c r="FR34" s="47"/>
      <c r="FS34" s="47"/>
      <c r="FT34" s="47"/>
      <c r="FU34" s="47"/>
      <c r="FV34" s="47"/>
      <c r="FW34" s="47"/>
      <c r="FX34" s="47"/>
      <c r="FY34" s="47"/>
      <c r="FZ34" s="47"/>
      <c r="GA34" s="47"/>
      <c r="GB34" s="47"/>
      <c r="GC34" s="47"/>
      <c r="GD34" s="47"/>
      <c r="GE34" s="47"/>
      <c r="GF34" s="47"/>
      <c r="GG34" s="47"/>
      <c r="GH34" s="47"/>
      <c r="GI34" s="47"/>
      <c r="GJ34" s="47"/>
      <c r="GK34" s="47"/>
      <c r="GL34" s="47"/>
      <c r="GM34" s="47"/>
      <c r="GN34" s="47"/>
      <c r="GO34" s="47"/>
      <c r="GP34" s="47"/>
      <c r="GQ34" s="47"/>
      <c r="GR34" s="47"/>
      <c r="GS34" s="47"/>
      <c r="GT34" s="47"/>
      <c r="GU34" s="47"/>
      <c r="GV34" s="47"/>
      <c r="GW34" s="47"/>
      <c r="GX34" s="47"/>
      <c r="GY34" s="47"/>
      <c r="GZ34" s="47"/>
      <c r="HA34" s="47"/>
      <c r="HB34" s="47"/>
      <c r="HC34" s="47"/>
      <c r="HD34" s="47"/>
      <c r="HE34" s="47"/>
      <c r="HF34" s="47"/>
      <c r="HG34" s="47"/>
      <c r="HH34" s="47"/>
      <c r="HI34" s="47"/>
      <c r="HJ34" s="47"/>
      <c r="HK34" s="47"/>
      <c r="HL34" s="47"/>
      <c r="HM34" s="47"/>
      <c r="HN34" s="47"/>
      <c r="HO34" s="47"/>
      <c r="HP34" s="47"/>
      <c r="HQ34" s="47"/>
      <c r="HR34" s="47"/>
      <c r="HS34" s="47"/>
      <c r="HT34" s="47"/>
    </row>
    <row r="35" spans="1:246" s="46" customFormat="1" ht="13.15" customHeight="1" x14ac:dyDescent="0.2">
      <c r="A35" s="60"/>
      <c r="B35" s="62"/>
      <c r="C35" s="100" t="s">
        <v>207</v>
      </c>
      <c r="D35" s="63"/>
      <c r="E35" s="66"/>
      <c r="F35" s="66"/>
      <c r="G35" s="66"/>
      <c r="H35" s="66"/>
      <c r="I35" s="66"/>
      <c r="J35" s="66"/>
      <c r="K35" s="66"/>
      <c r="L35" s="60"/>
      <c r="M35" s="66"/>
      <c r="N35" s="66"/>
      <c r="O35" s="66"/>
      <c r="P35" s="60"/>
      <c r="Q35" s="64"/>
      <c r="R35" s="105"/>
      <c r="S35" s="105"/>
      <c r="T35" s="62"/>
      <c r="U35" s="62"/>
      <c r="V35" s="62"/>
      <c r="W35" s="62"/>
      <c r="X35" s="62"/>
      <c r="Y35" s="62"/>
      <c r="Z35" s="62"/>
      <c r="AA35" s="60"/>
      <c r="AB35" s="60"/>
      <c r="AC35" s="60"/>
      <c r="AD35" s="60"/>
      <c r="AE35" s="60"/>
      <c r="AF35" s="60"/>
      <c r="AG35" s="62"/>
      <c r="AH35" s="62"/>
      <c r="AI35" s="62"/>
      <c r="AJ35" s="62"/>
      <c r="AK35" s="62"/>
      <c r="AL35" s="62"/>
      <c r="AM35" s="62"/>
      <c r="AN35" s="62"/>
      <c r="AO35" s="62"/>
      <c r="AP35" s="62"/>
      <c r="AQ35" s="62"/>
      <c r="AR35" s="62"/>
      <c r="AS35" s="62"/>
      <c r="AT35" s="62"/>
      <c r="AU35" s="62"/>
      <c r="AV35" s="62"/>
      <c r="AW35" s="62"/>
      <c r="AX35" s="61" t="s">
        <v>52</v>
      </c>
      <c r="BA35" s="68"/>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c r="CE35" s="47"/>
      <c r="CF35" s="47"/>
      <c r="CG35" s="47"/>
      <c r="CH35" s="47"/>
      <c r="CI35" s="47"/>
      <c r="CJ35" s="47"/>
      <c r="CK35" s="47"/>
      <c r="CL35" s="47"/>
      <c r="CM35" s="47"/>
      <c r="CN35" s="47"/>
      <c r="CO35" s="47"/>
      <c r="CP35" s="47"/>
      <c r="CQ35" s="47"/>
      <c r="CR35" s="47"/>
      <c r="CS35" s="47"/>
      <c r="CT35" s="47"/>
      <c r="CU35" s="47"/>
      <c r="CV35" s="47"/>
      <c r="CW35" s="47"/>
      <c r="CX35" s="47"/>
      <c r="CY35" s="47"/>
      <c r="CZ35" s="47"/>
      <c r="DA35" s="47"/>
      <c r="DB35" s="47"/>
      <c r="DC35" s="47"/>
      <c r="DD35" s="47"/>
      <c r="DE35" s="47"/>
      <c r="DF35" s="47"/>
      <c r="DG35" s="47"/>
      <c r="DH35" s="47"/>
      <c r="DI35" s="47"/>
      <c r="DJ35" s="47"/>
      <c r="DK35" s="47"/>
      <c r="DL35" s="47"/>
      <c r="DM35" s="47"/>
      <c r="DN35" s="47"/>
      <c r="DO35" s="47"/>
      <c r="DP35" s="47"/>
      <c r="DQ35" s="47"/>
      <c r="DR35" s="47"/>
      <c r="DS35" s="47"/>
      <c r="DT35" s="47"/>
      <c r="DU35" s="47"/>
      <c r="DV35" s="47"/>
      <c r="DW35" s="47"/>
      <c r="DX35" s="47"/>
      <c r="DY35" s="47"/>
      <c r="DZ35" s="47"/>
      <c r="EA35" s="47"/>
      <c r="EB35" s="47"/>
      <c r="EC35" s="47"/>
      <c r="ED35" s="47"/>
      <c r="EE35" s="47"/>
      <c r="EF35" s="47"/>
      <c r="EG35" s="47"/>
      <c r="EH35" s="47"/>
      <c r="EI35" s="47"/>
      <c r="EJ35" s="47"/>
      <c r="EK35" s="47"/>
      <c r="EL35" s="47"/>
      <c r="EM35" s="47"/>
      <c r="EN35" s="47"/>
      <c r="EO35" s="47"/>
      <c r="EP35" s="47"/>
      <c r="EQ35" s="47"/>
      <c r="ER35" s="47"/>
      <c r="ES35" s="47"/>
      <c r="ET35" s="47"/>
      <c r="EU35" s="47"/>
      <c r="EV35" s="47"/>
      <c r="EW35" s="47"/>
      <c r="EX35" s="47"/>
      <c r="EY35" s="47"/>
      <c r="EZ35" s="47"/>
      <c r="FA35" s="47"/>
      <c r="FB35" s="47"/>
      <c r="FC35" s="47"/>
      <c r="FD35" s="47"/>
      <c r="FE35" s="47"/>
      <c r="FF35" s="47"/>
      <c r="FG35" s="47"/>
      <c r="FH35" s="47"/>
      <c r="FI35" s="47"/>
      <c r="FJ35" s="47"/>
      <c r="FK35" s="47"/>
      <c r="FL35" s="47"/>
      <c r="FM35" s="47"/>
      <c r="FN35" s="47"/>
      <c r="FO35" s="47"/>
      <c r="FP35" s="47"/>
      <c r="FQ35" s="47"/>
      <c r="FR35" s="47"/>
      <c r="FS35" s="47"/>
      <c r="FT35" s="47"/>
      <c r="FU35" s="47"/>
      <c r="FV35" s="47"/>
      <c r="FW35" s="47"/>
      <c r="FX35" s="47"/>
      <c r="FY35" s="47"/>
      <c r="FZ35" s="47"/>
      <c r="GA35" s="47"/>
      <c r="GB35" s="47"/>
      <c r="GC35" s="47"/>
      <c r="GD35" s="47"/>
      <c r="GE35" s="47"/>
      <c r="GF35" s="47"/>
      <c r="GG35" s="47"/>
      <c r="GH35" s="47"/>
      <c r="GI35" s="47"/>
      <c r="GJ35" s="47"/>
      <c r="GK35" s="47"/>
      <c r="GL35" s="47"/>
      <c r="GM35" s="47"/>
      <c r="GN35" s="47"/>
      <c r="GO35" s="47"/>
      <c r="GP35" s="47"/>
      <c r="GQ35" s="47"/>
      <c r="GR35" s="47"/>
      <c r="GS35" s="47"/>
      <c r="GT35" s="47"/>
      <c r="GU35" s="47"/>
      <c r="GV35" s="47"/>
      <c r="GW35" s="47"/>
      <c r="GX35" s="47"/>
      <c r="GY35" s="47"/>
      <c r="GZ35" s="47"/>
      <c r="HA35" s="47"/>
      <c r="HB35" s="47"/>
      <c r="HC35" s="47"/>
      <c r="HD35" s="47"/>
      <c r="HE35" s="47"/>
      <c r="HF35" s="47"/>
      <c r="HG35" s="47"/>
      <c r="HH35" s="47"/>
      <c r="HI35" s="47"/>
      <c r="HJ35" s="47"/>
      <c r="HK35" s="47"/>
      <c r="HL35" s="47"/>
      <c r="HM35" s="47"/>
      <c r="HN35" s="47"/>
      <c r="HO35" s="47"/>
      <c r="HP35" s="47"/>
      <c r="HQ35" s="47"/>
      <c r="HR35" s="47"/>
      <c r="HS35" s="47"/>
      <c r="HT35" s="47"/>
    </row>
    <row r="36" spans="1:246" s="118" customFormat="1" ht="15" customHeight="1" x14ac:dyDescent="0.2">
      <c r="A36" s="115"/>
      <c r="B36" s="134" t="s">
        <v>291</v>
      </c>
      <c r="C36" s="115" t="s">
        <v>341</v>
      </c>
      <c r="D36" s="146" t="s">
        <v>221</v>
      </c>
      <c r="E36" s="63" t="s">
        <v>293</v>
      </c>
      <c r="F36" s="115"/>
      <c r="G36" s="115" t="s">
        <v>294</v>
      </c>
      <c r="H36" s="115" t="s">
        <v>294</v>
      </c>
      <c r="I36" s="229" t="s">
        <v>295</v>
      </c>
      <c r="J36" s="115" t="s">
        <v>222</v>
      </c>
      <c r="K36" s="115">
        <v>50</v>
      </c>
      <c r="L36" s="121" t="s">
        <v>296</v>
      </c>
      <c r="M36" s="115" t="s">
        <v>297</v>
      </c>
      <c r="N36" s="114"/>
      <c r="O36" s="115" t="s">
        <v>298</v>
      </c>
      <c r="P36" s="115" t="s">
        <v>299</v>
      </c>
      <c r="Q36" s="115"/>
      <c r="R36" s="114"/>
      <c r="S36" s="114"/>
      <c r="T36" s="114"/>
      <c r="U36" s="114">
        <v>428640005.37</v>
      </c>
      <c r="V36" s="114">
        <v>409500000</v>
      </c>
      <c r="W36" s="228">
        <v>612500000</v>
      </c>
      <c r="X36" s="230"/>
      <c r="Y36" s="114"/>
      <c r="Z36" s="114"/>
      <c r="AA36" s="115"/>
      <c r="AB36" s="115"/>
      <c r="AC36" s="115"/>
      <c r="AD36" s="115"/>
      <c r="AE36" s="115"/>
      <c r="AF36" s="115"/>
      <c r="AG36" s="134"/>
      <c r="AH36" s="134"/>
      <c r="AI36" s="134"/>
      <c r="AJ36" s="134"/>
      <c r="AK36" s="134"/>
      <c r="AL36" s="134"/>
      <c r="AM36" s="134"/>
      <c r="AN36" s="134"/>
      <c r="AO36" s="134"/>
      <c r="AP36" s="134"/>
      <c r="AQ36" s="134"/>
      <c r="AR36" s="134"/>
      <c r="AS36" s="114">
        <f>SUM(Q36:Y36)</f>
        <v>1450640005.3699999</v>
      </c>
      <c r="AT36" s="114">
        <f t="shared" ref="AT36:AT37" si="6">AS36*1.12</f>
        <v>1624716806.0144</v>
      </c>
      <c r="AU36" s="217"/>
      <c r="AV36" s="153" t="s">
        <v>300</v>
      </c>
      <c r="AW36" s="151" t="s">
        <v>301</v>
      </c>
      <c r="AX36" s="144" t="s">
        <v>52</v>
      </c>
      <c r="AY36" s="133"/>
      <c r="AZ36" s="133"/>
      <c r="BA36" s="143"/>
      <c r="BB36" s="143"/>
      <c r="BC36" s="143"/>
      <c r="BD36" s="143"/>
      <c r="BE36" s="143"/>
      <c r="BF36" s="143"/>
      <c r="BG36" s="143"/>
      <c r="BH36" s="143"/>
      <c r="BI36" s="143"/>
      <c r="BJ36" s="143"/>
      <c r="BK36" s="143"/>
      <c r="BL36" s="143"/>
      <c r="BM36" s="143"/>
      <c r="BN36" s="143"/>
      <c r="BO36" s="143"/>
      <c r="BP36" s="143"/>
      <c r="BQ36" s="143"/>
      <c r="BR36" s="143"/>
      <c r="BS36" s="143"/>
      <c r="BT36" s="143"/>
      <c r="BU36" s="143"/>
      <c r="BV36" s="143"/>
      <c r="BW36" s="143"/>
      <c r="BX36" s="143"/>
      <c r="BY36" s="143"/>
      <c r="BZ36" s="143"/>
      <c r="CA36" s="143"/>
      <c r="CB36" s="143"/>
      <c r="CC36" s="143"/>
      <c r="CD36" s="143"/>
      <c r="CE36" s="143"/>
      <c r="CF36" s="143"/>
      <c r="CG36" s="143"/>
      <c r="CH36" s="143"/>
      <c r="CI36" s="143"/>
      <c r="CJ36" s="143"/>
      <c r="CK36" s="143"/>
      <c r="CL36" s="143"/>
      <c r="CM36" s="143"/>
      <c r="CN36" s="143"/>
      <c r="CO36" s="143"/>
      <c r="CP36" s="143"/>
      <c r="CQ36" s="143"/>
      <c r="CR36" s="143"/>
      <c r="CS36" s="143"/>
      <c r="CT36" s="143"/>
      <c r="CU36" s="143"/>
      <c r="CV36" s="143"/>
      <c r="CW36" s="143"/>
      <c r="CX36" s="143"/>
      <c r="CY36" s="143"/>
      <c r="CZ36" s="143"/>
      <c r="DA36" s="143"/>
      <c r="DB36" s="143"/>
      <c r="DC36" s="143"/>
      <c r="DD36" s="143"/>
      <c r="DE36" s="143"/>
      <c r="DF36" s="143"/>
      <c r="DG36" s="143"/>
      <c r="DH36" s="143"/>
      <c r="DI36" s="143"/>
      <c r="DJ36" s="143"/>
      <c r="DK36" s="143"/>
      <c r="DL36" s="143"/>
      <c r="DM36" s="143"/>
      <c r="DN36" s="143"/>
      <c r="DO36" s="143"/>
      <c r="DP36" s="143"/>
      <c r="DQ36" s="143"/>
      <c r="DR36" s="143"/>
      <c r="DS36" s="143"/>
      <c r="DT36" s="143"/>
      <c r="DU36" s="143"/>
      <c r="DV36" s="143"/>
      <c r="DW36" s="143"/>
      <c r="DX36" s="143"/>
      <c r="DY36" s="143"/>
      <c r="DZ36" s="143"/>
      <c r="EA36" s="143"/>
      <c r="EB36" s="143"/>
      <c r="EC36" s="143"/>
      <c r="ED36" s="143"/>
      <c r="EE36" s="143"/>
      <c r="EF36" s="143"/>
      <c r="EG36" s="143"/>
      <c r="EH36" s="143"/>
      <c r="EI36" s="143"/>
      <c r="EJ36" s="143"/>
      <c r="EK36" s="143"/>
      <c r="EL36" s="143"/>
      <c r="EM36" s="143"/>
      <c r="EN36" s="143"/>
      <c r="EO36" s="143"/>
      <c r="EP36" s="143"/>
      <c r="EQ36" s="143"/>
      <c r="ER36" s="143"/>
      <c r="ES36" s="143"/>
      <c r="ET36" s="143"/>
      <c r="EU36" s="143"/>
      <c r="EV36" s="143"/>
      <c r="EW36" s="143"/>
      <c r="EX36" s="143"/>
      <c r="EY36" s="143"/>
      <c r="EZ36" s="143"/>
      <c r="FA36" s="143"/>
      <c r="FB36" s="143"/>
      <c r="FC36" s="143"/>
      <c r="FD36" s="143"/>
      <c r="FE36" s="143"/>
      <c r="FF36" s="143"/>
      <c r="FG36" s="143"/>
      <c r="FH36" s="143"/>
      <c r="FI36" s="143"/>
      <c r="FJ36" s="143"/>
      <c r="FK36" s="143"/>
      <c r="FL36" s="143"/>
      <c r="FM36" s="143"/>
      <c r="FN36" s="143"/>
      <c r="FO36" s="143"/>
      <c r="FP36" s="143"/>
      <c r="FQ36" s="143"/>
      <c r="FR36" s="143"/>
      <c r="FS36" s="143"/>
      <c r="FT36" s="143"/>
      <c r="FU36" s="143"/>
      <c r="FV36" s="143"/>
      <c r="FW36" s="143"/>
      <c r="FX36" s="143"/>
      <c r="FY36" s="143"/>
      <c r="FZ36" s="143"/>
      <c r="GA36" s="143"/>
      <c r="GB36" s="143"/>
      <c r="GC36" s="143"/>
      <c r="GD36" s="143"/>
      <c r="GE36" s="143"/>
      <c r="GF36" s="143"/>
      <c r="GG36" s="143"/>
      <c r="GH36" s="143"/>
      <c r="GI36" s="143"/>
      <c r="GJ36" s="143"/>
      <c r="GK36" s="143"/>
      <c r="GL36" s="143"/>
      <c r="GM36" s="143"/>
      <c r="GN36" s="143"/>
      <c r="GO36" s="143"/>
      <c r="GP36" s="143"/>
      <c r="GQ36" s="143"/>
      <c r="GR36" s="143"/>
      <c r="GS36" s="143"/>
      <c r="GT36" s="143"/>
      <c r="GU36" s="143"/>
      <c r="GV36" s="143"/>
      <c r="GW36" s="143"/>
      <c r="GX36" s="143"/>
      <c r="GY36" s="143"/>
      <c r="GZ36" s="143"/>
      <c r="HA36" s="143"/>
      <c r="HB36" s="143"/>
      <c r="HC36" s="143"/>
      <c r="HD36" s="143"/>
      <c r="HE36" s="143"/>
      <c r="HF36" s="143"/>
      <c r="HG36" s="143"/>
      <c r="HH36" s="143"/>
      <c r="HI36" s="143"/>
      <c r="HJ36" s="143"/>
      <c r="HK36" s="143"/>
      <c r="HL36" s="143"/>
      <c r="HM36" s="143"/>
      <c r="HN36" s="143"/>
      <c r="HO36" s="143"/>
      <c r="HP36" s="143"/>
      <c r="HQ36" s="143"/>
      <c r="HR36" s="143"/>
      <c r="HS36" s="143"/>
      <c r="HT36" s="143"/>
      <c r="HU36" s="143"/>
      <c r="HV36" s="143"/>
      <c r="HW36" s="143"/>
      <c r="HX36" s="143"/>
      <c r="HY36" s="143"/>
      <c r="HZ36" s="143"/>
      <c r="IA36" s="143"/>
      <c r="IB36" s="143"/>
      <c r="IC36" s="143"/>
      <c r="ID36" s="143"/>
      <c r="IE36" s="143"/>
      <c r="IF36" s="143"/>
      <c r="IG36" s="143"/>
      <c r="IH36" s="143"/>
      <c r="II36" s="143"/>
      <c r="IJ36" s="143"/>
      <c r="IK36" s="143"/>
      <c r="IL36" s="143"/>
    </row>
    <row r="37" spans="1:246" s="118" customFormat="1" ht="15" customHeight="1" x14ac:dyDescent="0.2">
      <c r="A37" s="115"/>
      <c r="B37" s="134" t="s">
        <v>302</v>
      </c>
      <c r="C37" s="153" t="s">
        <v>342</v>
      </c>
      <c r="D37" s="146" t="s">
        <v>221</v>
      </c>
      <c r="E37" s="252" t="s">
        <v>319</v>
      </c>
      <c r="F37" s="153"/>
      <c r="G37" s="115" t="s">
        <v>320</v>
      </c>
      <c r="H37" s="115" t="s">
        <v>320</v>
      </c>
      <c r="I37" s="115" t="s">
        <v>321</v>
      </c>
      <c r="J37" s="153" t="s">
        <v>222</v>
      </c>
      <c r="K37" s="121">
        <v>80</v>
      </c>
      <c r="L37" s="121" t="s">
        <v>322</v>
      </c>
      <c r="M37" s="115" t="s">
        <v>323</v>
      </c>
      <c r="N37" s="115"/>
      <c r="O37" s="115" t="s">
        <v>324</v>
      </c>
      <c r="P37" s="115" t="s">
        <v>299</v>
      </c>
      <c r="Q37" s="134"/>
      <c r="R37" s="134"/>
      <c r="S37" s="134"/>
      <c r="T37" s="134"/>
      <c r="U37" s="134"/>
      <c r="V37" s="114">
        <v>3908087139.5500002</v>
      </c>
      <c r="W37" s="250">
        <v>1100229229.1500001</v>
      </c>
      <c r="X37" s="134"/>
      <c r="Y37" s="134"/>
      <c r="Z37" s="134"/>
      <c r="AA37" s="253"/>
      <c r="AB37" s="253"/>
      <c r="AC37" s="253"/>
      <c r="AD37" s="253"/>
      <c r="AE37" s="253"/>
      <c r="AF37" s="253"/>
      <c r="AG37" s="253"/>
      <c r="AH37" s="253"/>
      <c r="AI37" s="253"/>
      <c r="AJ37" s="253"/>
      <c r="AK37" s="253"/>
      <c r="AL37" s="253"/>
      <c r="AM37" s="253"/>
      <c r="AN37" s="253"/>
      <c r="AO37" s="253"/>
      <c r="AP37" s="253"/>
      <c r="AQ37" s="253"/>
      <c r="AR37" s="254"/>
      <c r="AS37" s="114">
        <f t="shared" ref="AS37" si="7">SUM(Q37:Y37)</f>
        <v>5008316368.7000008</v>
      </c>
      <c r="AT37" s="114">
        <f t="shared" si="6"/>
        <v>5609314332.9440012</v>
      </c>
      <c r="AU37" s="153"/>
      <c r="AV37" s="255">
        <v>2017</v>
      </c>
      <c r="AW37" s="153" t="s">
        <v>325</v>
      </c>
      <c r="AX37" s="115" t="s">
        <v>52</v>
      </c>
      <c r="AY37" s="133"/>
      <c r="AZ37" s="133"/>
      <c r="BA37" s="188"/>
      <c r="BB37" s="188"/>
      <c r="BC37" s="188"/>
      <c r="BD37" s="188"/>
      <c r="BE37" s="188"/>
      <c r="BF37" s="188"/>
      <c r="BG37" s="188"/>
      <c r="BH37" s="188"/>
      <c r="BI37" s="188"/>
      <c r="BJ37" s="188"/>
      <c r="BK37" s="188"/>
      <c r="BL37" s="188"/>
      <c r="BM37" s="188"/>
      <c r="BN37" s="188"/>
      <c r="BO37" s="188"/>
      <c r="BP37" s="188"/>
      <c r="BQ37" s="188"/>
      <c r="BR37" s="188"/>
      <c r="BS37" s="188"/>
      <c r="BT37" s="188"/>
      <c r="BU37" s="188"/>
      <c r="BV37" s="188"/>
      <c r="BW37" s="188"/>
      <c r="BX37" s="188"/>
      <c r="BY37" s="188"/>
      <c r="BZ37" s="188"/>
      <c r="CA37" s="188"/>
      <c r="CB37" s="188"/>
      <c r="CC37" s="188"/>
      <c r="CD37" s="188"/>
      <c r="CE37" s="188"/>
      <c r="CF37" s="188"/>
      <c r="CG37" s="188"/>
      <c r="CH37" s="188"/>
      <c r="CI37" s="188"/>
      <c r="CJ37" s="188"/>
      <c r="CK37" s="188"/>
      <c r="CL37" s="188"/>
      <c r="CM37" s="188"/>
      <c r="CN37" s="188"/>
      <c r="CO37" s="188"/>
      <c r="CP37" s="188"/>
      <c r="CQ37" s="188"/>
      <c r="CR37" s="188"/>
      <c r="CS37" s="188"/>
      <c r="CT37" s="188"/>
      <c r="CU37" s="188"/>
      <c r="CV37" s="188"/>
      <c r="CW37" s="188"/>
      <c r="CX37" s="188"/>
      <c r="CY37" s="188"/>
      <c r="CZ37" s="188"/>
      <c r="DA37" s="188"/>
      <c r="DB37" s="188"/>
      <c r="DC37" s="188"/>
      <c r="DD37" s="188"/>
      <c r="DE37" s="188"/>
      <c r="DF37" s="188"/>
      <c r="DG37" s="188"/>
      <c r="DH37" s="188"/>
      <c r="DI37" s="188"/>
      <c r="DJ37" s="188"/>
      <c r="DK37" s="188"/>
      <c r="DL37" s="188"/>
      <c r="DM37" s="188"/>
      <c r="DN37" s="188"/>
      <c r="DO37" s="188"/>
      <c r="DP37" s="188"/>
      <c r="DQ37" s="188"/>
      <c r="DR37" s="188"/>
      <c r="DS37" s="188"/>
      <c r="DT37" s="188"/>
      <c r="DU37" s="188"/>
      <c r="DV37" s="188"/>
      <c r="DW37" s="188"/>
      <c r="DX37" s="188"/>
      <c r="DY37" s="188"/>
      <c r="DZ37" s="188"/>
      <c r="EA37" s="188"/>
      <c r="EB37" s="188"/>
      <c r="EC37" s="188"/>
      <c r="ED37" s="188"/>
      <c r="EE37" s="188"/>
      <c r="EF37" s="188"/>
      <c r="EG37" s="188"/>
      <c r="EH37" s="188"/>
      <c r="EI37" s="188"/>
      <c r="EJ37" s="188"/>
      <c r="EK37" s="188"/>
      <c r="EL37" s="188"/>
      <c r="EM37" s="188"/>
      <c r="EN37" s="188"/>
      <c r="EO37" s="188"/>
      <c r="EP37" s="188"/>
      <c r="EQ37" s="188"/>
      <c r="ER37" s="188"/>
      <c r="ES37" s="188"/>
      <c r="ET37" s="188"/>
      <c r="EU37" s="188"/>
      <c r="EV37" s="188"/>
      <c r="EW37" s="188"/>
      <c r="EX37" s="188"/>
      <c r="EY37" s="188"/>
      <c r="EZ37" s="188"/>
      <c r="FA37" s="188"/>
      <c r="FB37" s="188"/>
      <c r="FC37" s="188"/>
      <c r="FD37" s="188"/>
      <c r="FE37" s="188"/>
      <c r="FF37" s="188"/>
      <c r="FG37" s="188"/>
      <c r="FH37" s="188"/>
      <c r="FI37" s="188"/>
      <c r="FJ37" s="188"/>
      <c r="FK37" s="188"/>
      <c r="FL37" s="188"/>
      <c r="FM37" s="188"/>
      <c r="FN37" s="188"/>
      <c r="FO37" s="188"/>
      <c r="FP37" s="188"/>
      <c r="FQ37" s="188"/>
      <c r="FR37" s="188"/>
      <c r="FS37" s="188"/>
      <c r="FT37" s="188"/>
      <c r="FU37" s="188"/>
      <c r="FV37" s="188"/>
      <c r="FW37" s="188"/>
      <c r="FX37" s="188"/>
      <c r="FY37" s="188"/>
      <c r="FZ37" s="188"/>
      <c r="GA37" s="188"/>
      <c r="GB37" s="188"/>
      <c r="GC37" s="188"/>
      <c r="GD37" s="188"/>
      <c r="GE37" s="188"/>
      <c r="GF37" s="188"/>
      <c r="GG37" s="188"/>
      <c r="GH37" s="188"/>
      <c r="GI37" s="188"/>
      <c r="GJ37" s="188"/>
      <c r="GK37" s="188"/>
      <c r="GL37" s="188"/>
      <c r="GM37" s="188"/>
      <c r="GN37" s="188"/>
      <c r="GO37" s="188"/>
      <c r="GP37" s="188"/>
      <c r="GQ37" s="188"/>
      <c r="GR37" s="188"/>
      <c r="GS37" s="188"/>
      <c r="GT37" s="188"/>
      <c r="GU37" s="188"/>
      <c r="GV37" s="188"/>
      <c r="GW37" s="188"/>
      <c r="GX37" s="188"/>
      <c r="GY37" s="188"/>
      <c r="GZ37" s="188"/>
      <c r="HA37" s="188"/>
      <c r="HB37" s="188"/>
      <c r="HC37" s="188"/>
      <c r="HD37" s="188"/>
      <c r="HE37" s="188"/>
      <c r="HF37" s="188"/>
      <c r="HG37" s="188"/>
      <c r="HH37" s="188"/>
      <c r="HI37" s="188"/>
      <c r="HJ37" s="188"/>
      <c r="HK37" s="188"/>
      <c r="HL37" s="188"/>
      <c r="HM37" s="188"/>
      <c r="HN37" s="188"/>
      <c r="HO37" s="188"/>
      <c r="HP37" s="188"/>
      <c r="HQ37" s="188"/>
      <c r="HR37" s="188"/>
      <c r="HS37" s="188"/>
      <c r="HT37" s="188"/>
      <c r="HU37" s="188"/>
      <c r="HV37" s="188"/>
      <c r="HW37" s="188"/>
      <c r="HX37" s="188"/>
      <c r="HY37" s="188"/>
      <c r="HZ37" s="188"/>
      <c r="IA37" s="188"/>
      <c r="IB37" s="188"/>
      <c r="IC37" s="188"/>
      <c r="ID37" s="188"/>
      <c r="IE37" s="188"/>
      <c r="IF37" s="188"/>
      <c r="IG37" s="188"/>
      <c r="IH37" s="188"/>
      <c r="II37" s="188"/>
      <c r="IJ37" s="188"/>
      <c r="IK37" s="188"/>
      <c r="IL37" s="188"/>
    </row>
    <row r="38" spans="1:246" s="118" customFormat="1" ht="15" x14ac:dyDescent="0.25">
      <c r="A38" s="60"/>
      <c r="B38" s="62"/>
      <c r="C38" s="60"/>
      <c r="D38" s="209"/>
      <c r="E38" s="66"/>
      <c r="F38" s="66"/>
      <c r="G38" s="66"/>
      <c r="H38" s="66"/>
      <c r="I38" s="66"/>
      <c r="J38" s="66"/>
      <c r="K38" s="66"/>
      <c r="L38" s="66"/>
      <c r="M38" s="66"/>
      <c r="N38" s="60"/>
      <c r="O38" s="60"/>
      <c r="P38" s="60"/>
      <c r="Q38" s="64"/>
      <c r="R38" s="64"/>
      <c r="S38" s="64"/>
      <c r="T38" s="210"/>
      <c r="U38" s="210"/>
      <c r="V38" s="210"/>
      <c r="W38" s="210"/>
      <c r="X38" s="218"/>
      <c r="Y38" s="64"/>
      <c r="Z38" s="62"/>
      <c r="AA38" s="67"/>
      <c r="AB38" s="67"/>
      <c r="AC38" s="67"/>
      <c r="AD38" s="67"/>
      <c r="AE38" s="67"/>
      <c r="AF38" s="67"/>
      <c r="AG38" s="67"/>
      <c r="AH38" s="67"/>
      <c r="AI38" s="67"/>
      <c r="AJ38" s="67"/>
      <c r="AK38" s="67"/>
      <c r="AL38" s="67"/>
      <c r="AM38" s="67"/>
      <c r="AN38" s="67"/>
      <c r="AO38" s="67"/>
      <c r="AP38" s="67"/>
      <c r="AQ38" s="67"/>
      <c r="AR38" s="67"/>
      <c r="AS38" s="114"/>
      <c r="AT38" s="114"/>
      <c r="AU38" s="211"/>
      <c r="AV38" s="211"/>
      <c r="AW38" s="212"/>
      <c r="AX38" s="61"/>
      <c r="AY38" s="133"/>
      <c r="AZ38" s="133"/>
    </row>
    <row r="39" spans="1:246" s="118" customFormat="1" ht="15" customHeight="1" x14ac:dyDescent="0.25">
      <c r="A39" s="60"/>
      <c r="B39" s="62"/>
      <c r="C39" s="60"/>
      <c r="D39" s="209"/>
      <c r="E39" s="63"/>
      <c r="F39" s="66"/>
      <c r="G39" s="63"/>
      <c r="H39" s="63"/>
      <c r="I39" s="66"/>
      <c r="J39" s="66"/>
      <c r="K39" s="66"/>
      <c r="L39" s="66"/>
      <c r="M39" s="66"/>
      <c r="N39" s="60"/>
      <c r="O39" s="60"/>
      <c r="P39" s="60"/>
      <c r="Q39" s="64"/>
      <c r="R39" s="64"/>
      <c r="S39" s="64"/>
      <c r="T39" s="210"/>
      <c r="U39" s="210"/>
      <c r="V39" s="210"/>
      <c r="W39" s="210"/>
      <c r="X39" s="218"/>
      <c r="Y39" s="64"/>
      <c r="Z39" s="62"/>
      <c r="AA39" s="67"/>
      <c r="AB39" s="67"/>
      <c r="AC39" s="67"/>
      <c r="AD39" s="67"/>
      <c r="AE39" s="67"/>
      <c r="AF39" s="67"/>
      <c r="AG39" s="67"/>
      <c r="AH39" s="67"/>
      <c r="AI39" s="67"/>
      <c r="AJ39" s="67"/>
      <c r="AK39" s="67"/>
      <c r="AL39" s="67"/>
      <c r="AM39" s="67"/>
      <c r="AN39" s="67"/>
      <c r="AO39" s="67"/>
      <c r="AP39" s="67"/>
      <c r="AQ39" s="67"/>
      <c r="AR39" s="67"/>
      <c r="AS39" s="114"/>
      <c r="AT39" s="114"/>
      <c r="AU39" s="211"/>
      <c r="AV39" s="211"/>
      <c r="AW39" s="212"/>
      <c r="AX39" s="61"/>
      <c r="AY39" s="133"/>
      <c r="AZ39" s="133"/>
    </row>
    <row r="40" spans="1:246" ht="13.15" customHeight="1" x14ac:dyDescent="0.2">
      <c r="A40" s="61"/>
      <c r="B40" s="62"/>
      <c r="C40" s="100" t="s">
        <v>210</v>
      </c>
      <c r="D40" s="63"/>
      <c r="E40" s="66"/>
      <c r="F40" s="66"/>
      <c r="G40" s="66"/>
      <c r="H40" s="66"/>
      <c r="I40" s="66"/>
      <c r="J40" s="66"/>
      <c r="K40" s="66"/>
      <c r="L40" s="60"/>
      <c r="M40" s="66"/>
      <c r="N40" s="66"/>
      <c r="O40" s="66"/>
      <c r="P40" s="60"/>
      <c r="Q40" s="64"/>
      <c r="R40" s="106"/>
      <c r="S40" s="106"/>
      <c r="T40" s="62"/>
      <c r="U40" s="62"/>
      <c r="V40" s="62"/>
      <c r="W40" s="134"/>
      <c r="X40" s="62"/>
      <c r="Y40" s="62"/>
      <c r="Z40" s="69"/>
      <c r="AA40" s="69"/>
      <c r="AB40" s="69"/>
      <c r="AC40" s="69"/>
      <c r="AD40" s="69"/>
      <c r="AE40" s="69"/>
      <c r="AF40" s="69"/>
      <c r="AG40" s="69"/>
      <c r="AH40" s="69"/>
      <c r="AI40" s="69"/>
      <c r="AJ40" s="69"/>
      <c r="AK40" s="69"/>
      <c r="AL40" s="69"/>
      <c r="AM40" s="69"/>
      <c r="AN40" s="69"/>
      <c r="AO40" s="69"/>
      <c r="AP40" s="69"/>
      <c r="AQ40" s="69"/>
      <c r="AR40" s="69"/>
      <c r="AS40" s="138">
        <f>AS36+AS37</f>
        <v>6458956374.0700006</v>
      </c>
      <c r="AT40" s="232">
        <f>AT36+AT37</f>
        <v>7234031138.9584007</v>
      </c>
      <c r="AU40" s="107"/>
      <c r="AV40" s="108"/>
      <c r="AW40" s="61"/>
      <c r="AX40" s="61" t="s">
        <v>52</v>
      </c>
      <c r="AY40" s="111"/>
      <c r="AZ40" s="111"/>
      <c r="BA40" s="112"/>
      <c r="BB40" s="70"/>
      <c r="BC40" s="113"/>
      <c r="BD40" s="113"/>
      <c r="BE40" s="113"/>
      <c r="BF40" s="113"/>
      <c r="BG40" s="113"/>
      <c r="BH40" s="113"/>
      <c r="BI40" s="113"/>
      <c r="BJ40" s="113"/>
      <c r="BK40" s="113"/>
      <c r="BL40" s="113"/>
      <c r="BM40" s="113"/>
      <c r="BN40" s="113"/>
      <c r="BO40" s="113"/>
      <c r="BP40" s="113"/>
      <c r="BQ40" s="65"/>
      <c r="BR40" s="65"/>
      <c r="BS40" s="65"/>
      <c r="BT40" s="65"/>
      <c r="BU40" s="6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c r="EN40" s="65"/>
      <c r="EO40" s="65"/>
      <c r="EP40" s="65"/>
      <c r="EQ40" s="65"/>
      <c r="ER40" s="65"/>
      <c r="ES40" s="65"/>
      <c r="ET40" s="65"/>
      <c r="EU40" s="65"/>
      <c r="EV40" s="65"/>
      <c r="EW40" s="65"/>
      <c r="EX40" s="65"/>
      <c r="EY40" s="65"/>
      <c r="EZ40" s="65"/>
      <c r="FA40" s="65"/>
      <c r="FB40" s="65"/>
      <c r="FC40" s="65"/>
      <c r="FD40" s="65"/>
      <c r="FE40" s="65"/>
      <c r="FF40" s="65"/>
      <c r="FG40" s="65"/>
      <c r="FH40" s="65"/>
      <c r="FI40" s="65"/>
      <c r="FJ40" s="65"/>
      <c r="FK40" s="65"/>
      <c r="FL40" s="65"/>
      <c r="FM40" s="65"/>
      <c r="FN40" s="65"/>
      <c r="FO40" s="65"/>
      <c r="FP40" s="65"/>
      <c r="FQ40" s="65"/>
      <c r="FR40" s="65"/>
      <c r="FS40" s="65"/>
      <c r="FT40" s="65"/>
      <c r="FU40" s="65"/>
      <c r="FV40" s="65"/>
      <c r="FW40" s="65"/>
      <c r="FX40" s="65"/>
      <c r="FY40" s="65"/>
      <c r="FZ40" s="65"/>
      <c r="GA40" s="65"/>
      <c r="GB40" s="65"/>
      <c r="GC40" s="65"/>
      <c r="GD40" s="65"/>
      <c r="GE40" s="65"/>
      <c r="GF40" s="65"/>
      <c r="GG40" s="65"/>
      <c r="GH40" s="65"/>
      <c r="GI40" s="65"/>
      <c r="GJ40" s="65"/>
      <c r="GK40" s="65"/>
      <c r="GL40" s="65"/>
      <c r="GM40" s="65"/>
      <c r="GN40" s="65"/>
      <c r="GO40" s="65"/>
      <c r="GP40" s="65"/>
      <c r="GQ40" s="65"/>
      <c r="GR40" s="65"/>
      <c r="GS40" s="65"/>
      <c r="GT40" s="65"/>
      <c r="GU40" s="65"/>
      <c r="GV40" s="65"/>
      <c r="GW40" s="65"/>
      <c r="GX40" s="65"/>
      <c r="GY40" s="65"/>
      <c r="GZ40" s="65"/>
      <c r="HA40" s="65"/>
      <c r="HB40" s="65"/>
      <c r="HC40" s="65"/>
      <c r="HD40" s="65"/>
      <c r="HE40" s="65"/>
      <c r="HF40" s="65"/>
      <c r="HG40" s="65"/>
      <c r="HH40" s="65"/>
      <c r="HI40" s="65"/>
      <c r="HJ40" s="65"/>
      <c r="HK40" s="65"/>
      <c r="HL40" s="65"/>
      <c r="HM40" s="65"/>
      <c r="HN40" s="65"/>
      <c r="HO40" s="65"/>
      <c r="HP40" s="65"/>
      <c r="HQ40" s="65"/>
      <c r="HR40" s="65"/>
      <c r="HS40" s="65"/>
      <c r="HT40" s="65"/>
    </row>
    <row r="41" spans="1:246" ht="13.15" customHeight="1" x14ac:dyDescent="0.2">
      <c r="A41" s="61"/>
      <c r="B41" s="62"/>
      <c r="C41" s="100" t="s">
        <v>180</v>
      </c>
      <c r="D41" s="63"/>
      <c r="E41" s="66"/>
      <c r="F41" s="66"/>
      <c r="G41" s="66"/>
      <c r="H41" s="66"/>
      <c r="I41" s="66"/>
      <c r="J41" s="66"/>
      <c r="K41" s="66"/>
      <c r="L41" s="60"/>
      <c r="M41" s="66"/>
      <c r="N41" s="66"/>
      <c r="O41" s="66"/>
      <c r="P41" s="60"/>
      <c r="Q41" s="64"/>
      <c r="R41" s="106"/>
      <c r="S41" s="106"/>
      <c r="T41" s="62"/>
      <c r="U41" s="62"/>
      <c r="V41" s="62"/>
      <c r="W41" s="62"/>
      <c r="X41" s="62"/>
      <c r="Y41" s="62"/>
      <c r="Z41" s="69"/>
      <c r="AA41" s="69"/>
      <c r="AB41" s="69"/>
      <c r="AC41" s="69"/>
      <c r="AD41" s="69"/>
      <c r="AE41" s="69"/>
      <c r="AF41" s="69"/>
      <c r="AG41" s="69"/>
      <c r="AH41" s="69"/>
      <c r="AI41" s="69"/>
      <c r="AJ41" s="69"/>
      <c r="AK41" s="69"/>
      <c r="AL41" s="69"/>
      <c r="AM41" s="69"/>
      <c r="AN41" s="69"/>
      <c r="AO41" s="69"/>
      <c r="AP41" s="69"/>
      <c r="AQ41" s="69"/>
      <c r="AR41" s="69"/>
      <c r="AS41" s="99"/>
      <c r="AT41" s="99"/>
      <c r="AU41" s="107"/>
      <c r="AV41" s="108"/>
      <c r="AW41" s="61"/>
      <c r="AX41" s="61" t="s">
        <v>54</v>
      </c>
      <c r="AY41" s="111"/>
      <c r="AZ41" s="111"/>
      <c r="BA41" s="112"/>
      <c r="BB41" s="70"/>
      <c r="BC41" s="113"/>
      <c r="BD41" s="113"/>
      <c r="BE41" s="113"/>
      <c r="BF41" s="113"/>
      <c r="BG41" s="113"/>
      <c r="BH41" s="113"/>
      <c r="BI41" s="113"/>
      <c r="BJ41" s="113"/>
      <c r="BK41" s="113"/>
      <c r="BL41" s="113"/>
      <c r="BM41" s="113"/>
      <c r="BN41" s="113"/>
      <c r="BO41" s="113"/>
      <c r="BP41" s="113"/>
      <c r="BQ41" s="65"/>
      <c r="BR41" s="65"/>
      <c r="BS41" s="65"/>
      <c r="BT41" s="65"/>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c r="EN41" s="65"/>
      <c r="EO41" s="65"/>
      <c r="EP41" s="65"/>
      <c r="EQ41" s="65"/>
      <c r="ER41" s="65"/>
      <c r="ES41" s="65"/>
      <c r="ET41" s="65"/>
      <c r="EU41" s="65"/>
      <c r="EV41" s="65"/>
      <c r="EW41" s="65"/>
      <c r="EX41" s="65"/>
      <c r="EY41" s="65"/>
      <c r="EZ41" s="65"/>
      <c r="FA41" s="65"/>
      <c r="FB41" s="65"/>
      <c r="FC41" s="65"/>
      <c r="FD41" s="65"/>
      <c r="FE41" s="65"/>
      <c r="FF41" s="65"/>
      <c r="FG41" s="65"/>
      <c r="FH41" s="65"/>
      <c r="FI41" s="65"/>
      <c r="FJ41" s="65"/>
      <c r="FK41" s="65"/>
      <c r="FL41" s="65"/>
      <c r="FM41" s="65"/>
      <c r="FN41" s="65"/>
      <c r="FO41" s="65"/>
      <c r="FP41" s="65"/>
      <c r="FQ41" s="65"/>
      <c r="FR41" s="65"/>
      <c r="FS41" s="65"/>
      <c r="FT41" s="65"/>
      <c r="FU41" s="65"/>
      <c r="FV41" s="65"/>
      <c r="FW41" s="65"/>
      <c r="FX41" s="65"/>
      <c r="FY41" s="65"/>
      <c r="FZ41" s="65"/>
      <c r="GA41" s="65"/>
      <c r="GB41" s="65"/>
      <c r="GC41" s="65"/>
      <c r="GD41" s="65"/>
      <c r="GE41" s="65"/>
      <c r="GF41" s="65"/>
      <c r="GG41" s="65"/>
      <c r="GH41" s="65"/>
      <c r="GI41" s="65"/>
      <c r="GJ41" s="65"/>
      <c r="GK41" s="65"/>
      <c r="GL41" s="65"/>
      <c r="GM41" s="65"/>
      <c r="GN41" s="65"/>
      <c r="GO41" s="65"/>
      <c r="GP41" s="65"/>
      <c r="GQ41" s="65"/>
      <c r="GR41" s="65"/>
      <c r="GS41" s="65"/>
      <c r="GT41" s="65"/>
      <c r="GU41" s="65"/>
      <c r="GV41" s="65"/>
      <c r="GW41" s="65"/>
      <c r="GX41" s="65"/>
      <c r="GY41" s="65"/>
      <c r="GZ41" s="65"/>
      <c r="HA41" s="65"/>
      <c r="HB41" s="65"/>
      <c r="HC41" s="65"/>
      <c r="HD41" s="65"/>
      <c r="HE41" s="65"/>
      <c r="HF41" s="65"/>
      <c r="HG41" s="65"/>
      <c r="HH41" s="65"/>
      <c r="HI41" s="65"/>
      <c r="HJ41" s="65"/>
      <c r="HK41" s="65"/>
      <c r="HL41" s="65"/>
      <c r="HM41" s="65"/>
      <c r="HN41" s="65"/>
      <c r="HO41" s="65"/>
      <c r="HP41" s="65"/>
      <c r="HQ41" s="65"/>
      <c r="HR41" s="65"/>
      <c r="HS41" s="65"/>
      <c r="HT41" s="65"/>
    </row>
    <row r="42" spans="1:246" x14ac:dyDescent="0.2">
      <c r="A42" s="61"/>
      <c r="B42" s="62"/>
      <c r="C42" s="100" t="s">
        <v>185</v>
      </c>
      <c r="D42" s="63"/>
      <c r="E42" s="66"/>
      <c r="F42" s="66"/>
      <c r="G42" s="66"/>
      <c r="H42" s="66"/>
      <c r="I42" s="66"/>
      <c r="J42" s="66"/>
      <c r="K42" s="66"/>
      <c r="L42" s="60"/>
      <c r="M42" s="66"/>
      <c r="N42" s="66"/>
      <c r="O42" s="66"/>
      <c r="P42" s="60"/>
      <c r="Q42" s="64"/>
      <c r="R42" s="106"/>
      <c r="S42" s="106"/>
      <c r="T42" s="62"/>
      <c r="U42" s="62"/>
      <c r="V42" s="62"/>
      <c r="W42" s="62"/>
      <c r="X42" s="62"/>
      <c r="Y42" s="62"/>
      <c r="Z42" s="69"/>
      <c r="AA42" s="69"/>
      <c r="AB42" s="69"/>
      <c r="AC42" s="69"/>
      <c r="AD42" s="69"/>
      <c r="AE42" s="69"/>
      <c r="AF42" s="69"/>
      <c r="AG42" s="69"/>
      <c r="AH42" s="69"/>
      <c r="AI42" s="69"/>
      <c r="AJ42" s="69"/>
      <c r="AK42" s="69"/>
      <c r="AL42" s="69"/>
      <c r="AM42" s="69"/>
      <c r="AN42" s="69"/>
      <c r="AO42" s="69"/>
      <c r="AP42" s="69"/>
      <c r="AQ42" s="69"/>
      <c r="AR42" s="69"/>
      <c r="AS42" s="99"/>
      <c r="AT42" s="99"/>
      <c r="AU42" s="107"/>
      <c r="AV42" s="108"/>
      <c r="AW42" s="61"/>
      <c r="AX42" s="61" t="s">
        <v>54</v>
      </c>
      <c r="AY42" s="111"/>
      <c r="AZ42" s="111"/>
      <c r="BA42" s="112"/>
      <c r="BB42" s="70"/>
      <c r="BC42" s="113"/>
      <c r="BD42" s="113"/>
      <c r="BE42" s="113"/>
      <c r="BF42" s="113"/>
      <c r="BG42" s="113"/>
      <c r="BH42" s="113"/>
      <c r="BI42" s="113"/>
      <c r="BJ42" s="113"/>
      <c r="BK42" s="113"/>
      <c r="BL42" s="113"/>
      <c r="BM42" s="113"/>
      <c r="BN42" s="113"/>
      <c r="BO42" s="113"/>
      <c r="BP42" s="113"/>
      <c r="BQ42" s="65"/>
      <c r="BR42" s="65"/>
      <c r="BS42" s="65"/>
      <c r="BT42" s="65"/>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c r="EN42" s="65"/>
      <c r="EO42" s="65"/>
      <c r="EP42" s="65"/>
      <c r="EQ42" s="65"/>
      <c r="ER42" s="65"/>
      <c r="ES42" s="65"/>
      <c r="ET42" s="65"/>
      <c r="EU42" s="65"/>
      <c r="EV42" s="65"/>
      <c r="EW42" s="65"/>
      <c r="EX42" s="65"/>
      <c r="EY42" s="65"/>
      <c r="EZ42" s="65"/>
      <c r="FA42" s="65"/>
      <c r="FB42" s="65"/>
      <c r="FC42" s="65"/>
      <c r="FD42" s="65"/>
      <c r="FE42" s="65"/>
      <c r="FF42" s="65"/>
      <c r="FG42" s="65"/>
      <c r="FH42" s="65"/>
      <c r="FI42" s="65"/>
      <c r="FJ42" s="65"/>
      <c r="FK42" s="65"/>
      <c r="FL42" s="65"/>
      <c r="FM42" s="65"/>
      <c r="FN42" s="65"/>
      <c r="FO42" s="65"/>
      <c r="FP42" s="65"/>
      <c r="FQ42" s="65"/>
      <c r="FR42" s="65"/>
      <c r="FS42" s="65"/>
      <c r="FT42" s="65"/>
      <c r="FU42" s="65"/>
      <c r="FV42" s="65"/>
      <c r="FW42" s="65"/>
      <c r="FX42" s="65"/>
      <c r="FY42" s="65"/>
      <c r="FZ42" s="65"/>
      <c r="GA42" s="65"/>
      <c r="GB42" s="65"/>
      <c r="GC42" s="65"/>
      <c r="GD42" s="65"/>
      <c r="GE42" s="65"/>
      <c r="GF42" s="65"/>
      <c r="GG42" s="65"/>
      <c r="GH42" s="65"/>
      <c r="GI42" s="65"/>
      <c r="GJ42" s="65"/>
      <c r="GK42" s="65"/>
      <c r="GL42" s="65"/>
      <c r="GM42" s="65"/>
      <c r="GN42" s="65"/>
      <c r="GO42" s="65"/>
      <c r="GP42" s="65"/>
      <c r="GQ42" s="65"/>
      <c r="GR42" s="65"/>
      <c r="GS42" s="65"/>
      <c r="GT42" s="65"/>
      <c r="GU42" s="65"/>
      <c r="GV42" s="65"/>
      <c r="GW42" s="65"/>
      <c r="GX42" s="65"/>
      <c r="GY42" s="65"/>
      <c r="GZ42" s="65"/>
      <c r="HA42" s="65"/>
      <c r="HB42" s="65"/>
      <c r="HC42" s="65"/>
      <c r="HD42" s="65"/>
      <c r="HE42" s="65"/>
      <c r="HF42" s="65"/>
      <c r="HG42" s="65"/>
      <c r="HH42" s="65"/>
      <c r="HI42" s="65"/>
      <c r="HJ42" s="65"/>
      <c r="HK42" s="65"/>
      <c r="HL42" s="65"/>
      <c r="HM42" s="65"/>
      <c r="HN42" s="65"/>
      <c r="HO42" s="65"/>
      <c r="HP42" s="65"/>
      <c r="HQ42" s="65"/>
      <c r="HR42" s="65"/>
      <c r="HS42" s="65"/>
      <c r="HT42" s="65"/>
    </row>
    <row r="43" spans="1:246" s="118" customFormat="1" x14ac:dyDescent="0.25">
      <c r="A43" s="115"/>
      <c r="B43" s="115"/>
      <c r="C43" s="115"/>
      <c r="D43" s="146"/>
      <c r="E43" s="121"/>
      <c r="F43" s="121"/>
      <c r="G43" s="121"/>
      <c r="H43" s="126"/>
      <c r="I43" s="121"/>
      <c r="J43" s="121"/>
      <c r="K43" s="121"/>
      <c r="L43" s="121"/>
      <c r="M43" s="121"/>
      <c r="N43" s="115"/>
      <c r="O43" s="115"/>
      <c r="P43" s="115"/>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5"/>
      <c r="AV43" s="135"/>
      <c r="AW43" s="187"/>
      <c r="AX43" s="115"/>
      <c r="AY43" s="133"/>
      <c r="AZ43" s="133"/>
      <c r="BA43" s="188"/>
      <c r="BB43" s="188"/>
      <c r="BC43" s="188"/>
      <c r="BD43" s="188"/>
      <c r="BE43" s="188"/>
      <c r="BF43" s="188"/>
      <c r="BG43" s="188"/>
      <c r="BH43" s="188"/>
      <c r="BI43" s="188"/>
      <c r="BJ43" s="188"/>
      <c r="BK43" s="188"/>
      <c r="BL43" s="188"/>
      <c r="BM43" s="188"/>
      <c r="BN43" s="188"/>
      <c r="BO43" s="188"/>
      <c r="BP43" s="188"/>
      <c r="BQ43" s="188"/>
      <c r="BR43" s="188"/>
      <c r="BS43" s="188"/>
      <c r="BT43" s="188"/>
      <c r="BU43" s="188"/>
      <c r="BV43" s="188"/>
      <c r="BW43" s="188"/>
      <c r="BX43" s="188"/>
      <c r="BY43" s="188"/>
      <c r="BZ43" s="188"/>
      <c r="CA43" s="188"/>
      <c r="CB43" s="188"/>
      <c r="CC43" s="188"/>
      <c r="CD43" s="188"/>
      <c r="CE43" s="188"/>
      <c r="CF43" s="188"/>
      <c r="CG43" s="188"/>
      <c r="CH43" s="188"/>
      <c r="CI43" s="188"/>
      <c r="CJ43" s="188"/>
      <c r="CK43" s="188"/>
      <c r="CL43" s="188"/>
      <c r="CM43" s="188"/>
      <c r="CN43" s="188"/>
      <c r="CO43" s="188"/>
      <c r="CP43" s="188"/>
      <c r="CQ43" s="188"/>
      <c r="CR43" s="188"/>
      <c r="CS43" s="188"/>
      <c r="CT43" s="188"/>
      <c r="CU43" s="188"/>
      <c r="CV43" s="188"/>
      <c r="CW43" s="188"/>
      <c r="CX43" s="188"/>
      <c r="CY43" s="188"/>
      <c r="CZ43" s="188"/>
      <c r="DA43" s="188"/>
      <c r="DB43" s="188"/>
      <c r="DC43" s="188"/>
      <c r="DD43" s="188"/>
      <c r="DE43" s="188"/>
      <c r="DF43" s="188"/>
      <c r="DG43" s="188"/>
      <c r="DH43" s="188"/>
      <c r="DI43" s="188"/>
      <c r="DJ43" s="188"/>
      <c r="DK43" s="188"/>
      <c r="DL43" s="188"/>
      <c r="DM43" s="188"/>
      <c r="DN43" s="188"/>
      <c r="DO43" s="188"/>
      <c r="DP43" s="188"/>
      <c r="DQ43" s="188"/>
      <c r="DR43" s="188"/>
      <c r="DS43" s="188"/>
      <c r="DT43" s="188"/>
      <c r="DU43" s="188"/>
      <c r="DV43" s="188"/>
      <c r="DW43" s="188"/>
      <c r="DX43" s="188"/>
      <c r="DY43" s="188"/>
      <c r="DZ43" s="188"/>
      <c r="EA43" s="188"/>
      <c r="EB43" s="188"/>
      <c r="EC43" s="188"/>
      <c r="ED43" s="188"/>
      <c r="EE43" s="188"/>
      <c r="EF43" s="188"/>
      <c r="EG43" s="188"/>
      <c r="EH43" s="188"/>
      <c r="EI43" s="188"/>
      <c r="EJ43" s="188"/>
      <c r="EK43" s="188"/>
      <c r="EL43" s="188"/>
      <c r="EM43" s="188"/>
      <c r="EN43" s="188"/>
      <c r="EO43" s="188"/>
      <c r="EP43" s="188"/>
      <c r="EQ43" s="188"/>
      <c r="ER43" s="188"/>
      <c r="ES43" s="188"/>
      <c r="ET43" s="188"/>
      <c r="EU43" s="188"/>
      <c r="EV43" s="188"/>
      <c r="EW43" s="188"/>
      <c r="EX43" s="188"/>
      <c r="EY43" s="188"/>
      <c r="EZ43" s="188"/>
      <c r="FA43" s="188"/>
      <c r="FB43" s="188"/>
      <c r="FC43" s="188"/>
      <c r="FD43" s="188"/>
      <c r="FE43" s="188"/>
      <c r="FF43" s="188"/>
      <c r="FG43" s="188"/>
      <c r="FH43" s="188"/>
      <c r="FI43" s="188"/>
      <c r="FJ43" s="188"/>
      <c r="FK43" s="188"/>
      <c r="FL43" s="188"/>
      <c r="FM43" s="188"/>
      <c r="FN43" s="188"/>
      <c r="FO43" s="188"/>
      <c r="FP43" s="188"/>
      <c r="FQ43" s="188"/>
      <c r="FR43" s="188"/>
      <c r="FS43" s="188"/>
      <c r="FT43" s="188"/>
      <c r="FU43" s="188"/>
      <c r="FV43" s="188"/>
      <c r="FW43" s="188"/>
      <c r="FX43" s="188"/>
      <c r="FY43" s="188"/>
      <c r="FZ43" s="188"/>
      <c r="GA43" s="188"/>
      <c r="GB43" s="188"/>
      <c r="GC43" s="188"/>
      <c r="GD43" s="188"/>
      <c r="GE43" s="188"/>
      <c r="GF43" s="188"/>
      <c r="GG43" s="188"/>
      <c r="GH43" s="188"/>
      <c r="GI43" s="188"/>
      <c r="GJ43" s="188"/>
      <c r="GK43" s="188"/>
      <c r="GL43" s="188"/>
      <c r="GM43" s="188"/>
      <c r="GN43" s="188"/>
      <c r="GO43" s="188"/>
      <c r="GP43" s="188"/>
      <c r="GQ43" s="188"/>
      <c r="GR43" s="188"/>
      <c r="GS43" s="188"/>
      <c r="GT43" s="188"/>
      <c r="GU43" s="188"/>
      <c r="GV43" s="188"/>
      <c r="GW43" s="188"/>
      <c r="GX43" s="188"/>
      <c r="GY43" s="188"/>
      <c r="GZ43" s="188"/>
      <c r="HA43" s="188"/>
      <c r="HB43" s="188"/>
      <c r="HC43" s="188"/>
      <c r="HD43" s="188"/>
      <c r="HE43" s="188"/>
      <c r="HF43" s="188"/>
      <c r="HG43" s="188"/>
      <c r="HH43" s="188"/>
      <c r="HI43" s="188"/>
      <c r="HJ43" s="188"/>
      <c r="HK43" s="188"/>
      <c r="HL43" s="188"/>
      <c r="HM43" s="188"/>
      <c r="HN43" s="188"/>
      <c r="HO43" s="188"/>
      <c r="HP43" s="188"/>
      <c r="HQ43" s="188"/>
      <c r="HR43" s="188"/>
      <c r="HS43" s="188"/>
      <c r="HT43" s="188"/>
      <c r="HU43" s="188"/>
      <c r="HV43" s="188"/>
      <c r="HW43" s="188"/>
      <c r="HX43" s="188"/>
      <c r="HY43" s="188"/>
      <c r="HZ43" s="188"/>
      <c r="IA43" s="188"/>
      <c r="IB43" s="188"/>
      <c r="IC43" s="188"/>
      <c r="ID43" s="188"/>
      <c r="IE43" s="188"/>
      <c r="IF43" s="188"/>
      <c r="IG43" s="188"/>
      <c r="IH43" s="188"/>
      <c r="II43" s="188"/>
      <c r="IJ43" s="188"/>
      <c r="IK43" s="188"/>
      <c r="IL43" s="188"/>
    </row>
    <row r="44" spans="1:246" s="137" customFormat="1" ht="15" customHeight="1" x14ac:dyDescent="0.2">
      <c r="A44" s="115"/>
      <c r="B44" s="134"/>
      <c r="C44" s="60"/>
      <c r="D44" s="146"/>
      <c r="E44" s="121"/>
      <c r="F44" s="121"/>
      <c r="G44" s="121"/>
      <c r="H44" s="121"/>
      <c r="I44" s="121"/>
      <c r="J44" s="121"/>
      <c r="K44" s="121"/>
      <c r="L44" s="115"/>
      <c r="M44" s="121"/>
      <c r="N44" s="115"/>
      <c r="O44" s="121"/>
      <c r="P44" s="121"/>
      <c r="Q44" s="114"/>
      <c r="R44" s="147"/>
      <c r="S44" s="147"/>
      <c r="T44" s="148"/>
      <c r="U44" s="114"/>
      <c r="V44" s="149"/>
      <c r="W44" s="151"/>
      <c r="X44" s="147"/>
      <c r="Y44" s="147"/>
      <c r="Z44" s="134"/>
      <c r="AA44" s="134"/>
      <c r="AB44" s="134"/>
      <c r="AC44" s="134"/>
      <c r="AD44" s="134"/>
      <c r="AE44" s="134"/>
      <c r="AF44" s="134"/>
      <c r="AG44" s="134"/>
      <c r="AH44" s="134"/>
      <c r="AI44" s="134"/>
      <c r="AJ44" s="134"/>
      <c r="AK44" s="134"/>
      <c r="AL44" s="134"/>
      <c r="AM44" s="134"/>
      <c r="AN44" s="134"/>
      <c r="AO44" s="134"/>
      <c r="AP44" s="134"/>
      <c r="AQ44" s="134"/>
      <c r="AR44" s="134"/>
      <c r="AS44" s="114"/>
      <c r="AT44" s="114"/>
      <c r="AU44" s="150"/>
      <c r="AV44" s="135"/>
      <c r="AW44" s="115"/>
      <c r="AX44" s="115"/>
      <c r="AY44" s="133"/>
      <c r="AZ44" s="133"/>
      <c r="BA44" s="136"/>
      <c r="BB44" s="136"/>
      <c r="BC44" s="136"/>
      <c r="BD44" s="136"/>
    </row>
    <row r="45" spans="1:246" ht="13.15" customHeight="1" x14ac:dyDescent="0.2">
      <c r="A45" s="61"/>
      <c r="B45" s="62"/>
      <c r="C45" s="100" t="s">
        <v>211</v>
      </c>
      <c r="D45" s="63"/>
      <c r="E45" s="66"/>
      <c r="F45" s="66"/>
      <c r="G45" s="66"/>
      <c r="H45" s="66"/>
      <c r="I45" s="66"/>
      <c r="J45" s="66"/>
      <c r="K45" s="66"/>
      <c r="L45" s="60"/>
      <c r="M45" s="66"/>
      <c r="N45" s="66"/>
      <c r="O45" s="66"/>
      <c r="P45" s="60"/>
      <c r="Q45" s="64"/>
      <c r="R45" s="106"/>
      <c r="S45" s="106"/>
      <c r="T45" s="101"/>
      <c r="U45" s="67"/>
      <c r="V45" s="67"/>
      <c r="W45" s="106"/>
      <c r="X45" s="106"/>
      <c r="Y45" s="69"/>
      <c r="Z45" s="69"/>
      <c r="AA45" s="61"/>
      <c r="AB45" s="61"/>
      <c r="AC45" s="61"/>
      <c r="AD45" s="61"/>
      <c r="AE45" s="61"/>
      <c r="AF45" s="61"/>
      <c r="AG45" s="69"/>
      <c r="AH45" s="69"/>
      <c r="AI45" s="69"/>
      <c r="AJ45" s="69"/>
      <c r="AK45" s="69"/>
      <c r="AL45" s="69"/>
      <c r="AM45" s="69"/>
      <c r="AN45" s="69"/>
      <c r="AO45" s="69"/>
      <c r="AP45" s="69"/>
      <c r="AQ45" s="69"/>
      <c r="AR45" s="69"/>
      <c r="AS45" s="117">
        <f>SUM(AS43:AS44)</f>
        <v>0</v>
      </c>
      <c r="AT45" s="117">
        <f>SUM(AT43:AT44)</f>
        <v>0</v>
      </c>
      <c r="AU45" s="69"/>
      <c r="AV45" s="69"/>
      <c r="AW45" s="69"/>
      <c r="AX45" s="61" t="s">
        <v>54</v>
      </c>
      <c r="BC45" s="65"/>
      <c r="BD45" s="65"/>
      <c r="BE45" s="65"/>
      <c r="BF45" s="65"/>
      <c r="BG45" s="65"/>
      <c r="BH45" s="65"/>
      <c r="BI45" s="65"/>
      <c r="BJ45" s="65"/>
      <c r="BK45" s="65"/>
      <c r="BL45" s="65"/>
      <c r="BM45" s="65"/>
      <c r="BN45" s="65"/>
      <c r="BO45" s="65"/>
      <c r="BP45" s="65"/>
      <c r="BQ45" s="65"/>
      <c r="BR45" s="65"/>
      <c r="BS45" s="65"/>
      <c r="BT45" s="65"/>
      <c r="BU45" s="65"/>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c r="EN45" s="65"/>
      <c r="EO45" s="65"/>
      <c r="EP45" s="65"/>
      <c r="EQ45" s="65"/>
      <c r="ER45" s="65"/>
      <c r="ES45" s="65"/>
      <c r="ET45" s="65"/>
      <c r="EU45" s="65"/>
      <c r="EV45" s="65"/>
      <c r="EW45" s="65"/>
      <c r="EX45" s="65"/>
      <c r="EY45" s="65"/>
      <c r="EZ45" s="65"/>
      <c r="FA45" s="65"/>
      <c r="FB45" s="65"/>
      <c r="FC45" s="65"/>
      <c r="FD45" s="65"/>
      <c r="FE45" s="65"/>
      <c r="FF45" s="65"/>
      <c r="FG45" s="65"/>
      <c r="FH45" s="65"/>
      <c r="FI45" s="65"/>
      <c r="FJ45" s="65"/>
      <c r="FK45" s="65"/>
      <c r="FL45" s="65"/>
      <c r="FM45" s="65"/>
      <c r="FN45" s="65"/>
      <c r="FO45" s="65"/>
      <c r="FP45" s="65"/>
      <c r="FQ45" s="65"/>
      <c r="FR45" s="65"/>
      <c r="FS45" s="65"/>
      <c r="FT45" s="65"/>
      <c r="FU45" s="65"/>
      <c r="FV45" s="65"/>
      <c r="FW45" s="65"/>
      <c r="FX45" s="65"/>
      <c r="FY45" s="65"/>
      <c r="FZ45" s="65"/>
      <c r="GA45" s="65"/>
      <c r="GB45" s="65"/>
      <c r="GC45" s="65"/>
      <c r="GD45" s="65"/>
      <c r="GE45" s="65"/>
      <c r="GF45" s="65"/>
      <c r="GG45" s="65"/>
      <c r="GH45" s="65"/>
      <c r="GI45" s="65"/>
      <c r="GJ45" s="65"/>
      <c r="GK45" s="65"/>
      <c r="GL45" s="65"/>
      <c r="GM45" s="65"/>
      <c r="GN45" s="65"/>
      <c r="GO45" s="65"/>
      <c r="GP45" s="65"/>
      <c r="GQ45" s="65"/>
      <c r="GR45" s="65"/>
      <c r="GS45" s="65"/>
      <c r="GT45" s="65"/>
      <c r="GU45" s="65"/>
      <c r="GV45" s="65"/>
      <c r="GW45" s="65"/>
      <c r="GX45" s="65"/>
      <c r="GY45" s="65"/>
      <c r="GZ45" s="65"/>
      <c r="HA45" s="65"/>
      <c r="HB45" s="65"/>
      <c r="HC45" s="65"/>
      <c r="HD45" s="65"/>
      <c r="HE45" s="65"/>
      <c r="HF45" s="65"/>
      <c r="HG45" s="65"/>
      <c r="HH45" s="65"/>
      <c r="HI45" s="65"/>
      <c r="HJ45" s="65"/>
      <c r="HK45" s="65"/>
      <c r="HL45" s="65"/>
      <c r="HM45" s="65"/>
      <c r="HN45" s="65"/>
      <c r="HO45" s="65"/>
      <c r="HP45" s="65"/>
      <c r="HQ45" s="65"/>
      <c r="HR45" s="65"/>
      <c r="HS45" s="65"/>
      <c r="HT45" s="65"/>
    </row>
    <row r="46" spans="1:246" ht="12.75" customHeight="1" x14ac:dyDescent="0.2">
      <c r="A46" s="61"/>
      <c r="B46" s="62"/>
      <c r="C46" s="100" t="s">
        <v>207</v>
      </c>
      <c r="D46" s="63"/>
      <c r="E46" s="66"/>
      <c r="F46" s="66"/>
      <c r="G46" s="66"/>
      <c r="H46" s="66"/>
      <c r="I46" s="66"/>
      <c r="J46" s="66"/>
      <c r="K46" s="66"/>
      <c r="L46" s="60"/>
      <c r="M46" s="66"/>
      <c r="N46" s="66"/>
      <c r="O46" s="66"/>
      <c r="P46" s="60"/>
      <c r="Q46" s="64"/>
      <c r="R46" s="106"/>
      <c r="S46" s="106"/>
      <c r="T46" s="101"/>
      <c r="U46" s="67"/>
      <c r="V46" s="67"/>
      <c r="W46" s="106"/>
      <c r="X46" s="106"/>
      <c r="Y46" s="69"/>
      <c r="Z46" s="69"/>
      <c r="AA46" s="61"/>
      <c r="AB46" s="61"/>
      <c r="AC46" s="61"/>
      <c r="AD46" s="61"/>
      <c r="AE46" s="61"/>
      <c r="AF46" s="61"/>
      <c r="AG46" s="69"/>
      <c r="AH46" s="69"/>
      <c r="AI46" s="69"/>
      <c r="AJ46" s="69"/>
      <c r="AK46" s="69"/>
      <c r="AL46" s="69"/>
      <c r="AM46" s="69"/>
      <c r="AN46" s="69"/>
      <c r="AO46" s="69"/>
      <c r="AP46" s="69"/>
      <c r="AQ46" s="69"/>
      <c r="AR46" s="69"/>
      <c r="AS46" s="69"/>
      <c r="AT46" s="69"/>
      <c r="AU46" s="69"/>
      <c r="AV46" s="69"/>
      <c r="AW46" s="69"/>
      <c r="AX46" s="61" t="s">
        <v>54</v>
      </c>
      <c r="BC46" s="65"/>
      <c r="BD46" s="65"/>
      <c r="BE46" s="65"/>
      <c r="BF46" s="65"/>
      <c r="BG46" s="65"/>
      <c r="BH46" s="65"/>
      <c r="BI46" s="65"/>
      <c r="BJ46" s="65"/>
      <c r="BK46" s="65"/>
      <c r="BL46" s="65"/>
      <c r="BM46" s="65"/>
      <c r="BN46" s="65"/>
      <c r="BO46" s="65"/>
      <c r="BP46" s="65"/>
      <c r="BQ46" s="65"/>
      <c r="BR46" s="65"/>
      <c r="BS46" s="65"/>
      <c r="BT46" s="65"/>
      <c r="BU46" s="6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c r="EN46" s="65"/>
      <c r="EO46" s="65"/>
      <c r="EP46" s="65"/>
      <c r="EQ46" s="65"/>
      <c r="ER46" s="65"/>
      <c r="ES46" s="65"/>
      <c r="ET46" s="65"/>
      <c r="EU46" s="65"/>
      <c r="EV46" s="65"/>
      <c r="EW46" s="65"/>
      <c r="EX46" s="65"/>
      <c r="EY46" s="65"/>
      <c r="EZ46" s="65"/>
      <c r="FA46" s="65"/>
      <c r="FB46" s="65"/>
      <c r="FC46" s="65"/>
      <c r="FD46" s="65"/>
      <c r="FE46" s="65"/>
      <c r="FF46" s="65"/>
      <c r="FG46" s="65"/>
      <c r="FH46" s="65"/>
      <c r="FI46" s="65"/>
      <c r="FJ46" s="65"/>
      <c r="FK46" s="65"/>
      <c r="FL46" s="65"/>
      <c r="FM46" s="65"/>
      <c r="FN46" s="65"/>
      <c r="FO46" s="65"/>
      <c r="FP46" s="65"/>
      <c r="FQ46" s="65"/>
      <c r="FR46" s="65"/>
      <c r="FS46" s="65"/>
      <c r="FT46" s="65"/>
      <c r="FU46" s="65"/>
      <c r="FV46" s="65"/>
      <c r="FW46" s="65"/>
      <c r="FX46" s="65"/>
      <c r="FY46" s="65"/>
      <c r="FZ46" s="65"/>
      <c r="GA46" s="65"/>
      <c r="GB46" s="65"/>
      <c r="GC46" s="65"/>
      <c r="GD46" s="65"/>
      <c r="GE46" s="65"/>
      <c r="GF46" s="65"/>
      <c r="GG46" s="65"/>
      <c r="GH46" s="65"/>
      <c r="GI46" s="65"/>
      <c r="GJ46" s="65"/>
      <c r="GK46" s="65"/>
      <c r="GL46" s="65"/>
      <c r="GM46" s="65"/>
      <c r="GN46" s="65"/>
      <c r="GO46" s="65"/>
      <c r="GP46" s="65"/>
      <c r="GQ46" s="65"/>
      <c r="GR46" s="65"/>
      <c r="GS46" s="65"/>
      <c r="GT46" s="65"/>
      <c r="GU46" s="65"/>
      <c r="GV46" s="65"/>
      <c r="GW46" s="65"/>
      <c r="GX46" s="65"/>
      <c r="GY46" s="65"/>
      <c r="GZ46" s="65"/>
      <c r="HA46" s="65"/>
      <c r="HB46" s="65"/>
      <c r="HC46" s="65"/>
      <c r="HD46" s="65"/>
      <c r="HE46" s="65"/>
      <c r="HF46" s="65"/>
      <c r="HG46" s="65"/>
      <c r="HH46" s="65"/>
      <c r="HI46" s="65"/>
      <c r="HJ46" s="65"/>
      <c r="HK46" s="65"/>
      <c r="HL46" s="65"/>
      <c r="HM46" s="65"/>
      <c r="HN46" s="65"/>
      <c r="HO46" s="65"/>
      <c r="HP46" s="65"/>
      <c r="HQ46" s="65"/>
      <c r="HR46" s="65"/>
      <c r="HS46" s="65"/>
      <c r="HT46" s="65"/>
    </row>
    <row r="47" spans="1:246" s="118" customFormat="1" x14ac:dyDescent="0.25">
      <c r="A47" s="115"/>
      <c r="B47" s="115"/>
      <c r="C47" s="115"/>
      <c r="D47" s="146"/>
      <c r="E47" s="121"/>
      <c r="F47" s="121"/>
      <c r="G47" s="121"/>
      <c r="H47" s="126"/>
      <c r="I47" s="121"/>
      <c r="J47" s="121"/>
      <c r="K47" s="121"/>
      <c r="L47" s="121"/>
      <c r="M47" s="121"/>
      <c r="N47" s="115"/>
      <c r="O47" s="115"/>
      <c r="P47" s="115"/>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5"/>
      <c r="AV47" s="135"/>
      <c r="AW47" s="187"/>
      <c r="AX47" s="115"/>
      <c r="AY47" s="133"/>
      <c r="AZ47" s="133"/>
      <c r="BA47" s="188"/>
      <c r="BB47" s="188"/>
      <c r="BC47" s="188"/>
      <c r="BD47" s="188"/>
      <c r="BE47" s="188"/>
      <c r="BF47" s="188"/>
      <c r="BG47" s="188"/>
      <c r="BH47" s="188"/>
      <c r="BI47" s="188"/>
      <c r="BJ47" s="188"/>
      <c r="BK47" s="188"/>
      <c r="BL47" s="188"/>
      <c r="BM47" s="188"/>
      <c r="BN47" s="188"/>
      <c r="BO47" s="188"/>
      <c r="BP47" s="188"/>
      <c r="BQ47" s="188"/>
      <c r="BR47" s="188"/>
      <c r="BS47" s="188"/>
      <c r="BT47" s="188"/>
      <c r="BU47" s="188"/>
      <c r="BV47" s="188"/>
      <c r="BW47" s="188"/>
      <c r="BX47" s="188"/>
      <c r="BY47" s="188"/>
      <c r="BZ47" s="188"/>
      <c r="CA47" s="188"/>
      <c r="CB47" s="188"/>
      <c r="CC47" s="188"/>
      <c r="CD47" s="188"/>
      <c r="CE47" s="188"/>
      <c r="CF47" s="188"/>
      <c r="CG47" s="188"/>
      <c r="CH47" s="188"/>
      <c r="CI47" s="188"/>
      <c r="CJ47" s="188"/>
      <c r="CK47" s="188"/>
      <c r="CL47" s="188"/>
      <c r="CM47" s="188"/>
      <c r="CN47" s="188"/>
      <c r="CO47" s="188"/>
      <c r="CP47" s="188"/>
      <c r="CQ47" s="188"/>
      <c r="CR47" s="188"/>
      <c r="CS47" s="188"/>
      <c r="CT47" s="188"/>
      <c r="CU47" s="188"/>
      <c r="CV47" s="188"/>
      <c r="CW47" s="188"/>
      <c r="CX47" s="188"/>
      <c r="CY47" s="188"/>
      <c r="CZ47" s="188"/>
      <c r="DA47" s="188"/>
      <c r="DB47" s="188"/>
      <c r="DC47" s="188"/>
      <c r="DD47" s="188"/>
      <c r="DE47" s="188"/>
      <c r="DF47" s="188"/>
      <c r="DG47" s="188"/>
      <c r="DH47" s="188"/>
      <c r="DI47" s="188"/>
      <c r="DJ47" s="188"/>
      <c r="DK47" s="188"/>
      <c r="DL47" s="188"/>
      <c r="DM47" s="188"/>
      <c r="DN47" s="188"/>
      <c r="DO47" s="188"/>
      <c r="DP47" s="188"/>
      <c r="DQ47" s="188"/>
      <c r="DR47" s="188"/>
      <c r="DS47" s="188"/>
      <c r="DT47" s="188"/>
      <c r="DU47" s="188"/>
      <c r="DV47" s="188"/>
      <c r="DW47" s="188"/>
      <c r="DX47" s="188"/>
      <c r="DY47" s="188"/>
      <c r="DZ47" s="188"/>
      <c r="EA47" s="188"/>
      <c r="EB47" s="188"/>
      <c r="EC47" s="188"/>
      <c r="ED47" s="188"/>
      <c r="EE47" s="188"/>
      <c r="EF47" s="188"/>
      <c r="EG47" s="188"/>
      <c r="EH47" s="188"/>
      <c r="EI47" s="188"/>
      <c r="EJ47" s="188"/>
      <c r="EK47" s="188"/>
      <c r="EL47" s="188"/>
      <c r="EM47" s="188"/>
      <c r="EN47" s="188"/>
      <c r="EO47" s="188"/>
      <c r="EP47" s="188"/>
      <c r="EQ47" s="188"/>
      <c r="ER47" s="188"/>
      <c r="ES47" s="188"/>
      <c r="ET47" s="188"/>
      <c r="EU47" s="188"/>
      <c r="EV47" s="188"/>
      <c r="EW47" s="188"/>
      <c r="EX47" s="188"/>
      <c r="EY47" s="188"/>
      <c r="EZ47" s="188"/>
      <c r="FA47" s="188"/>
      <c r="FB47" s="188"/>
      <c r="FC47" s="188"/>
      <c r="FD47" s="188"/>
      <c r="FE47" s="188"/>
      <c r="FF47" s="188"/>
      <c r="FG47" s="188"/>
      <c r="FH47" s="188"/>
      <c r="FI47" s="188"/>
      <c r="FJ47" s="188"/>
      <c r="FK47" s="188"/>
      <c r="FL47" s="188"/>
      <c r="FM47" s="188"/>
      <c r="FN47" s="188"/>
      <c r="FO47" s="188"/>
      <c r="FP47" s="188"/>
      <c r="FQ47" s="188"/>
      <c r="FR47" s="188"/>
      <c r="FS47" s="188"/>
      <c r="FT47" s="188"/>
      <c r="FU47" s="188"/>
      <c r="FV47" s="188"/>
      <c r="FW47" s="188"/>
      <c r="FX47" s="188"/>
      <c r="FY47" s="188"/>
      <c r="FZ47" s="188"/>
      <c r="GA47" s="188"/>
      <c r="GB47" s="188"/>
      <c r="GC47" s="188"/>
      <c r="GD47" s="188"/>
      <c r="GE47" s="188"/>
      <c r="GF47" s="188"/>
      <c r="GG47" s="188"/>
      <c r="GH47" s="188"/>
      <c r="GI47" s="188"/>
      <c r="GJ47" s="188"/>
      <c r="GK47" s="188"/>
      <c r="GL47" s="188"/>
      <c r="GM47" s="188"/>
      <c r="GN47" s="188"/>
      <c r="GO47" s="188"/>
      <c r="GP47" s="188"/>
      <c r="GQ47" s="188"/>
      <c r="GR47" s="188"/>
      <c r="GS47" s="188"/>
      <c r="GT47" s="188"/>
      <c r="GU47" s="188"/>
      <c r="GV47" s="188"/>
      <c r="GW47" s="188"/>
      <c r="GX47" s="188"/>
      <c r="GY47" s="188"/>
      <c r="GZ47" s="188"/>
      <c r="HA47" s="188"/>
      <c r="HB47" s="188"/>
      <c r="HC47" s="188"/>
      <c r="HD47" s="188"/>
      <c r="HE47" s="188"/>
      <c r="HF47" s="188"/>
      <c r="HG47" s="188"/>
      <c r="HH47" s="188"/>
      <c r="HI47" s="188"/>
      <c r="HJ47" s="188"/>
      <c r="HK47" s="188"/>
      <c r="HL47" s="188"/>
      <c r="HM47" s="188"/>
      <c r="HN47" s="188"/>
      <c r="HO47" s="188"/>
      <c r="HP47" s="188"/>
      <c r="HQ47" s="188"/>
      <c r="HR47" s="188"/>
      <c r="HS47" s="188"/>
      <c r="HT47" s="188"/>
      <c r="HU47" s="188"/>
      <c r="HV47" s="188"/>
      <c r="HW47" s="188"/>
      <c r="HX47" s="188"/>
      <c r="HY47" s="188"/>
      <c r="HZ47" s="188"/>
      <c r="IA47" s="188"/>
      <c r="IB47" s="188"/>
      <c r="IC47" s="188"/>
      <c r="ID47" s="188"/>
      <c r="IE47" s="188"/>
      <c r="IF47" s="188"/>
      <c r="IG47" s="188"/>
      <c r="IH47" s="188"/>
      <c r="II47" s="188"/>
      <c r="IJ47" s="188"/>
      <c r="IK47" s="188"/>
      <c r="IL47" s="188"/>
    </row>
    <row r="48" spans="1:246" s="137" customFormat="1" ht="15" customHeight="1" x14ac:dyDescent="0.2">
      <c r="A48" s="115"/>
      <c r="B48" s="134"/>
      <c r="C48" s="60"/>
      <c r="D48" s="146"/>
      <c r="E48" s="121"/>
      <c r="F48" s="121"/>
      <c r="G48" s="121"/>
      <c r="H48" s="121"/>
      <c r="I48" s="121"/>
      <c r="J48" s="121"/>
      <c r="K48" s="121"/>
      <c r="L48" s="115"/>
      <c r="M48" s="121"/>
      <c r="N48" s="115"/>
      <c r="O48" s="121"/>
      <c r="P48" s="121"/>
      <c r="Q48" s="114"/>
      <c r="R48" s="147"/>
      <c r="S48" s="147"/>
      <c r="T48" s="148"/>
      <c r="U48" s="114"/>
      <c r="V48" s="149"/>
      <c r="W48" s="151"/>
      <c r="X48" s="147"/>
      <c r="Y48" s="147"/>
      <c r="Z48" s="134"/>
      <c r="AA48" s="134"/>
      <c r="AB48" s="134"/>
      <c r="AC48" s="134"/>
      <c r="AD48" s="134"/>
      <c r="AE48" s="134"/>
      <c r="AF48" s="134"/>
      <c r="AG48" s="134"/>
      <c r="AH48" s="134"/>
      <c r="AI48" s="134"/>
      <c r="AJ48" s="134"/>
      <c r="AK48" s="134"/>
      <c r="AL48" s="134"/>
      <c r="AM48" s="134"/>
      <c r="AN48" s="134"/>
      <c r="AO48" s="134"/>
      <c r="AP48" s="134"/>
      <c r="AQ48" s="134"/>
      <c r="AR48" s="134"/>
      <c r="AS48" s="114"/>
      <c r="AT48" s="114"/>
      <c r="AU48" s="150"/>
      <c r="AV48" s="135"/>
      <c r="AW48" s="115"/>
      <c r="AX48" s="115"/>
      <c r="AY48" s="133"/>
      <c r="AZ48" s="133"/>
      <c r="BA48" s="136"/>
      <c r="BB48" s="136"/>
      <c r="BC48" s="136"/>
      <c r="BD48" s="136"/>
    </row>
    <row r="49" spans="1:228" ht="13.15" customHeight="1" x14ac:dyDescent="0.2">
      <c r="A49" s="61"/>
      <c r="B49" s="62"/>
      <c r="C49" s="100" t="s">
        <v>212</v>
      </c>
      <c r="D49" s="63"/>
      <c r="E49" s="66"/>
      <c r="F49" s="66"/>
      <c r="G49" s="66"/>
      <c r="H49" s="66"/>
      <c r="I49" s="66"/>
      <c r="J49" s="66"/>
      <c r="K49" s="66"/>
      <c r="L49" s="60"/>
      <c r="M49" s="66"/>
      <c r="N49" s="66"/>
      <c r="O49" s="66"/>
      <c r="P49" s="60"/>
      <c r="Q49" s="64"/>
      <c r="R49" s="106"/>
      <c r="S49" s="106"/>
      <c r="T49" s="101"/>
      <c r="U49" s="67"/>
      <c r="V49" s="67"/>
      <c r="W49" s="106"/>
      <c r="X49" s="106"/>
      <c r="Y49" s="69"/>
      <c r="Z49" s="69"/>
      <c r="AA49" s="69"/>
      <c r="AB49" s="69"/>
      <c r="AC49" s="69"/>
      <c r="AD49" s="69"/>
      <c r="AE49" s="69"/>
      <c r="AF49" s="69"/>
      <c r="AG49" s="69"/>
      <c r="AH49" s="69"/>
      <c r="AI49" s="69"/>
      <c r="AJ49" s="69"/>
      <c r="AK49" s="69"/>
      <c r="AL49" s="69"/>
      <c r="AM49" s="69"/>
      <c r="AN49" s="69"/>
      <c r="AO49" s="69"/>
      <c r="AP49" s="69"/>
      <c r="AQ49" s="69"/>
      <c r="AR49" s="69"/>
      <c r="AS49" s="99">
        <f>SUM(AS47:AS48)</f>
        <v>0</v>
      </c>
      <c r="AT49" s="99">
        <f>SUM(AT47:AT48)</f>
        <v>0</v>
      </c>
      <c r="AU49" s="107"/>
      <c r="AV49" s="108"/>
      <c r="AW49" s="61"/>
      <c r="AX49" s="61" t="s">
        <v>54</v>
      </c>
      <c r="BC49" s="65"/>
      <c r="BD49" s="65"/>
      <c r="BE49" s="65"/>
      <c r="BF49" s="65"/>
      <c r="BG49" s="65"/>
      <c r="BH49" s="65"/>
      <c r="BI49" s="65"/>
      <c r="BJ49" s="65"/>
      <c r="BK49" s="65"/>
      <c r="BL49" s="65"/>
      <c r="BM49" s="65"/>
      <c r="BN49" s="65"/>
      <c r="BO49" s="65"/>
      <c r="BP49" s="65"/>
      <c r="BQ49" s="65"/>
      <c r="BR49" s="65"/>
      <c r="BS49" s="65"/>
      <c r="BT49" s="65"/>
      <c r="BU49" s="65"/>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c r="EN49" s="65"/>
      <c r="EO49" s="65"/>
      <c r="EP49" s="65"/>
      <c r="EQ49" s="65"/>
      <c r="ER49" s="65"/>
      <c r="ES49" s="65"/>
      <c r="ET49" s="65"/>
      <c r="EU49" s="65"/>
      <c r="EV49" s="65"/>
      <c r="EW49" s="65"/>
      <c r="EX49" s="65"/>
      <c r="EY49" s="65"/>
      <c r="EZ49" s="65"/>
      <c r="FA49" s="65"/>
      <c r="FB49" s="65"/>
      <c r="FC49" s="65"/>
      <c r="FD49" s="65"/>
      <c r="FE49" s="65"/>
      <c r="FF49" s="65"/>
      <c r="FG49" s="65"/>
      <c r="FH49" s="65"/>
      <c r="FI49" s="65"/>
      <c r="FJ49" s="65"/>
      <c r="FK49" s="65"/>
      <c r="FL49" s="65"/>
      <c r="FM49" s="65"/>
      <c r="FN49" s="65"/>
      <c r="FO49" s="65"/>
      <c r="FP49" s="65"/>
      <c r="FQ49" s="65"/>
      <c r="FR49" s="65"/>
      <c r="FS49" s="65"/>
      <c r="FT49" s="65"/>
      <c r="FU49" s="65"/>
      <c r="FV49" s="65"/>
      <c r="FW49" s="65"/>
      <c r="FX49" s="65"/>
      <c r="FY49" s="65"/>
      <c r="FZ49" s="65"/>
      <c r="GA49" s="65"/>
      <c r="GB49" s="65"/>
      <c r="GC49" s="65"/>
      <c r="GD49" s="65"/>
      <c r="GE49" s="65"/>
      <c r="GF49" s="65"/>
      <c r="GG49" s="65"/>
      <c r="GH49" s="65"/>
      <c r="GI49" s="65"/>
      <c r="GJ49" s="65"/>
      <c r="GK49" s="65"/>
      <c r="GL49" s="65"/>
      <c r="GM49" s="65"/>
      <c r="GN49" s="65"/>
      <c r="GO49" s="65"/>
      <c r="GP49" s="65"/>
      <c r="GQ49" s="65"/>
      <c r="GR49" s="65"/>
      <c r="GS49" s="65"/>
      <c r="GT49" s="65"/>
      <c r="GU49" s="65"/>
      <c r="GV49" s="65"/>
      <c r="GW49" s="65"/>
      <c r="GX49" s="65"/>
      <c r="GY49" s="65"/>
      <c r="GZ49" s="65"/>
      <c r="HA49" s="65"/>
      <c r="HB49" s="65"/>
      <c r="HC49" s="65"/>
      <c r="HD49" s="65"/>
      <c r="HE49" s="65"/>
      <c r="HF49" s="65"/>
      <c r="HG49" s="65"/>
      <c r="HH49" s="65"/>
      <c r="HI49" s="65"/>
      <c r="HJ49" s="65"/>
      <c r="HK49" s="65"/>
      <c r="HL49" s="65"/>
      <c r="HM49" s="65"/>
      <c r="HN49" s="65"/>
      <c r="HO49" s="65"/>
      <c r="HP49" s="65"/>
      <c r="HQ49" s="65"/>
      <c r="HR49" s="65"/>
      <c r="HS49" s="65"/>
      <c r="HT49" s="65"/>
    </row>
    <row r="50" spans="1:228" ht="13.15" customHeight="1" x14ac:dyDescent="0.2">
      <c r="A50" s="70"/>
      <c r="B50" s="71"/>
      <c r="C50" s="72"/>
      <c r="D50" s="73"/>
      <c r="E50" s="74"/>
      <c r="F50" s="74"/>
      <c r="G50" s="74"/>
      <c r="H50" s="74"/>
      <c r="I50" s="74"/>
      <c r="J50" s="74"/>
      <c r="K50" s="74"/>
      <c r="L50" s="51"/>
      <c r="M50" s="74"/>
      <c r="N50" s="74"/>
      <c r="O50" s="74"/>
      <c r="P50" s="51"/>
      <c r="Q50" s="75"/>
      <c r="R50" s="76"/>
      <c r="S50" s="76"/>
      <c r="T50" s="77"/>
      <c r="U50" s="78"/>
      <c r="V50" s="78"/>
      <c r="W50" s="76"/>
      <c r="X50" s="76"/>
      <c r="Y50" s="79"/>
      <c r="Z50" s="79"/>
      <c r="AA50" s="79"/>
      <c r="AB50" s="79"/>
      <c r="AC50" s="79"/>
      <c r="AD50" s="79"/>
      <c r="AE50" s="79"/>
      <c r="AF50" s="79"/>
      <c r="AG50" s="79"/>
      <c r="AH50" s="79"/>
      <c r="AI50" s="79"/>
      <c r="AJ50" s="79"/>
      <c r="AK50" s="79"/>
      <c r="AL50" s="79"/>
      <c r="AM50" s="79"/>
      <c r="AN50" s="79"/>
      <c r="AO50" s="79"/>
      <c r="AP50" s="79"/>
      <c r="AQ50" s="79"/>
      <c r="AR50" s="79"/>
      <c r="AS50" s="80"/>
      <c r="AT50" s="80"/>
      <c r="AU50" s="81"/>
      <c r="AV50" s="82"/>
      <c r="AW50" s="70"/>
      <c r="BC50" s="65"/>
      <c r="BD50" s="65"/>
      <c r="BE50" s="65"/>
      <c r="BF50" s="65"/>
      <c r="BG50" s="65"/>
      <c r="BH50" s="65"/>
      <c r="BI50" s="65"/>
      <c r="BJ50" s="65"/>
      <c r="BK50" s="65"/>
      <c r="BL50" s="65"/>
      <c r="BM50" s="65"/>
      <c r="BN50" s="65"/>
      <c r="BO50" s="65"/>
      <c r="BP50" s="65"/>
      <c r="BQ50" s="65"/>
      <c r="BR50" s="65"/>
      <c r="BS50" s="65"/>
      <c r="BT50" s="65"/>
      <c r="BU50" s="65"/>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c r="EN50" s="65"/>
      <c r="EO50" s="65"/>
      <c r="EP50" s="65"/>
      <c r="EQ50" s="65"/>
      <c r="ER50" s="65"/>
      <c r="ES50" s="65"/>
      <c r="ET50" s="65"/>
      <c r="EU50" s="65"/>
      <c r="EV50" s="65"/>
      <c r="EW50" s="65"/>
      <c r="EX50" s="65"/>
      <c r="EY50" s="65"/>
      <c r="EZ50" s="65"/>
      <c r="FA50" s="65"/>
      <c r="FB50" s="65"/>
      <c r="FC50" s="65"/>
      <c r="FD50" s="65"/>
      <c r="FE50" s="65"/>
      <c r="FF50" s="65"/>
      <c r="FG50" s="65"/>
      <c r="FH50" s="65"/>
      <c r="FI50" s="65"/>
      <c r="FJ50" s="65"/>
      <c r="FK50" s="65"/>
      <c r="FL50" s="65"/>
      <c r="FM50" s="65"/>
      <c r="FN50" s="65"/>
      <c r="FO50" s="65"/>
      <c r="FP50" s="65"/>
      <c r="FQ50" s="65"/>
      <c r="FR50" s="65"/>
      <c r="FS50" s="65"/>
      <c r="FT50" s="65"/>
      <c r="FU50" s="65"/>
      <c r="FV50" s="65"/>
      <c r="FW50" s="65"/>
      <c r="FX50" s="65"/>
      <c r="FY50" s="65"/>
      <c r="FZ50" s="65"/>
      <c r="GA50" s="65"/>
      <c r="GB50" s="65"/>
      <c r="GC50" s="65"/>
      <c r="GD50" s="65"/>
      <c r="GE50" s="65"/>
      <c r="GF50" s="65"/>
      <c r="GG50" s="65"/>
      <c r="GH50" s="65"/>
      <c r="GI50" s="65"/>
      <c r="GJ50" s="65"/>
      <c r="GK50" s="65"/>
      <c r="GL50" s="65"/>
      <c r="GM50" s="65"/>
      <c r="GN50" s="65"/>
      <c r="GO50" s="65"/>
      <c r="GP50" s="65"/>
      <c r="GQ50" s="65"/>
      <c r="GR50" s="65"/>
      <c r="GS50" s="65"/>
      <c r="GT50" s="65"/>
      <c r="GU50" s="65"/>
      <c r="GV50" s="65"/>
      <c r="GW50" s="65"/>
      <c r="GX50" s="65"/>
      <c r="GY50" s="65"/>
      <c r="GZ50" s="65"/>
      <c r="HA50" s="65"/>
      <c r="HB50" s="65"/>
      <c r="HC50" s="65"/>
      <c r="HD50" s="65"/>
      <c r="HE50" s="65"/>
      <c r="HF50" s="65"/>
      <c r="HG50" s="65"/>
      <c r="HH50" s="65"/>
      <c r="HI50" s="65"/>
      <c r="HJ50" s="65"/>
      <c r="HK50" s="65"/>
      <c r="HL50" s="65"/>
      <c r="HM50" s="65"/>
      <c r="HN50" s="65"/>
      <c r="HO50" s="65"/>
      <c r="HP50" s="65"/>
      <c r="HQ50" s="65"/>
      <c r="HR50" s="65"/>
      <c r="HS50" s="65"/>
      <c r="HT50" s="65"/>
    </row>
    <row r="51" spans="1:228" ht="13.15" customHeight="1" x14ac:dyDescent="0.2">
      <c r="A51" s="70"/>
      <c r="B51" s="71"/>
      <c r="C51" s="72"/>
      <c r="D51" s="73"/>
      <c r="E51" s="74"/>
      <c r="F51" s="74"/>
      <c r="G51" s="74"/>
      <c r="H51" s="74"/>
      <c r="I51" s="74"/>
      <c r="J51" s="74"/>
      <c r="K51" s="74"/>
      <c r="L51" s="51"/>
      <c r="M51" s="74"/>
      <c r="N51" s="74"/>
      <c r="O51" s="74"/>
      <c r="P51" s="51"/>
      <c r="Q51" s="75"/>
      <c r="R51" s="76"/>
      <c r="S51" s="76"/>
      <c r="T51" s="77"/>
      <c r="U51" s="78"/>
      <c r="V51" s="78"/>
      <c r="W51" s="76"/>
      <c r="X51" s="76"/>
      <c r="Y51" s="79"/>
      <c r="Z51" s="79"/>
      <c r="AA51" s="79"/>
      <c r="AB51" s="79"/>
      <c r="AC51" s="79"/>
      <c r="AD51" s="79"/>
      <c r="AE51" s="79"/>
      <c r="AF51" s="79"/>
      <c r="AG51" s="79"/>
      <c r="AH51" s="79"/>
      <c r="AI51" s="79"/>
      <c r="AJ51" s="79"/>
      <c r="AK51" s="79"/>
      <c r="AL51" s="79"/>
      <c r="AM51" s="79"/>
      <c r="AN51" s="79"/>
      <c r="AO51" s="79"/>
      <c r="AP51" s="79"/>
      <c r="AQ51" s="79"/>
      <c r="AR51" s="79"/>
      <c r="AS51" s="80"/>
      <c r="AT51" s="80"/>
      <c r="AU51" s="81"/>
      <c r="AV51" s="82"/>
      <c r="AW51" s="70"/>
      <c r="BC51" s="65"/>
      <c r="BD51" s="65"/>
      <c r="BE51" s="65"/>
      <c r="BF51" s="65"/>
      <c r="BG51" s="65"/>
      <c r="BH51" s="65"/>
      <c r="BI51" s="65"/>
      <c r="BJ51" s="65"/>
      <c r="BK51" s="65"/>
      <c r="BL51" s="65"/>
      <c r="BM51" s="65"/>
      <c r="BN51" s="65"/>
      <c r="BO51" s="65"/>
      <c r="BP51" s="65"/>
      <c r="BQ51" s="65"/>
      <c r="BR51" s="65"/>
      <c r="BS51" s="65"/>
      <c r="BT51" s="65"/>
      <c r="BU51" s="65"/>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c r="EN51" s="65"/>
      <c r="EO51" s="65"/>
      <c r="EP51" s="65"/>
      <c r="EQ51" s="65"/>
      <c r="ER51" s="65"/>
      <c r="ES51" s="65"/>
      <c r="ET51" s="65"/>
      <c r="EU51" s="65"/>
      <c r="EV51" s="65"/>
      <c r="EW51" s="65"/>
      <c r="EX51" s="65"/>
      <c r="EY51" s="65"/>
      <c r="EZ51" s="65"/>
      <c r="FA51" s="65"/>
      <c r="FB51" s="65"/>
      <c r="FC51" s="65"/>
      <c r="FD51" s="65"/>
      <c r="FE51" s="65"/>
      <c r="FF51" s="65"/>
      <c r="FG51" s="65"/>
      <c r="FH51" s="65"/>
      <c r="FI51" s="65"/>
      <c r="FJ51" s="65"/>
      <c r="FK51" s="65"/>
      <c r="FL51" s="65"/>
      <c r="FM51" s="65"/>
      <c r="FN51" s="65"/>
      <c r="FO51" s="65"/>
      <c r="FP51" s="65"/>
      <c r="FQ51" s="65"/>
      <c r="FR51" s="65"/>
      <c r="FS51" s="65"/>
      <c r="FT51" s="65"/>
      <c r="FU51" s="65"/>
      <c r="FV51" s="65"/>
      <c r="FW51" s="65"/>
      <c r="FX51" s="65"/>
      <c r="FY51" s="65"/>
      <c r="FZ51" s="65"/>
      <c r="GA51" s="65"/>
      <c r="GB51" s="65"/>
      <c r="GC51" s="65"/>
      <c r="GD51" s="65"/>
      <c r="GE51" s="65"/>
      <c r="GF51" s="65"/>
      <c r="GG51" s="65"/>
      <c r="GH51" s="65"/>
      <c r="GI51" s="65"/>
      <c r="GJ51" s="65"/>
      <c r="GK51" s="65"/>
      <c r="GL51" s="65"/>
      <c r="GM51" s="65"/>
      <c r="GN51" s="65"/>
      <c r="GO51" s="65"/>
      <c r="GP51" s="65"/>
      <c r="GQ51" s="65"/>
      <c r="GR51" s="65"/>
      <c r="GS51" s="65"/>
      <c r="GT51" s="65"/>
      <c r="GU51" s="65"/>
      <c r="GV51" s="65"/>
      <c r="GW51" s="65"/>
      <c r="GX51" s="65"/>
      <c r="GY51" s="65"/>
      <c r="GZ51" s="65"/>
      <c r="HA51" s="65"/>
      <c r="HB51" s="65"/>
      <c r="HC51" s="65"/>
      <c r="HD51" s="65"/>
      <c r="HE51" s="65"/>
      <c r="HF51" s="65"/>
      <c r="HG51" s="65"/>
      <c r="HH51" s="65"/>
      <c r="HI51" s="65"/>
      <c r="HJ51" s="65"/>
      <c r="HK51" s="65"/>
      <c r="HL51" s="65"/>
      <c r="HM51" s="65"/>
      <c r="HN51" s="65"/>
      <c r="HO51" s="65"/>
      <c r="HP51" s="65"/>
      <c r="HQ51" s="65"/>
      <c r="HR51" s="65"/>
      <c r="HS51" s="65"/>
      <c r="HT51" s="65"/>
    </row>
    <row r="53" spans="1:228" ht="13.15" customHeight="1" x14ac:dyDescent="0.2">
      <c r="A53" s="70"/>
      <c r="B53" s="71"/>
      <c r="C53" s="72"/>
      <c r="D53" s="73"/>
      <c r="E53" s="74"/>
      <c r="F53" s="74"/>
      <c r="G53" s="74"/>
      <c r="H53" s="74"/>
      <c r="I53" s="74"/>
      <c r="J53" s="74"/>
      <c r="K53" s="74"/>
      <c r="L53" s="51"/>
      <c r="M53" s="74"/>
      <c r="N53" s="74"/>
      <c r="O53" s="74"/>
      <c r="P53" s="51"/>
      <c r="Q53" s="75"/>
      <c r="R53" s="76"/>
      <c r="S53" s="76"/>
      <c r="T53" s="77"/>
      <c r="U53" s="78"/>
      <c r="V53" s="78"/>
      <c r="W53" s="76"/>
      <c r="X53" s="76"/>
      <c r="Y53" s="79"/>
      <c r="Z53" s="79"/>
      <c r="AA53" s="79"/>
      <c r="AB53" s="79"/>
      <c r="AC53" s="79"/>
      <c r="AD53" s="79"/>
      <c r="AE53" s="79"/>
      <c r="AF53" s="79"/>
      <c r="AG53" s="79"/>
      <c r="AH53" s="79"/>
      <c r="AI53" s="79"/>
      <c r="AJ53" s="79"/>
      <c r="AK53" s="79"/>
      <c r="AL53" s="79"/>
      <c r="AM53" s="79"/>
      <c r="AN53" s="79"/>
      <c r="AO53" s="79"/>
      <c r="AP53" s="79"/>
      <c r="AQ53" s="79"/>
      <c r="AR53" s="79"/>
      <c r="AS53" s="80"/>
      <c r="AT53" s="80"/>
      <c r="AU53" s="81"/>
      <c r="AV53" s="82"/>
      <c r="AW53" s="70"/>
      <c r="BC53" s="65"/>
      <c r="BD53" s="65"/>
      <c r="BE53" s="65"/>
      <c r="BF53" s="65"/>
      <c r="BG53" s="65"/>
      <c r="BH53" s="65"/>
      <c r="BI53" s="65"/>
      <c r="BJ53" s="65"/>
      <c r="BK53" s="65"/>
      <c r="BL53" s="65"/>
      <c r="BM53" s="65"/>
      <c r="BN53" s="65"/>
      <c r="BO53" s="65"/>
      <c r="BP53" s="65"/>
      <c r="BQ53" s="65"/>
      <c r="BR53" s="65"/>
      <c r="BS53" s="65"/>
      <c r="BT53" s="65"/>
      <c r="BU53" s="65"/>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c r="EN53" s="65"/>
      <c r="EO53" s="65"/>
      <c r="EP53" s="65"/>
      <c r="EQ53" s="65"/>
      <c r="ER53" s="65"/>
      <c r="ES53" s="65"/>
      <c r="ET53" s="65"/>
      <c r="EU53" s="65"/>
      <c r="EV53" s="65"/>
      <c r="EW53" s="65"/>
      <c r="EX53" s="65"/>
      <c r="EY53" s="65"/>
      <c r="EZ53" s="65"/>
      <c r="FA53" s="65"/>
      <c r="FB53" s="65"/>
      <c r="FC53" s="65"/>
      <c r="FD53" s="65"/>
      <c r="FE53" s="65"/>
      <c r="FF53" s="65"/>
      <c r="FG53" s="65"/>
      <c r="FH53" s="65"/>
      <c r="FI53" s="65"/>
      <c r="FJ53" s="65"/>
      <c r="FK53" s="65"/>
      <c r="FL53" s="65"/>
      <c r="FM53" s="65"/>
      <c r="FN53" s="65"/>
      <c r="FO53" s="65"/>
      <c r="FP53" s="65"/>
      <c r="FQ53" s="65"/>
      <c r="FR53" s="65"/>
      <c r="FS53" s="65"/>
      <c r="FT53" s="65"/>
      <c r="FU53" s="65"/>
      <c r="FV53" s="65"/>
      <c r="FW53" s="65"/>
      <c r="FX53" s="65"/>
      <c r="FY53" s="65"/>
      <c r="FZ53" s="65"/>
      <c r="GA53" s="65"/>
      <c r="GB53" s="65"/>
      <c r="GC53" s="65"/>
      <c r="GD53" s="65"/>
      <c r="GE53" s="65"/>
      <c r="GF53" s="65"/>
      <c r="GG53" s="65"/>
      <c r="GH53" s="65"/>
      <c r="GI53" s="65"/>
      <c r="GJ53" s="65"/>
      <c r="GK53" s="65"/>
      <c r="GL53" s="65"/>
      <c r="GM53" s="65"/>
      <c r="GN53" s="65"/>
      <c r="GO53" s="65"/>
      <c r="GP53" s="65"/>
      <c r="GQ53" s="65"/>
      <c r="GR53" s="65"/>
      <c r="GS53" s="65"/>
      <c r="GT53" s="65"/>
      <c r="GU53" s="65"/>
      <c r="GV53" s="65"/>
      <c r="GW53" s="65"/>
      <c r="GX53" s="65"/>
      <c r="GY53" s="65"/>
      <c r="GZ53" s="65"/>
      <c r="HA53" s="65"/>
      <c r="HB53" s="65"/>
      <c r="HC53" s="65"/>
      <c r="HD53" s="65"/>
      <c r="HE53" s="65"/>
      <c r="HF53" s="65"/>
      <c r="HG53" s="65"/>
      <c r="HH53" s="65"/>
      <c r="HI53" s="65"/>
      <c r="HJ53" s="65"/>
      <c r="HK53" s="65"/>
      <c r="HL53" s="65"/>
      <c r="HM53" s="65"/>
      <c r="HN53" s="65"/>
      <c r="HO53" s="65"/>
      <c r="HP53" s="65"/>
      <c r="HQ53" s="65"/>
      <c r="HR53" s="65"/>
      <c r="HS53" s="65"/>
      <c r="HT53" s="65"/>
    </row>
    <row r="55" spans="1:228" ht="13.15" customHeight="1" x14ac:dyDescent="0.2">
      <c r="A55" s="70"/>
      <c r="B55" s="71"/>
      <c r="C55" s="72"/>
      <c r="D55" s="73"/>
      <c r="E55" s="74"/>
      <c r="F55" s="74"/>
      <c r="G55" s="74"/>
      <c r="H55" s="74"/>
      <c r="I55" s="74"/>
      <c r="J55" s="74"/>
      <c r="K55" s="74"/>
      <c r="L55" s="51"/>
      <c r="M55" s="74"/>
      <c r="N55" s="74"/>
      <c r="O55" s="74"/>
      <c r="P55" s="51"/>
      <c r="Q55" s="75"/>
      <c r="R55" s="76"/>
      <c r="S55" s="76"/>
      <c r="T55" s="77"/>
      <c r="U55" s="78"/>
      <c r="V55" s="78"/>
      <c r="W55" s="76"/>
      <c r="X55" s="76"/>
      <c r="Y55" s="79"/>
      <c r="Z55" s="79"/>
      <c r="AA55" s="79"/>
      <c r="AB55" s="79"/>
      <c r="AC55" s="79"/>
      <c r="AD55" s="79"/>
      <c r="AE55" s="79"/>
      <c r="AF55" s="79"/>
      <c r="AG55" s="79"/>
      <c r="AH55" s="79"/>
      <c r="AI55" s="79"/>
      <c r="AJ55" s="79"/>
      <c r="AK55" s="79"/>
      <c r="AL55" s="79"/>
      <c r="AM55" s="79"/>
      <c r="AN55" s="79"/>
      <c r="AO55" s="79"/>
      <c r="AP55" s="79"/>
      <c r="AQ55" s="79"/>
      <c r="AR55" s="79"/>
      <c r="AS55" s="80"/>
      <c r="AT55" s="80"/>
      <c r="AU55" s="81"/>
      <c r="AV55" s="82"/>
      <c r="AW55" s="70"/>
      <c r="BC55" s="65"/>
      <c r="BD55" s="65"/>
      <c r="BE55" s="65"/>
      <c r="BF55" s="65"/>
      <c r="BG55" s="65"/>
      <c r="BH55" s="65"/>
      <c r="BI55" s="65"/>
      <c r="BJ55" s="65"/>
      <c r="BK55" s="65"/>
      <c r="BL55" s="65"/>
      <c r="BM55" s="65"/>
      <c r="BN55" s="65"/>
      <c r="BO55" s="65"/>
      <c r="BP55" s="65"/>
      <c r="BQ55" s="65"/>
      <c r="BR55" s="65"/>
      <c r="BS55" s="65"/>
      <c r="BT55" s="65"/>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c r="EN55" s="65"/>
      <c r="EO55" s="65"/>
      <c r="EP55" s="65"/>
      <c r="EQ55" s="65"/>
      <c r="ER55" s="65"/>
      <c r="ES55" s="65"/>
      <c r="ET55" s="65"/>
      <c r="EU55" s="65"/>
      <c r="EV55" s="65"/>
      <c r="EW55" s="65"/>
      <c r="EX55" s="65"/>
      <c r="EY55" s="65"/>
      <c r="EZ55" s="65"/>
      <c r="FA55" s="65"/>
      <c r="FB55" s="65"/>
      <c r="FC55" s="65"/>
      <c r="FD55" s="65"/>
      <c r="FE55" s="65"/>
      <c r="FF55" s="65"/>
      <c r="FG55" s="65"/>
      <c r="FH55" s="65"/>
      <c r="FI55" s="65"/>
      <c r="FJ55" s="65"/>
      <c r="FK55" s="65"/>
      <c r="FL55" s="65"/>
      <c r="FM55" s="65"/>
      <c r="FN55" s="65"/>
      <c r="FO55" s="65"/>
      <c r="FP55" s="65"/>
      <c r="FQ55" s="65"/>
      <c r="FR55" s="65"/>
      <c r="FS55" s="65"/>
      <c r="FT55" s="65"/>
      <c r="FU55" s="65"/>
      <c r="FV55" s="65"/>
      <c r="FW55" s="65"/>
      <c r="FX55" s="65"/>
      <c r="FY55" s="65"/>
      <c r="FZ55" s="65"/>
      <c r="GA55" s="65"/>
      <c r="GB55" s="65"/>
      <c r="GC55" s="65"/>
      <c r="GD55" s="65"/>
      <c r="GE55" s="65"/>
      <c r="GF55" s="65"/>
      <c r="GG55" s="65"/>
      <c r="GH55" s="65"/>
      <c r="GI55" s="65"/>
      <c r="GJ55" s="65"/>
      <c r="GK55" s="65"/>
      <c r="GL55" s="65"/>
      <c r="GM55" s="65"/>
      <c r="GN55" s="65"/>
      <c r="GO55" s="65"/>
      <c r="GP55" s="65"/>
      <c r="GQ55" s="65"/>
      <c r="GR55" s="65"/>
      <c r="GS55" s="65"/>
      <c r="GT55" s="65"/>
      <c r="GU55" s="65"/>
      <c r="GV55" s="65"/>
      <c r="GW55" s="65"/>
      <c r="GX55" s="65"/>
      <c r="GY55" s="65"/>
      <c r="GZ55" s="65"/>
      <c r="HA55" s="65"/>
      <c r="HB55" s="65"/>
      <c r="HC55" s="65"/>
      <c r="HD55" s="65"/>
      <c r="HE55" s="65"/>
      <c r="HF55" s="65"/>
      <c r="HG55" s="65"/>
      <c r="HH55" s="65"/>
      <c r="HI55" s="65"/>
      <c r="HJ55" s="65"/>
      <c r="HK55" s="65"/>
      <c r="HL55" s="65"/>
      <c r="HM55" s="65"/>
      <c r="HN55" s="65"/>
      <c r="HO55" s="65"/>
      <c r="HP55" s="65"/>
      <c r="HQ55" s="65"/>
      <c r="HR55" s="65"/>
      <c r="HS55" s="65"/>
      <c r="HT55" s="65"/>
    </row>
    <row r="57" spans="1:228" ht="13.15" customHeight="1" x14ac:dyDescent="0.2">
      <c r="A57" s="70"/>
      <c r="B57" s="71"/>
      <c r="C57" s="72"/>
      <c r="D57" s="73"/>
      <c r="E57" s="74"/>
      <c r="F57" s="74"/>
      <c r="G57" s="74"/>
      <c r="H57" s="74"/>
      <c r="I57" s="74"/>
      <c r="J57" s="74"/>
      <c r="K57" s="74"/>
      <c r="L57" s="51"/>
      <c r="M57" s="74"/>
      <c r="N57" s="74"/>
      <c r="O57" s="74"/>
      <c r="P57" s="51"/>
      <c r="Q57" s="75"/>
      <c r="R57" s="76"/>
      <c r="S57" s="76"/>
      <c r="T57" s="77"/>
      <c r="U57" s="78"/>
      <c r="V57" s="78"/>
      <c r="W57" s="76"/>
      <c r="X57" s="76"/>
      <c r="Y57" s="79"/>
      <c r="Z57" s="79"/>
      <c r="AA57" s="79"/>
      <c r="AB57" s="79"/>
      <c r="AC57" s="79"/>
      <c r="AD57" s="79"/>
      <c r="AE57" s="79"/>
      <c r="AF57" s="79"/>
      <c r="AG57" s="79"/>
      <c r="AH57" s="79"/>
      <c r="AI57" s="79"/>
      <c r="AJ57" s="79"/>
      <c r="AK57" s="79"/>
      <c r="AL57" s="79"/>
      <c r="AM57" s="79"/>
      <c r="AN57" s="79"/>
      <c r="AO57" s="79"/>
      <c r="AP57" s="79"/>
      <c r="AQ57" s="79"/>
      <c r="AR57" s="79"/>
      <c r="AS57" s="80"/>
      <c r="AT57" s="80"/>
      <c r="AU57" s="81"/>
      <c r="AV57" s="82"/>
      <c r="AW57" s="70"/>
      <c r="BC57" s="65"/>
      <c r="BD57" s="65"/>
      <c r="BE57" s="65"/>
      <c r="BF57" s="65"/>
      <c r="BG57" s="65"/>
      <c r="BH57" s="65"/>
      <c r="BI57" s="65"/>
      <c r="BJ57" s="65"/>
      <c r="BK57" s="65"/>
      <c r="BL57" s="65"/>
      <c r="BM57" s="65"/>
      <c r="BN57" s="65"/>
      <c r="BO57" s="65"/>
      <c r="BP57" s="65"/>
      <c r="BQ57" s="65"/>
      <c r="BR57" s="65"/>
      <c r="BS57" s="65"/>
      <c r="BT57" s="65"/>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c r="EN57" s="65"/>
      <c r="EO57" s="65"/>
      <c r="EP57" s="65"/>
      <c r="EQ57" s="65"/>
      <c r="ER57" s="65"/>
      <c r="ES57" s="65"/>
      <c r="ET57" s="65"/>
      <c r="EU57" s="65"/>
      <c r="EV57" s="65"/>
      <c r="EW57" s="65"/>
      <c r="EX57" s="65"/>
      <c r="EY57" s="65"/>
      <c r="EZ57" s="65"/>
      <c r="FA57" s="65"/>
      <c r="FB57" s="65"/>
      <c r="FC57" s="65"/>
      <c r="FD57" s="65"/>
      <c r="FE57" s="65"/>
      <c r="FF57" s="65"/>
      <c r="FG57" s="65"/>
      <c r="FH57" s="65"/>
      <c r="FI57" s="65"/>
      <c r="FJ57" s="65"/>
      <c r="FK57" s="65"/>
      <c r="FL57" s="65"/>
      <c r="FM57" s="65"/>
      <c r="FN57" s="65"/>
      <c r="FO57" s="65"/>
      <c r="FP57" s="65"/>
      <c r="FQ57" s="65"/>
      <c r="FR57" s="65"/>
      <c r="FS57" s="65"/>
      <c r="FT57" s="65"/>
      <c r="FU57" s="65"/>
      <c r="FV57" s="65"/>
      <c r="FW57" s="65"/>
      <c r="FX57" s="65"/>
      <c r="FY57" s="65"/>
      <c r="FZ57" s="65"/>
      <c r="GA57" s="65"/>
      <c r="GB57" s="65"/>
      <c r="GC57" s="65"/>
      <c r="GD57" s="65"/>
      <c r="GE57" s="65"/>
      <c r="GF57" s="65"/>
      <c r="GG57" s="65"/>
      <c r="GH57" s="65"/>
      <c r="GI57" s="65"/>
      <c r="GJ57" s="65"/>
      <c r="GK57" s="65"/>
      <c r="GL57" s="65"/>
      <c r="GM57" s="65"/>
      <c r="GN57" s="65"/>
      <c r="GO57" s="65"/>
      <c r="GP57" s="65"/>
      <c r="GQ57" s="65"/>
      <c r="GR57" s="65"/>
      <c r="GS57" s="65"/>
      <c r="GT57" s="65"/>
      <c r="GU57" s="65"/>
      <c r="GV57" s="65"/>
      <c r="GW57" s="65"/>
      <c r="GX57" s="65"/>
      <c r="GY57" s="65"/>
      <c r="GZ57" s="65"/>
      <c r="HA57" s="65"/>
      <c r="HB57" s="65"/>
      <c r="HC57" s="65"/>
      <c r="HD57" s="65"/>
      <c r="HE57" s="65"/>
      <c r="HF57" s="65"/>
      <c r="HG57" s="65"/>
      <c r="HH57" s="65"/>
      <c r="HI57" s="65"/>
      <c r="HJ57" s="65"/>
      <c r="HK57" s="65"/>
      <c r="HL57" s="65"/>
      <c r="HM57" s="65"/>
      <c r="HN57" s="65"/>
      <c r="HO57" s="65"/>
      <c r="HP57" s="65"/>
      <c r="HQ57" s="65"/>
      <c r="HR57" s="65"/>
      <c r="HS57" s="65"/>
      <c r="HT57" s="65"/>
    </row>
    <row r="59" spans="1:228" ht="13.15" customHeight="1" x14ac:dyDescent="0.2">
      <c r="A59" s="70"/>
      <c r="B59" s="71"/>
      <c r="C59" s="72"/>
      <c r="D59" s="73"/>
      <c r="E59" s="74"/>
      <c r="F59" s="74"/>
      <c r="G59" s="74"/>
      <c r="H59" s="74"/>
      <c r="I59" s="74"/>
      <c r="J59" s="74"/>
      <c r="K59" s="74"/>
      <c r="L59" s="51"/>
      <c r="M59" s="74"/>
      <c r="N59" s="74"/>
      <c r="O59" s="74"/>
      <c r="P59" s="51"/>
      <c r="Q59" s="75"/>
      <c r="R59" s="76"/>
      <c r="S59" s="76"/>
      <c r="T59" s="77"/>
      <c r="U59" s="78"/>
      <c r="V59" s="78"/>
      <c r="W59" s="76"/>
      <c r="X59" s="76"/>
      <c r="Y59" s="79"/>
      <c r="Z59" s="79"/>
      <c r="AA59" s="79"/>
      <c r="AB59" s="79"/>
      <c r="AC59" s="79"/>
      <c r="AD59" s="79"/>
      <c r="AE59" s="79"/>
      <c r="AF59" s="79"/>
      <c r="AG59" s="79"/>
      <c r="AH59" s="79"/>
      <c r="AI59" s="79"/>
      <c r="AJ59" s="79"/>
      <c r="AK59" s="79"/>
      <c r="AL59" s="79"/>
      <c r="AM59" s="79"/>
      <c r="AN59" s="79"/>
      <c r="AO59" s="79"/>
      <c r="AP59" s="79"/>
      <c r="AQ59" s="79"/>
      <c r="AR59" s="79"/>
      <c r="AS59" s="80"/>
      <c r="AT59" s="80"/>
      <c r="AU59" s="81"/>
      <c r="AV59" s="82"/>
      <c r="AW59" s="70"/>
      <c r="BC59" s="65"/>
      <c r="BD59" s="65"/>
      <c r="BE59" s="65"/>
      <c r="BF59" s="65"/>
      <c r="BG59" s="65"/>
      <c r="BH59" s="65"/>
      <c r="BI59" s="65"/>
      <c r="BJ59" s="65"/>
      <c r="BK59" s="65"/>
      <c r="BL59" s="65"/>
      <c r="BM59" s="65"/>
      <c r="BN59" s="65"/>
      <c r="BO59" s="65"/>
      <c r="BP59" s="65"/>
      <c r="BQ59" s="65"/>
      <c r="BR59" s="65"/>
      <c r="BS59" s="65"/>
      <c r="BT59" s="65"/>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c r="EN59" s="65"/>
      <c r="EO59" s="65"/>
      <c r="EP59" s="65"/>
      <c r="EQ59" s="65"/>
      <c r="ER59" s="65"/>
      <c r="ES59" s="65"/>
      <c r="ET59" s="65"/>
      <c r="EU59" s="65"/>
      <c r="EV59" s="65"/>
      <c r="EW59" s="65"/>
      <c r="EX59" s="65"/>
      <c r="EY59" s="65"/>
      <c r="EZ59" s="65"/>
      <c r="FA59" s="65"/>
      <c r="FB59" s="65"/>
      <c r="FC59" s="65"/>
      <c r="FD59" s="65"/>
      <c r="FE59" s="65"/>
      <c r="FF59" s="65"/>
      <c r="FG59" s="65"/>
      <c r="FH59" s="65"/>
      <c r="FI59" s="65"/>
      <c r="FJ59" s="65"/>
      <c r="FK59" s="65"/>
      <c r="FL59" s="65"/>
      <c r="FM59" s="65"/>
      <c r="FN59" s="65"/>
      <c r="FO59" s="65"/>
      <c r="FP59" s="65"/>
      <c r="FQ59" s="65"/>
      <c r="FR59" s="65"/>
      <c r="FS59" s="65"/>
      <c r="FT59" s="65"/>
      <c r="FU59" s="65"/>
      <c r="FV59" s="65"/>
      <c r="FW59" s="65"/>
      <c r="FX59" s="65"/>
      <c r="FY59" s="65"/>
      <c r="FZ59" s="65"/>
      <c r="GA59" s="65"/>
      <c r="GB59" s="65"/>
      <c r="GC59" s="65"/>
      <c r="GD59" s="65"/>
      <c r="GE59" s="65"/>
      <c r="GF59" s="65"/>
      <c r="GG59" s="65"/>
      <c r="GH59" s="65"/>
      <c r="GI59" s="65"/>
      <c r="GJ59" s="65"/>
      <c r="GK59" s="65"/>
      <c r="GL59" s="65"/>
      <c r="GM59" s="65"/>
      <c r="GN59" s="65"/>
      <c r="GO59" s="65"/>
      <c r="GP59" s="65"/>
      <c r="GQ59" s="65"/>
      <c r="GR59" s="65"/>
      <c r="GS59" s="65"/>
      <c r="GT59" s="65"/>
      <c r="GU59" s="65"/>
      <c r="GV59" s="65"/>
      <c r="GW59" s="65"/>
      <c r="GX59" s="65"/>
      <c r="GY59" s="65"/>
      <c r="GZ59" s="65"/>
      <c r="HA59" s="65"/>
      <c r="HB59" s="65"/>
      <c r="HC59" s="65"/>
      <c r="HD59" s="65"/>
      <c r="HE59" s="65"/>
      <c r="HF59" s="65"/>
      <c r="HG59" s="65"/>
      <c r="HH59" s="65"/>
      <c r="HI59" s="65"/>
      <c r="HJ59" s="65"/>
      <c r="HK59" s="65"/>
      <c r="HL59" s="65"/>
      <c r="HM59" s="65"/>
      <c r="HN59" s="65"/>
      <c r="HO59" s="65"/>
      <c r="HP59" s="65"/>
      <c r="HQ59" s="65"/>
      <c r="HR59" s="65"/>
      <c r="HS59" s="65"/>
      <c r="HT59" s="65"/>
    </row>
    <row r="61" spans="1:228" ht="13.15" customHeight="1" x14ac:dyDescent="0.2">
      <c r="A61" s="70"/>
      <c r="B61" s="71"/>
      <c r="C61" s="72"/>
      <c r="D61" s="73"/>
      <c r="E61" s="74"/>
      <c r="F61" s="74"/>
      <c r="G61" s="74"/>
      <c r="H61" s="74"/>
      <c r="I61" s="74"/>
      <c r="J61" s="74"/>
      <c r="K61" s="74"/>
      <c r="L61" s="51"/>
      <c r="M61" s="74"/>
      <c r="N61" s="74"/>
      <c r="O61" s="74"/>
      <c r="P61" s="51"/>
      <c r="Q61" s="75"/>
      <c r="R61" s="76"/>
      <c r="S61" s="76"/>
      <c r="T61" s="77"/>
      <c r="U61" s="78"/>
      <c r="V61" s="78"/>
      <c r="W61" s="76"/>
      <c r="X61" s="76"/>
      <c r="Y61" s="79"/>
      <c r="Z61" s="79"/>
      <c r="AA61" s="79"/>
      <c r="AB61" s="79"/>
      <c r="AC61" s="79"/>
      <c r="AD61" s="79"/>
      <c r="AE61" s="79"/>
      <c r="AF61" s="79"/>
      <c r="AG61" s="79"/>
      <c r="AH61" s="79"/>
      <c r="AI61" s="79"/>
      <c r="AJ61" s="79"/>
      <c r="AK61" s="79"/>
      <c r="AL61" s="79"/>
      <c r="AM61" s="79"/>
      <c r="AN61" s="79"/>
      <c r="AO61" s="79"/>
      <c r="AP61" s="79"/>
      <c r="AQ61" s="79"/>
      <c r="AR61" s="79"/>
      <c r="AS61" s="80"/>
      <c r="AT61" s="80"/>
      <c r="AU61" s="81"/>
      <c r="AV61" s="82"/>
      <c r="AW61" s="70"/>
      <c r="BC61" s="65"/>
      <c r="BD61" s="65"/>
      <c r="BE61" s="65"/>
      <c r="BF61" s="65"/>
      <c r="BG61" s="65"/>
      <c r="BH61" s="65"/>
      <c r="BI61" s="65"/>
      <c r="BJ61" s="65"/>
      <c r="BK61" s="65"/>
      <c r="BL61" s="65"/>
      <c r="BM61" s="65"/>
      <c r="BN61" s="65"/>
      <c r="BO61" s="65"/>
      <c r="BP61" s="65"/>
      <c r="BQ61" s="65"/>
      <c r="BR61" s="65"/>
      <c r="BS61" s="65"/>
      <c r="BT61" s="65"/>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c r="EN61" s="65"/>
      <c r="EO61" s="65"/>
      <c r="EP61" s="65"/>
      <c r="EQ61" s="65"/>
      <c r="ER61" s="65"/>
      <c r="ES61" s="65"/>
      <c r="ET61" s="65"/>
      <c r="EU61" s="65"/>
      <c r="EV61" s="65"/>
      <c r="EW61" s="65"/>
      <c r="EX61" s="65"/>
      <c r="EY61" s="65"/>
      <c r="EZ61" s="65"/>
      <c r="FA61" s="65"/>
      <c r="FB61" s="65"/>
      <c r="FC61" s="65"/>
      <c r="FD61" s="65"/>
      <c r="FE61" s="65"/>
      <c r="FF61" s="65"/>
      <c r="FG61" s="65"/>
      <c r="FH61" s="65"/>
      <c r="FI61" s="65"/>
      <c r="FJ61" s="65"/>
      <c r="FK61" s="65"/>
      <c r="FL61" s="65"/>
      <c r="FM61" s="65"/>
      <c r="FN61" s="65"/>
      <c r="FO61" s="65"/>
      <c r="FP61" s="65"/>
      <c r="FQ61" s="65"/>
      <c r="FR61" s="65"/>
      <c r="FS61" s="65"/>
      <c r="FT61" s="65"/>
      <c r="FU61" s="65"/>
      <c r="FV61" s="65"/>
      <c r="FW61" s="65"/>
      <c r="FX61" s="65"/>
      <c r="FY61" s="65"/>
      <c r="FZ61" s="65"/>
      <c r="GA61" s="65"/>
      <c r="GB61" s="65"/>
      <c r="GC61" s="65"/>
      <c r="GD61" s="65"/>
      <c r="GE61" s="65"/>
      <c r="GF61" s="65"/>
      <c r="GG61" s="65"/>
      <c r="GH61" s="65"/>
      <c r="GI61" s="65"/>
      <c r="GJ61" s="65"/>
      <c r="GK61" s="65"/>
      <c r="GL61" s="65"/>
      <c r="GM61" s="65"/>
      <c r="GN61" s="65"/>
      <c r="GO61" s="65"/>
      <c r="GP61" s="65"/>
      <c r="GQ61" s="65"/>
      <c r="GR61" s="65"/>
      <c r="GS61" s="65"/>
      <c r="GT61" s="65"/>
      <c r="GU61" s="65"/>
      <c r="GV61" s="65"/>
      <c r="GW61" s="65"/>
      <c r="GX61" s="65"/>
      <c r="GY61" s="65"/>
      <c r="GZ61" s="65"/>
      <c r="HA61" s="65"/>
      <c r="HB61" s="65"/>
      <c r="HC61" s="65"/>
      <c r="HD61" s="65"/>
      <c r="HE61" s="65"/>
      <c r="HF61" s="65"/>
      <c r="HG61" s="65"/>
      <c r="HH61" s="65"/>
      <c r="HI61" s="65"/>
      <c r="HJ61" s="65"/>
      <c r="HK61" s="65"/>
      <c r="HL61" s="65"/>
      <c r="HM61" s="65"/>
      <c r="HN61" s="65"/>
      <c r="HO61" s="65"/>
      <c r="HP61" s="65"/>
      <c r="HQ61" s="65"/>
      <c r="HR61" s="65"/>
      <c r="HS61" s="65"/>
      <c r="HT61" s="65"/>
    </row>
    <row r="63" spans="1:228" s="37" customFormat="1" x14ac:dyDescent="0.2">
      <c r="A63" s="83"/>
      <c r="C63" s="83"/>
      <c r="D63" s="46" t="s">
        <v>213</v>
      </c>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4"/>
      <c r="AT63" s="84"/>
      <c r="AU63" s="83"/>
      <c r="AV63" s="84"/>
      <c r="AW63" s="83"/>
      <c r="AX63" s="43"/>
      <c r="AY63" s="85"/>
      <c r="AZ63" s="85"/>
      <c r="BA63" s="86"/>
    </row>
    <row r="64" spans="1:228" s="37" customFormat="1" x14ac:dyDescent="0.2">
      <c r="A64" s="83"/>
      <c r="C64" s="46"/>
      <c r="D64" s="46" t="s">
        <v>55</v>
      </c>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87"/>
      <c r="AT64" s="87"/>
      <c r="AU64" s="46"/>
      <c r="AV64" s="87"/>
      <c r="AW64" s="46"/>
      <c r="AX64" s="43"/>
      <c r="AY64" s="85"/>
      <c r="AZ64" s="85"/>
      <c r="BA64" s="86"/>
    </row>
    <row r="65" spans="1:53" s="37" customFormat="1" x14ac:dyDescent="0.2">
      <c r="A65" s="83"/>
      <c r="C65" s="46"/>
      <c r="D65" s="46" t="s">
        <v>56</v>
      </c>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36"/>
      <c r="AT65" s="36"/>
      <c r="AU65" s="46"/>
      <c r="AV65" s="36"/>
      <c r="AW65" s="46"/>
      <c r="AX65" s="43"/>
      <c r="AY65" s="85"/>
      <c r="AZ65" s="85"/>
      <c r="BA65" s="86"/>
    </row>
    <row r="66" spans="1:53" s="37" customFormat="1" x14ac:dyDescent="0.2">
      <c r="A66" s="83"/>
      <c r="C66" s="46"/>
      <c r="D66" s="46" t="s">
        <v>57</v>
      </c>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36"/>
      <c r="AT66" s="36"/>
      <c r="AU66" s="46"/>
      <c r="AV66" s="36"/>
      <c r="AW66" s="68"/>
      <c r="AX66" s="43"/>
      <c r="AY66" s="85"/>
      <c r="AZ66" s="85"/>
      <c r="BA66" s="86"/>
    </row>
    <row r="67" spans="1:53" s="37" customFormat="1" x14ac:dyDescent="0.2">
      <c r="A67" s="83"/>
      <c r="C67" s="46"/>
      <c r="D67" s="46" t="s">
        <v>58</v>
      </c>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36"/>
      <c r="AT67" s="36"/>
      <c r="AU67" s="46"/>
      <c r="AV67" s="36"/>
      <c r="AW67" s="46"/>
      <c r="AX67" s="43"/>
      <c r="AY67" s="85"/>
      <c r="AZ67" s="85"/>
      <c r="BA67" s="86"/>
    </row>
    <row r="68" spans="1:53" s="37" customFormat="1" x14ac:dyDescent="0.2">
      <c r="A68" s="83"/>
      <c r="C68" s="46">
        <v>1</v>
      </c>
      <c r="D68" s="46" t="s">
        <v>59</v>
      </c>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36" t="s">
        <v>53</v>
      </c>
      <c r="AT68" s="36"/>
      <c r="AU68" s="46"/>
      <c r="AV68" s="36"/>
      <c r="AW68" s="46"/>
      <c r="AX68" s="43"/>
      <c r="AY68" s="85"/>
      <c r="AZ68" s="85"/>
      <c r="BA68" s="86"/>
    </row>
    <row r="69" spans="1:53" s="37" customFormat="1" x14ac:dyDescent="0.2">
      <c r="A69" s="83"/>
      <c r="C69" s="46"/>
      <c r="D69" s="46" t="s">
        <v>60</v>
      </c>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36"/>
      <c r="AT69" s="36"/>
      <c r="AU69" s="46"/>
      <c r="AV69" s="36"/>
      <c r="AW69" s="46"/>
      <c r="AX69" s="43"/>
      <c r="AY69" s="85"/>
      <c r="AZ69" s="85"/>
      <c r="BA69" s="86"/>
    </row>
    <row r="70" spans="1:53" s="37" customFormat="1" x14ac:dyDescent="0.2">
      <c r="A70" s="83"/>
      <c r="C70" s="46"/>
      <c r="D70" s="46" t="s">
        <v>61</v>
      </c>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36"/>
      <c r="AT70" s="36"/>
      <c r="AU70" s="46"/>
      <c r="AV70" s="36"/>
      <c r="AW70" s="46"/>
      <c r="AX70" s="43"/>
      <c r="AY70" s="85"/>
      <c r="AZ70" s="85"/>
      <c r="BA70" s="86"/>
    </row>
    <row r="71" spans="1:53" s="37" customFormat="1" x14ac:dyDescent="0.2">
      <c r="A71" s="83"/>
      <c r="C71" s="46"/>
      <c r="D71" s="46" t="s">
        <v>62</v>
      </c>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36"/>
      <c r="AT71" s="36"/>
      <c r="AU71" s="46"/>
      <c r="AV71" s="36"/>
      <c r="AW71" s="46"/>
      <c r="AX71" s="43"/>
      <c r="AY71" s="85"/>
      <c r="AZ71" s="85"/>
      <c r="BA71" s="86"/>
    </row>
    <row r="72" spans="1:53" s="37" customFormat="1" x14ac:dyDescent="0.2">
      <c r="A72" s="83"/>
      <c r="C72" s="46"/>
      <c r="D72" s="46" t="s">
        <v>63</v>
      </c>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36"/>
      <c r="AT72" s="36"/>
      <c r="AU72" s="46"/>
      <c r="AV72" s="36"/>
      <c r="AW72" s="46"/>
      <c r="AX72" s="43"/>
      <c r="AY72" s="85"/>
      <c r="AZ72" s="85"/>
      <c r="BA72" s="86"/>
    </row>
    <row r="73" spans="1:53" s="37" customFormat="1" x14ac:dyDescent="0.2">
      <c r="A73" s="83"/>
      <c r="C73" s="46"/>
      <c r="D73" s="46" t="s">
        <v>64</v>
      </c>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36"/>
      <c r="AT73" s="36"/>
      <c r="AU73" s="46"/>
      <c r="AV73" s="36"/>
      <c r="AW73" s="46"/>
      <c r="AX73" s="43"/>
      <c r="AY73" s="85"/>
      <c r="AZ73" s="85"/>
      <c r="BA73" s="86"/>
    </row>
    <row r="74" spans="1:53" s="37" customFormat="1" x14ac:dyDescent="0.2">
      <c r="A74" s="83"/>
      <c r="C74" s="46"/>
      <c r="D74" s="46" t="s">
        <v>65</v>
      </c>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36"/>
      <c r="AT74" s="36"/>
      <c r="AU74" s="46"/>
      <c r="AV74" s="36"/>
      <c r="AW74" s="46"/>
      <c r="AX74" s="43"/>
      <c r="AY74" s="85"/>
      <c r="AZ74" s="85"/>
      <c r="BA74" s="86"/>
    </row>
    <row r="75" spans="1:53" s="37" customFormat="1" x14ac:dyDescent="0.2">
      <c r="A75" s="83"/>
      <c r="C75" s="46"/>
      <c r="D75" s="46" t="s">
        <v>66</v>
      </c>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36"/>
      <c r="AT75" s="36"/>
      <c r="AU75" s="46"/>
      <c r="AV75" s="36"/>
      <c r="AW75" s="46"/>
      <c r="AX75" s="43"/>
      <c r="AY75" s="85"/>
      <c r="AZ75" s="85"/>
      <c r="BA75" s="86"/>
    </row>
    <row r="76" spans="1:53" s="37" customFormat="1" x14ac:dyDescent="0.2">
      <c r="A76" s="83"/>
      <c r="C76" s="46"/>
      <c r="D76" s="46" t="s">
        <v>67</v>
      </c>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36"/>
      <c r="AT76" s="36"/>
      <c r="AU76" s="46"/>
      <c r="AV76" s="36"/>
      <c r="AW76" s="46"/>
      <c r="AX76" s="43"/>
      <c r="AY76" s="85"/>
      <c r="AZ76" s="85"/>
      <c r="BA76" s="86"/>
    </row>
    <row r="77" spans="1:53" s="37" customFormat="1" x14ac:dyDescent="0.2">
      <c r="A77" s="83"/>
      <c r="C77" s="46"/>
      <c r="D77" s="46" t="s">
        <v>68</v>
      </c>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36"/>
      <c r="AT77" s="36"/>
      <c r="AU77" s="46"/>
      <c r="AV77" s="36"/>
      <c r="AW77" s="46"/>
      <c r="AX77" s="43"/>
      <c r="AY77" s="85"/>
      <c r="AZ77" s="85"/>
      <c r="BA77" s="86"/>
    </row>
    <row r="78" spans="1:53" s="37" customFormat="1" x14ac:dyDescent="0.2">
      <c r="A78" s="83"/>
      <c r="C78" s="46"/>
      <c r="D78" s="46" t="s">
        <v>69</v>
      </c>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36"/>
      <c r="AT78" s="36"/>
      <c r="AU78" s="46"/>
      <c r="AV78" s="36"/>
      <c r="AW78" s="46"/>
      <c r="AX78" s="43"/>
      <c r="AY78" s="85"/>
      <c r="AZ78" s="85"/>
      <c r="BA78" s="86"/>
    </row>
    <row r="79" spans="1:53" s="37" customFormat="1" x14ac:dyDescent="0.2">
      <c r="A79" s="83"/>
      <c r="C79" s="46"/>
      <c r="D79" s="46" t="s">
        <v>70</v>
      </c>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36"/>
      <c r="AT79" s="36"/>
      <c r="AU79" s="46"/>
      <c r="AV79" s="36"/>
      <c r="AW79" s="46"/>
      <c r="AX79" s="43"/>
      <c r="AY79" s="85"/>
      <c r="AZ79" s="85"/>
      <c r="BA79" s="86"/>
    </row>
    <row r="80" spans="1:53" s="37" customFormat="1" x14ac:dyDescent="0.2">
      <c r="A80" s="83"/>
      <c r="C80" s="46"/>
      <c r="D80" s="46" t="s">
        <v>71</v>
      </c>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36"/>
      <c r="AT80" s="36"/>
      <c r="AU80" s="46"/>
      <c r="AV80" s="36"/>
      <c r="AW80" s="46"/>
      <c r="AX80" s="43"/>
      <c r="AY80" s="85"/>
      <c r="AZ80" s="85"/>
      <c r="BA80" s="86"/>
    </row>
    <row r="81" spans="1:53" s="37" customFormat="1" x14ac:dyDescent="0.2">
      <c r="A81" s="83"/>
      <c r="C81" s="46"/>
      <c r="D81" s="46" t="s">
        <v>72</v>
      </c>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36"/>
      <c r="AT81" s="36"/>
      <c r="AU81" s="46"/>
      <c r="AV81" s="36"/>
      <c r="AW81" s="46"/>
      <c r="AX81" s="43"/>
      <c r="AY81" s="85"/>
      <c r="AZ81" s="85"/>
      <c r="BA81" s="86"/>
    </row>
    <row r="82" spans="1:53" s="37" customFormat="1" x14ac:dyDescent="0.2">
      <c r="A82" s="83"/>
      <c r="C82" s="46">
        <v>2</v>
      </c>
      <c r="D82" s="46" t="s">
        <v>73</v>
      </c>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36"/>
      <c r="AT82" s="36"/>
      <c r="AU82" s="46"/>
      <c r="AV82" s="36"/>
      <c r="AW82" s="46"/>
      <c r="AX82" s="43"/>
      <c r="AY82" s="85"/>
      <c r="AZ82" s="85"/>
      <c r="BA82" s="86"/>
    </row>
    <row r="83" spans="1:53" s="37" customFormat="1" x14ac:dyDescent="0.2">
      <c r="A83" s="83"/>
      <c r="C83" s="46">
        <v>3</v>
      </c>
      <c r="D83" s="46" t="s">
        <v>74</v>
      </c>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36"/>
      <c r="AT83" s="36"/>
      <c r="AU83" s="46"/>
      <c r="AV83" s="36"/>
      <c r="AW83" s="46"/>
      <c r="AX83" s="43"/>
      <c r="AY83" s="85"/>
      <c r="AZ83" s="85"/>
      <c r="BA83" s="86"/>
    </row>
    <row r="84" spans="1:53" s="37" customFormat="1" x14ac:dyDescent="0.2">
      <c r="A84" s="83"/>
      <c r="C84" s="46">
        <v>4</v>
      </c>
      <c r="D84" s="46" t="s">
        <v>75</v>
      </c>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36"/>
      <c r="AT84" s="36"/>
      <c r="AU84" s="46"/>
      <c r="AV84" s="36"/>
      <c r="AW84" s="46"/>
      <c r="AX84" s="43"/>
      <c r="AY84" s="85"/>
      <c r="AZ84" s="85"/>
      <c r="BA84" s="86"/>
    </row>
    <row r="85" spans="1:53" s="37" customFormat="1" x14ac:dyDescent="0.2">
      <c r="A85" s="83"/>
      <c r="C85" s="46">
        <v>5</v>
      </c>
      <c r="D85" s="46" t="s">
        <v>76</v>
      </c>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36"/>
      <c r="AT85" s="36"/>
      <c r="AU85" s="46"/>
      <c r="AV85" s="36"/>
      <c r="AW85" s="46"/>
      <c r="AX85" s="43"/>
      <c r="AY85" s="85"/>
      <c r="AZ85" s="85"/>
      <c r="BA85" s="86"/>
    </row>
    <row r="86" spans="1:53" s="37" customFormat="1" x14ac:dyDescent="0.2">
      <c r="A86" s="83"/>
      <c r="C86" s="46">
        <v>6</v>
      </c>
      <c r="D86" s="46" t="s">
        <v>77</v>
      </c>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36"/>
      <c r="AT86" s="36"/>
      <c r="AU86" s="46"/>
      <c r="AV86" s="36"/>
      <c r="AW86" s="46"/>
      <c r="AX86" s="43"/>
      <c r="AY86" s="85"/>
      <c r="AZ86" s="85"/>
      <c r="BA86" s="86"/>
    </row>
    <row r="87" spans="1:53" s="37" customFormat="1" x14ac:dyDescent="0.2">
      <c r="A87" s="83"/>
      <c r="C87" s="46">
        <v>7</v>
      </c>
      <c r="D87" s="46" t="s">
        <v>78</v>
      </c>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36"/>
      <c r="AT87" s="36"/>
      <c r="AU87" s="46"/>
      <c r="AV87" s="36"/>
      <c r="AW87" s="46"/>
      <c r="AX87" s="43"/>
      <c r="AY87" s="85"/>
      <c r="AZ87" s="85"/>
      <c r="BA87" s="86"/>
    </row>
    <row r="88" spans="1:53" s="37" customFormat="1" x14ac:dyDescent="0.2">
      <c r="A88" s="83"/>
      <c r="C88" s="46">
        <v>8</v>
      </c>
      <c r="D88" s="46" t="s">
        <v>79</v>
      </c>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36"/>
      <c r="AT88" s="36"/>
      <c r="AU88" s="46"/>
      <c r="AV88" s="36"/>
      <c r="AW88" s="46"/>
      <c r="AX88" s="43"/>
      <c r="AY88" s="85"/>
      <c r="AZ88" s="85"/>
      <c r="BA88" s="86"/>
    </row>
    <row r="89" spans="1:53" s="37" customFormat="1" ht="24.75" customHeight="1" x14ac:dyDescent="0.2">
      <c r="A89" s="83"/>
      <c r="C89" s="46">
        <v>9</v>
      </c>
      <c r="D89" s="274" t="s">
        <v>80</v>
      </c>
      <c r="E89" s="274"/>
      <c r="F89" s="274"/>
      <c r="G89" s="274"/>
      <c r="H89" s="274"/>
      <c r="I89" s="274"/>
      <c r="J89" s="274"/>
      <c r="K89" s="274"/>
      <c r="L89" s="274"/>
      <c r="M89" s="274"/>
      <c r="N89" s="274"/>
      <c r="O89" s="274"/>
      <c r="P89" s="274"/>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43"/>
      <c r="AY89" s="85"/>
      <c r="AZ89" s="85"/>
      <c r="BA89" s="86"/>
    </row>
    <row r="90" spans="1:53" s="37" customFormat="1" x14ac:dyDescent="0.2">
      <c r="A90" s="83"/>
      <c r="C90" s="46">
        <v>10</v>
      </c>
      <c r="D90" s="46" t="s">
        <v>81</v>
      </c>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36"/>
      <c r="AT90" s="36"/>
      <c r="AU90" s="46"/>
      <c r="AV90" s="36"/>
      <c r="AW90" s="46"/>
      <c r="AX90" s="43"/>
      <c r="AY90" s="85"/>
      <c r="AZ90" s="85"/>
      <c r="BA90" s="86"/>
    </row>
    <row r="91" spans="1:53" s="37" customFormat="1" x14ac:dyDescent="0.2">
      <c r="A91" s="83"/>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36"/>
      <c r="AT91" s="36"/>
      <c r="AU91" s="46"/>
      <c r="AV91" s="36"/>
      <c r="AW91" s="46"/>
      <c r="AX91" s="43"/>
      <c r="AY91" s="85"/>
      <c r="AZ91" s="85"/>
      <c r="BA91" s="86"/>
    </row>
    <row r="92" spans="1:53" s="37" customFormat="1" x14ac:dyDescent="0.2">
      <c r="A92" s="83"/>
      <c r="C92" s="46">
        <v>11</v>
      </c>
      <c r="D92" s="46" t="s">
        <v>82</v>
      </c>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36"/>
      <c r="AT92" s="36"/>
      <c r="AU92" s="46"/>
      <c r="AV92" s="36"/>
      <c r="AW92" s="46"/>
      <c r="AX92" s="43"/>
      <c r="AY92" s="85"/>
      <c r="AZ92" s="85"/>
      <c r="BA92" s="86"/>
    </row>
    <row r="93" spans="1:53" s="37" customFormat="1" x14ac:dyDescent="0.2">
      <c r="A93" s="83"/>
      <c r="C93" s="46">
        <v>12</v>
      </c>
      <c r="D93" s="46" t="s">
        <v>83</v>
      </c>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36"/>
      <c r="AT93" s="36"/>
      <c r="AU93" s="46"/>
      <c r="AV93" s="36"/>
      <c r="AW93" s="46"/>
      <c r="AX93" s="43"/>
      <c r="AY93" s="85"/>
      <c r="AZ93" s="85"/>
      <c r="BA93" s="86"/>
    </row>
    <row r="94" spans="1:53" s="37" customFormat="1" x14ac:dyDescent="0.2">
      <c r="A94" s="83"/>
      <c r="C94" s="46">
        <v>13</v>
      </c>
      <c r="D94" s="46" t="s">
        <v>84</v>
      </c>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36"/>
      <c r="AT94" s="36"/>
      <c r="AU94" s="46"/>
      <c r="AV94" s="36"/>
      <c r="AW94" s="46"/>
      <c r="AX94" s="43"/>
      <c r="AY94" s="85"/>
      <c r="AZ94" s="85"/>
      <c r="BA94" s="86"/>
    </row>
    <row r="95" spans="1:53" s="37" customFormat="1" x14ac:dyDescent="0.2">
      <c r="A95" s="83"/>
      <c r="C95" s="46">
        <v>14</v>
      </c>
      <c r="D95" s="46" t="s">
        <v>85</v>
      </c>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36"/>
      <c r="AT95" s="36"/>
      <c r="AU95" s="46"/>
      <c r="AV95" s="36"/>
      <c r="AW95" s="46"/>
      <c r="AX95" s="43"/>
      <c r="AY95" s="85"/>
      <c r="AZ95" s="85"/>
      <c r="BA95" s="86"/>
    </row>
    <row r="96" spans="1:53" s="37" customFormat="1" x14ac:dyDescent="0.2">
      <c r="A96" s="83"/>
      <c r="C96" s="46">
        <v>15</v>
      </c>
      <c r="D96" s="46" t="s">
        <v>86</v>
      </c>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36"/>
      <c r="AT96" s="36"/>
      <c r="AU96" s="46"/>
      <c r="AV96" s="36"/>
      <c r="AW96" s="46"/>
      <c r="AX96" s="43"/>
      <c r="AY96" s="85"/>
      <c r="AZ96" s="85"/>
      <c r="BA96" s="86"/>
    </row>
    <row r="97" spans="1:53" s="37" customFormat="1" x14ac:dyDescent="0.2">
      <c r="A97" s="83"/>
      <c r="C97" s="46" t="s">
        <v>87</v>
      </c>
      <c r="D97" s="46" t="s">
        <v>88</v>
      </c>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36"/>
      <c r="AT97" s="36"/>
      <c r="AU97" s="46"/>
      <c r="AV97" s="36"/>
      <c r="AW97" s="46"/>
      <c r="AX97" s="43"/>
      <c r="AY97" s="85"/>
      <c r="AZ97" s="85"/>
      <c r="BA97" s="86"/>
    </row>
    <row r="98" spans="1:53" s="37" customFormat="1" ht="26.25" customHeight="1" x14ac:dyDescent="0.2">
      <c r="A98" s="83"/>
      <c r="C98" s="46">
        <v>18</v>
      </c>
      <c r="D98" s="274" t="s">
        <v>89</v>
      </c>
      <c r="E98" s="274"/>
      <c r="F98" s="274"/>
      <c r="G98" s="274"/>
      <c r="H98" s="274"/>
      <c r="I98" s="274"/>
      <c r="J98" s="274"/>
      <c r="K98" s="274"/>
      <c r="L98" s="274"/>
      <c r="M98" s="274"/>
      <c r="N98" s="274"/>
      <c r="O98" s="274"/>
      <c r="P98" s="274"/>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43"/>
      <c r="AY98" s="85"/>
      <c r="AZ98" s="85"/>
      <c r="BA98" s="86"/>
    </row>
    <row r="99" spans="1:53" s="37" customFormat="1" x14ac:dyDescent="0.2">
      <c r="A99" s="83"/>
      <c r="C99" s="46">
        <v>19</v>
      </c>
      <c r="D99" s="46" t="s">
        <v>90</v>
      </c>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36"/>
      <c r="AT99" s="36"/>
      <c r="AU99" s="46"/>
      <c r="AV99" s="36"/>
      <c r="AW99" s="46"/>
      <c r="AX99" s="43"/>
      <c r="AY99" s="85"/>
      <c r="AZ99" s="85"/>
      <c r="BA99" s="86"/>
    </row>
    <row r="100" spans="1:53" s="37" customFormat="1" x14ac:dyDescent="0.2">
      <c r="A100" s="83"/>
      <c r="C100" s="46">
        <v>20</v>
      </c>
      <c r="D100" s="46" t="s">
        <v>214</v>
      </c>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36"/>
      <c r="AT100" s="36"/>
      <c r="AU100" s="46"/>
      <c r="AV100" s="36"/>
      <c r="AW100" s="46"/>
      <c r="AX100" s="43"/>
      <c r="AY100" s="85"/>
      <c r="AZ100" s="85"/>
      <c r="BA100" s="86"/>
    </row>
    <row r="101" spans="1:53" s="88" customFormat="1" ht="13.15" customHeight="1" x14ac:dyDescent="0.2">
      <c r="B101" s="73"/>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36"/>
      <c r="AT101" s="36"/>
      <c r="AU101" s="46"/>
      <c r="AV101" s="36"/>
      <c r="AW101" s="46"/>
      <c r="AX101" s="89"/>
      <c r="AY101" s="90"/>
      <c r="AZ101" s="90"/>
      <c r="BA101" s="91"/>
    </row>
  </sheetData>
  <protectedRanges>
    <protectedRange algorithmName="SHA-512" hashValue="hSEdrBABwpAoRwRdlxV8ZRo4eV4eG0L33/rNn6+o8EV8xHmI5MXyoJ88cNEsHEVVyjPVmHq5BUxNNqxdcUpEiQ==" saltValue="7giKXNtmMxHwu1ALqwEUyA==" spinCount="100000" sqref="B14" name="Данияр_33_1_1_2"/>
    <protectedRange algorithmName="SHA-512" hashValue="hSEdrBABwpAoRwRdlxV8ZRo4eV4eG0L33/rNn6+o8EV8xHmI5MXyoJ88cNEsHEVVyjPVmHq5BUxNNqxdcUpEiQ==" saltValue="7giKXNtmMxHwu1ALqwEUyA==" spinCount="100000" sqref="B15" name="Данияр_33_1_1_7_1_1_2"/>
    <protectedRange algorithmName="SHA-512" hashValue="hSEdrBABwpAoRwRdlxV8ZRo4eV4eG0L33/rNn6+o8EV8xHmI5MXyoJ88cNEsHEVVyjPVmHq5BUxNNqxdcUpEiQ==" saltValue="7giKXNtmMxHwu1ALqwEUyA==" spinCount="100000" sqref="B24" name="Данияр_33_1_1_2_1"/>
    <protectedRange algorithmName="SHA-512" hashValue="hSEdrBABwpAoRwRdlxV8ZRo4eV4eG0L33/rNn6+o8EV8xHmI5MXyoJ88cNEsHEVVyjPVmHq5BUxNNqxdcUpEiQ==" saltValue="7giKXNtmMxHwu1ALqwEUyA==" spinCount="100000" sqref="B25" name="Данияр_33_1_1_7_1_1_2_1"/>
    <protectedRange sqref="J30 J36" name="Диапазон3_8_1_1_2_1_1_2" securityDescriptor="O:WDG:WDD:(A;;CC;;;S-1-5-21-1281035640-548247933-376692995-11259)(A;;CC;;;S-1-5-21-1281035640-548247933-376692995-11258)(A;;CC;;;S-1-5-21-1281035640-548247933-376692995-5864)"/>
  </protectedRanges>
  <autoFilter ref="A6:HT49">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autoFilter>
  <mergeCells count="26">
    <mergeCell ref="I4:I5"/>
    <mergeCell ref="J4:J5"/>
    <mergeCell ref="K4:K5"/>
    <mergeCell ref="L4:L5"/>
    <mergeCell ref="A4:A5"/>
    <mergeCell ref="B4:B5"/>
    <mergeCell ref="C4:C5"/>
    <mergeCell ref="D4:D5"/>
    <mergeCell ref="E4:E5"/>
    <mergeCell ref="F4:F5"/>
    <mergeCell ref="D89:AW89"/>
    <mergeCell ref="D98:AW98"/>
    <mergeCell ref="AS4:AS5"/>
    <mergeCell ref="AT4:AT5"/>
    <mergeCell ref="AU4:AU5"/>
    <mergeCell ref="AV4:AV5"/>
    <mergeCell ref="AW4:AW5"/>
    <mergeCell ref="Q6:AQ6"/>
    <mergeCell ref="M4:M5"/>
    <mergeCell ref="N4:N5"/>
    <mergeCell ref="O4:O5"/>
    <mergeCell ref="P4:P5"/>
    <mergeCell ref="Q4:AQ4"/>
    <mergeCell ref="AR4:AR5"/>
    <mergeCell ref="G4:G5"/>
    <mergeCell ref="H4:H5"/>
  </mergeCells>
  <conditionalFormatting sqref="F102:F1048576 F3:F8 F17:F27">
    <cfRule type="duplicateValues" dxfId="8" priority="255"/>
  </conditionalFormatting>
  <conditionalFormatting sqref="F28:F29 F34">
    <cfRule type="duplicateValues" dxfId="7" priority="261"/>
  </conditionalFormatting>
  <conditionalFormatting sqref="F52">
    <cfRule type="duplicateValues" dxfId="6" priority="195"/>
  </conditionalFormatting>
  <conditionalFormatting sqref="F54">
    <cfRule type="duplicateValues" dxfId="5" priority="194"/>
  </conditionalFormatting>
  <conditionalFormatting sqref="F56">
    <cfRule type="duplicateValues" dxfId="4" priority="193"/>
  </conditionalFormatting>
  <conditionalFormatting sqref="F58">
    <cfRule type="duplicateValues" dxfId="3" priority="192"/>
  </conditionalFormatting>
  <conditionalFormatting sqref="F60">
    <cfRule type="duplicateValues" dxfId="2" priority="191"/>
  </conditionalFormatting>
  <conditionalFormatting sqref="F62">
    <cfRule type="duplicateValues" dxfId="1" priority="190"/>
  </conditionalFormatting>
  <conditionalFormatting sqref="C9:C16">
    <cfRule type="duplicateValues" dxfId="0" priority="316"/>
  </conditionalFormatting>
  <dataValidations count="8">
    <dataValidation type="custom" allowBlank="1" showInputMessage="1" showErrorMessage="1" sqref="ANW30 AXS30 BHO30 BRK30 CBG30 CLC30 CUY30 DEU30 DOQ30 DYM30 EII30 ESE30 FCA30 FLW30 FVS30 GFO30 GPK30 GZG30 HJC30 HSY30 ICU30 IMQ30 IWM30 JGI30 JQE30 KAA30 KJW30 KTS30 LDO30 LNK30 LXG30 MHC30 MQY30 NAU30 NKQ30 NUM30 OEI30 OOE30 OYA30 PHW30 PRS30 QBO30 QLK30 QVG30 RFC30 ROY30 RYU30 SIQ30 SSM30 TCI30 TME30 TWA30 UFW30 UPS30 UZO30 VJK30 VTG30 WDC30 WMY30 WWU30 KI30 UE30 AEA30 AE30 ANW36 AXS36 BHO36 BRK36 CBG36 CLC36 CUY36 DEU36 DOQ36 DYM36 EII36 ESE36 FCA36 FLW36 FVS36 GFO36 GPK36 GZG36 HJC36 HSY36 ICU36 IMQ36 IWM36 JGI36 JQE36 KAA36 KJW36 KTS36 LDO36 LNK36 LXG36 MHC36 MQY36 NAU36 NKQ36 NUM36 OEI36 OOE36 OYA36 PHW36 PRS36 QBO36 QLK36 QVG36 RFC36 ROY36 RYU36 SIQ36 SSM36 TCI36 TME36 TWA36 UFW36 UPS36 UZO36 VJK36 VTG36 WDC36 WMY36 WWU36 KI36 UE36 AEA36 AE36">
      <formula1>AC30*AD30</formula1>
    </dataValidation>
    <dataValidation type="list" allowBlank="1" showInputMessage="1" sqref="WXR30 WNV30 BJ30 BM30 BG30 WDZ30 VUD30 VKH30 VAL30 UQP30 UGT30 TWX30 TNB30 TDF30 STJ30 SJN30 RZR30 RPV30 RFZ30 QWD30 QMH30 QCL30 PSP30 PIT30 OYX30 OPB30 OFF30 NVJ30 NLN30 NBR30 MRV30 MHZ30 LYD30 LOH30 LEL30 KUP30 KKT30 KAX30 JRB30 JHF30 IXJ30 INN30 IDR30 HTV30 HJZ30 HAD30 GQH30 GGL30 FWP30 FMT30 FCX30 ETB30 EJF30 DZJ30 DPN30 DFR30 CVV30 CLZ30 CCD30 BSH30 BIL30 AYP30 AOT30 AEX30 VB30 LF30 WXU30 WNY30 WEC30 VUG30 VKK30 VAO30 UQS30 UGW30 TXA30 TNE30 TDI30 STM30 SJQ30 RZU30 RPY30 RGC30 QWG30 QMK30 QCO30 PSS30 PIW30 OZA30 OPE30 OFI30 NVM30 NLQ30 NBU30 MRY30 MIC30 LYG30 LOK30 LEO30 KUS30 KKW30 KBA30 JRE30 JHI30 IXM30 INQ30 IDU30 HTY30 HKC30 HAG30 GQK30 GGO30 FWS30 FMW30 FDA30 ETE30 EJI30 DZM30 DPQ30 DFU30 CVY30 CMC30 CCG30 BSK30 BIO30 AYS30 AOW30 AFA30 VE30 LI30 WXO30 WNS30 WDW30 VUA30 VKE30 VAI30 UQM30 UGQ30 TWU30 TMY30 TDC30 STG30 SJK30 RZO30 RPS30 RFW30 QWA30 QME30 QCI30 PSM30 PIQ30 OYU30 OOY30 OFC30 NVG30 NLK30 NBO30 MRS30 MHW30 LYA30 LOE30 LEI30 KUM30 KKQ30 KAU30 JQY30 JHC30 IXG30 INK30 IDO30 HTS30 HJW30 HAA30 GQE30 GGI30 FWM30 FMQ30 FCU30 ESY30 EJC30 DZG30 DPK30 DFO30 CVS30 CLW30 CCA30 BSE30 BII30 AYM30 AOQ30 AEU30 UY30 LC30 WXR36 WNV36 BJ36 BM36 BG36 WDZ36 VUD36 VKH36 VAL36 UQP36 UGT36 TWX36 TNB36 TDF36 STJ36 SJN36 RZR36 RPV36 RFZ36 QWD36 QMH36 QCL36 PSP36 PIT36 OYX36 OPB36 OFF36 NVJ36 NLN36 NBR36 MRV36 MHZ36 LYD36 LOH36 LEL36 KUP36 KKT36 KAX36 JRB36 JHF36 IXJ36 INN36 IDR36 HTV36 HJZ36 HAD36 GQH36 GGL36 FWP36 FMT36 FCX36 ETB36 EJF36 DZJ36 DPN36 DFR36 CVV36 CLZ36 CCD36 BSH36 BIL36 AYP36 AOT36 AEX36 VB36 LF36 WXU36 WNY36 WEC36 VUG36 VKK36 VAO36 UQS36 UGW36 TXA36 TNE36 TDI36 STM36 SJQ36 RZU36 RPY36 RGC36 QWG36 QMK36 QCO36 PSS36 PIW36 OZA36 OPE36 OFI36 NVM36 NLQ36 NBU36 MRY36 MIC36 LYG36 LOK36 LEO36 KUS36 KKW36 KBA36 JRE36 JHI36 IXM36 INQ36 IDU36 HTY36 HKC36 HAG36 GQK36 GGO36 FWS36 FMW36 FDA36 ETE36 EJI36 DZM36 DPQ36 DFU36 CVY36 CMC36 CCG36 BSK36 BIO36 AYS36 AOW36 AFA36 VE36 LI36 WXO36 WNS36 WDW36 VUA36 VKE36 VAI36 UQM36 UGQ36 TWU36 TMY36 TDC36 STG36 SJK36 RZO36 RPS36 RFW36 QWA36 QME36 QCI36 PSM36 PIQ36 OYU36 OOY36 OFC36 NVG36 NLK36 NBO36 MRS36 MHW36 LYA36 LOE36 LEI36 KUM36 KKQ36 KAU36 JQY36 JHC36 IXG36 INK36 IDO36 HTS36 HJW36 HAA36 GQE36 GGI36 FWM36 FMQ36 FCU36 ESY36 EJC36 DZG36 DPK36 DFO36 CVS36 CLW36 CCA36 BSE36 BII36 AYM36 AOQ36 AEU36 UY36 LC36">
      <formula1>атрибут</formula1>
    </dataValidation>
    <dataValidation type="textLength" operator="equal" allowBlank="1" showInputMessage="1" showErrorMessage="1" error="Код КАТО должен содержать 9 символов" sqref="WWD30 JV30 TR30 ADN30 ANJ30 AXF30 BHB30 BQX30 CAT30 CKP30 CUL30 DEH30 DOD30 DXZ30 EHV30 ERR30 FBN30 FLJ30 FVF30 GFB30 GOX30 GYT30 HIP30 HSL30 ICH30 IMD30 IVZ30 JFV30 JPR30 JZN30 KJJ30 KTF30 LDB30 LMX30 LWT30 MGP30 MQL30 NAH30 NKD30 NTZ30 ODV30 ONR30 OXN30 PHJ30 PRF30 QBB30 QKX30 QUT30 REP30 ROL30 RYH30 SID30 SRZ30 TBV30 TLR30 TVN30 UFJ30 UPF30 UZB30 VIX30 VST30 WCP30 WML30 WWH30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R30 N30 WWD36 JV36 TR36 ADN36 ANJ36 AXF36 BHB36 BQX36 CAT36 CKP36 CUL36 DEH36 DOD36 DXZ36 EHV36 ERR36 FBN36 FLJ36 FVF36 GFB36 GOX36 GYT36 HIP36 HSL36 ICH36 IMD36 IVZ36 JFV36 JPR36 JZN36 KJJ36 KTF36 LDB36 LMX36 LWT36 MGP36 MQL36 NAH36 NKD36 NTZ36 ODV36 ONR36 OXN36 PHJ36 PRF36 QBB36 QKX36 QUT36 REP36 ROL36 RYH36 SID36 SRZ36 TBV36 TLR36 TVN36 UFJ36 UPF36 UZB36 VIX36 VST36 WCP36 WML36 WWH36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R36 N36">
      <formula1>9</formula1>
    </dataValidation>
    <dataValidation type="whole" allowBlank="1" showInputMessage="1" showErrorMessage="1" sqref="JQ30 TM30 ADI30 ANE30 AXA30 BGW30 BQS30 CAO30 CKK30 CUG30 DEC30 DNY30 DXU30 EHQ30 ERM30 FBI30 FLE30 FVA30 GEW30 GOS30 GYO30 HIK30 HSG30 ICC30 ILY30 IVU30 JFQ30 JPM30 JZI30 KJE30 KTA30 LCW30 LMS30 LWO30 MGK30 MQG30 NAC30 NJY30 NTU30 ODQ30 ONM30 OXI30 PHE30 PRA30 QAW30 QKS30 QUO30 REK30 ROG30 RYC30 SHY30 SRU30 TBQ30 TLM30 TVI30 UFE30 UPA30 UYW30 VIS30 VSO30 WCK30 WMG30 WWC30 KB30:KD30 TX30:TZ30 ADT30:ADV30 ANP30:ANR30 AXL30:AXN30 BHH30:BHJ30 BRD30:BRF30 CAZ30:CBB30 CKV30:CKX30 CUR30:CUT30 DEN30:DEP30 DOJ30:DOL30 DYF30:DYH30 EIB30:EID30 ERX30:ERZ30 FBT30:FBV30 FLP30:FLR30 FVL30:FVN30 GFH30:GFJ30 GPD30:GPF30 GYZ30:GZB30 HIV30:HIX30 HSR30:HST30 ICN30:ICP30 IMJ30:IML30 IWF30:IWH30 JGB30:JGD30 JPX30:JPZ30 JZT30:JZV30 KJP30:KJR30 KTL30:KTN30 LDH30:LDJ30 LND30:LNF30 LWZ30:LXB30 MGV30:MGX30 MQR30:MQT30 NAN30:NAP30 NKJ30:NKL30 NUF30:NUH30 OEB30:OED30 ONX30:ONZ30 OXT30:OXV30 PHP30:PHR30 PRL30:PRN30 QBH30:QBJ30 QLD30:QLF30 QUZ30:QVB30 REV30:REX30 ROR30:ROT30 RYN30:RYP30 SIJ30:SIL30 SSF30:SSH30 TCB30:TCD30 TLX30:TLZ30 TVT30:TVV30 UFP30:UFR30 UPL30:UPN30 UZH30:UZJ30 VJD30:VJF30 VSZ30:VTB30 WCV30:WCX30 WMR30:WMT30 WWN30:WWP30 X30:Z30 M30 JQ36 TM36 ADI36 ANE36 AXA36 BGW36 BQS36 CAO36 CKK36 CUG36 DEC36 DNY36 DXU36 EHQ36 ERM36 FBI36 FLE36 FVA36 GEW36 GOS36 GYO36 HIK36 HSG36 ICC36 ILY36 IVU36 JFQ36 JPM36 JZI36 KJE36 KTA36 LCW36 LMS36 LWO36 MGK36 MQG36 NAC36 NJY36 NTU36 ODQ36 ONM36 OXI36 PHE36 PRA36 QAW36 QKS36 QUO36 REK36 ROG36 RYC36 SHY36 SRU36 TBQ36 TLM36 TVI36 UFE36 UPA36 UYW36 VIS36 VSO36 WCK36 WMG36 WWC36 KB36:KD36 TX36:TZ36 ADT36:ADV36 ANP36:ANR36 AXL36:AXN36 BHH36:BHJ36 BRD36:BRF36 CAZ36:CBB36 CKV36:CKX36 CUR36:CUT36 DEN36:DEP36 DOJ36:DOL36 DYF36:DYH36 EIB36:EID36 ERX36:ERZ36 FBT36:FBV36 FLP36:FLR36 FVL36:FVN36 GFH36:GFJ36 GPD36:GPF36 GYZ36:GZB36 HIV36:HIX36 HSR36:HST36 ICN36:ICP36 IMJ36:IML36 IWF36:IWH36 JGB36:JGD36 JPX36:JPZ36 JZT36:JZV36 KJP36:KJR36 KTL36:KTN36 LDH36:LDJ36 LND36:LNF36 LWZ36:LXB36 MGV36:MGX36 MQR36:MQT36 NAN36:NAP36 NKJ36:NKL36 NUF36:NUH36 OEB36:OED36 ONX36:ONZ36 OXT36:OXV36 PHP36:PHR36 PRL36:PRN36 QBH36:QBJ36 QLD36:QLF36 QUZ36:QVB36 REV36:REX36 ROR36:ROT36 RYN36:RYP36 SIJ36:SIL36 SSF36:SSH36 TCB36:TCD36 TLX36:TLZ36 TVT36:TVV36 UFP36:UFR36 UPL36:UPN36 UZH36:UZJ36 VJD36:VJF36 VSZ36:VTB36 WCV36:WCX36 WMR36:WMT36 WWN36:WWP36 X36:Z36 M36">
      <formula1>0</formula1>
      <formula2>100</formula2>
    </dataValidation>
    <dataValidation type="list" allowBlank="1" showInputMessage="1" showErrorMessage="1" sqref="TK30 ADG30 ANC30 AWY30 BGU30 BQQ30 CAM30 CKI30 CUE30 DEA30 DNW30 DXS30 EHO30 ERK30 FBG30 FLC30 FUY30 GEU30 GOQ30 GYM30 HII30 HSE30 ICA30 ILW30 IVS30 JFO30 JPK30 JZG30 KJC30 KSY30 LCU30 LMQ30 LWM30 MGI30 MQE30 NAA30 NJW30 NTS30 ODO30 ONK30 OXG30 PHC30 PQY30 QAU30 QKQ30 QUM30 REI30 ROE30 RYA30 SHW30 SRS30 TBO30 TLK30 TVG30 UFC30 UOY30 UYU30 VIQ30 VSM30 WCI30 WME30 WWA30 JO30 K30 TK36 ADG36 ANC36 AWY36 BGU36 BQQ36 CAM36 CKI36 CUE36 DEA36 DNW36 DXS36 EHO36 ERK36 FBG36 FLC36 FUY36 GEU36 GOQ36 GYM36 HII36 HSE36 ICA36 ILW36 IVS36 JFO36 JPK36 JZG36 KJC36 KSY36 LCU36 LMQ36 LWM36 MGI36 MQE36 NAA36 NJW36 NTS36 ODO36 ONK36 OXG36 PHC36 PQY36 QAU36 QKQ36 QUM36 REI36 ROE36 RYA36 SHW36 SRS36 TBO36 TLK36 TVG36 UFC36 UOY36 UYU36 VIQ36 VSM36 WCI36 WME36 WWA36 JO36 K36">
      <formula1>осн</formula1>
    </dataValidation>
    <dataValidation type="list" allowBlank="1" showInputMessage="1" showErrorMessage="1" sqref="ADH30 AND30 AWZ30 BGV30 BQR30 CAN30 CKJ30 CUF30 DEB30 DNX30 DXT30 EHP30 ERL30 FBH30 FLD30 FUZ30 GEV30 GOR30 GYN30 HIJ30 HSF30 ICB30 ILX30 IVT30 JFP30 JPL30 JZH30 KJD30 KSZ30 LCV30 LMR30 LWN30 MGJ30 MQF30 NAB30 NJX30 NTT30 ODP30 ONL30 OXH30 PHD30 PQZ30 QAV30 QKR30 QUN30 REJ30 ROF30 RYB30 SHX30 SRT30 TBP30 TLL30 TVH30 UFD30 UOZ30 UYV30 VIR30 VSN30 WCJ30 WMF30 WWB30 JP30 TL30 L30 ADH36 AND36 AWZ36 BGV36 BQR36 CAN36 CKJ36 CUF36 DEB36 DNX36 DXT36 EHP36 ERL36 FBH36 FLD36 FUZ36 GEV36 GOR36 GYN36 HIJ36 HSF36 ICB36 ILX36 IVT36 JFP36 JPL36 JZH36 KJD36 KSZ36 LCV36 LMR36 LWN36 MGJ36 MQF36 NAB36 NJX36 NTT36 ODP36 ONL36 OXH36 PHD36 PQZ36 QAV36 QKR36 QUN36 REJ36 ROF36 RYB36 SHX36 SRT36 TBP36 TLL36 TVH36 UFD36 UOZ36 UYV36 VIR36 VSN36 WCJ36 WMF36 WWB36 JP36 TL36 L36">
      <formula1>Приоритет_закупок</formula1>
    </dataValidation>
    <dataValidation type="list" allowBlank="1" showInputMessage="1" showErrorMessage="1" sqref="ADF30 ANB30 AWX30 BGT30 BQP30 CAL30 CKH30 CUD30 DDZ30 DNV30 DXR30 EHN30 ERJ30 FBF30 FLB30 FUX30 GET30 GOP30 GYL30 HIH30 HSD30 IBZ30 ILV30 IVR30 JFN30 JPJ30 JZF30 KJB30 KSX30 LCT30 LMP30 LWL30 MGH30 MQD30 MZZ30 NJV30 NTR30 ODN30 ONJ30 OXF30 PHB30 PQX30 QAT30 QKP30 QUL30 REH30 ROD30 RXZ30 SHV30 SRR30 TBN30 TLJ30 TVF30 UFB30 UOX30 UYT30 VIP30 VSL30 WCH30 WMD30 WVZ30 JN30 TJ30 J30 ADF36 ANB36 AWX36 BGT36 BQP36 CAL36 CKH36 CUD36 DDZ36 DNV36 DXR36 EHN36 ERJ36 FBF36 FLB36 FUX36 GET36 GOP36 GYL36 HIH36 HSD36 IBZ36 ILV36 IVR36 JFN36 JPJ36 JZF36 KJB36 KSX36 LCT36 LMP36 LWL36 MGH36 MQD36 MZZ36 NJV36 NTR36 ODN36 ONJ36 OXF36 PHB36 PQX36 QAT36 QKP36 QUL36 REH36 ROD36 RXZ36 SHV36 SRR36 TBN36 TLJ36 TVF36 UFB36 UOX36 UYT36 VIP36 VSL36 WCH36 WMD36 WVZ36 JN36 TJ36 J36">
      <formula1>Способ_закупок</formula1>
    </dataValidation>
    <dataValidation type="textLength" operator="equal" allowBlank="1" showInputMessage="1" showErrorMessage="1" error="БИН должен содержать 12 символов" sqref="WXL30 WNP30 WDT30 VTX30 VKB30 VAF30 UQJ30 UGN30 TWR30 TMV30 TCZ30 STD30 SJH30 RZL30 RPP30 RFT30 QVX30 QMB30 QCF30 PSJ30 PIN30 OYR30 OOV30 OEZ30 NVD30 NLH30 NBL30 MRP30 MHT30 LXX30 LOB30 LEF30 KUJ30 KKN30 KAR30 JQV30 JGZ30 IXD30 INH30 IDL30 HTP30 HJT30 GZX30 GQB30 GGF30 FWJ30 FMN30 FCR30 ESV30 EIZ30 DZD30 DPH30 DFL30 CVP30 CLT30 CBX30 BSB30 BIF30 AYJ30 AON30 AER30 UV30 BD30 KZ30 WXL36 WNP36 WDT36 VTX36 VKB36 VAF36 UQJ36 UGN36 TWR36 TMV36 TCZ36 STD36 SJH36 RZL36 RPP36 RFT36 QVX36 QMB36 QCF36 PSJ36 PIN36 OYR36 OOV36 OEZ36 NVD36 NLH36 NBL36 MRP36 MHT36 LXX36 LOB36 LEF36 KUJ36 KKN36 KAR36 JQV36 JGZ36 IXD36 INH36 IDL36 HTP36 HJT36 GZX36 GQB36 GGF36 FWJ36 FMN36 FCR36 ESV36 EIZ36 DZD36 DPH36 DFL36 CVP36 CLT36 CBX36 BSB36 BIF36 AYJ36 AON36 AER36 UV36 BD36 KZ36">
      <formula1>12</formula1>
    </dataValidation>
  </dataValidations>
  <pageMargins left="0.31496062992125984" right="0.31496062992125984" top="0.74803149606299213" bottom="0.74803149606299213" header="0.31496062992125984"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№81 новая форма</vt:lpstr>
      <vt:lpstr>№81 старая форма</vt:lpstr>
      <vt:lpstr>'№81 новая форма'!Область_печати</vt:lpstr>
      <vt:lpstr>'№81 старая форма'!Область_печати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Бердиева Светлана Муратовна</cp:lastModifiedBy>
  <cp:lastPrinted>2018-03-12T09:23:47Z</cp:lastPrinted>
  <dcterms:created xsi:type="dcterms:W3CDTF">2017-05-02T05:10:22Z</dcterms:created>
  <dcterms:modified xsi:type="dcterms:W3CDTF">2018-11-29T06:02:42Z</dcterms:modified>
</cp:coreProperties>
</file>