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S.Berdiyeva\Desktop\Планирование 2018\ДПЗ\заявки ДПЗ 84\"/>
    </mc:Choice>
  </mc:AlternateContent>
  <bookViews>
    <workbookView xWindow="0" yWindow="0" windowWidth="28800" windowHeight="11835"/>
  </bookViews>
  <sheets>
    <sheet name="№84 новая форма" sheetId="4" r:id="rId1"/>
    <sheet name="№84 старая форма" sheetId="5" r:id="rId2"/>
  </sheets>
  <externalReferences>
    <externalReference r:id="rId3"/>
    <externalReference r:id="rId4"/>
    <externalReference r:id="rId5"/>
    <externalReference r:id="rId6"/>
    <externalReference r:id="rId7"/>
    <externalReference r:id="rId8"/>
  </externalReferences>
  <definedNames>
    <definedName name="_xlnm._FilterDatabase" localSheetId="0" hidden="1">'№84 новая форма'!$A$7:$BV$36</definedName>
    <definedName name="_xlnm._FilterDatabase" localSheetId="1" hidden="1">'№84 старая форма'!$A$6:$HT$99</definedName>
    <definedName name="атр">'[1]Атрибуты товара'!$A$4:$A$535</definedName>
    <definedName name="атрибут" localSheetId="0">'[2]Атрибуты товар'!$A$3:$A$534</definedName>
    <definedName name="атрибут" localSheetId="1">#REF!</definedName>
    <definedName name="ЕИ" localSheetId="0">'[3]Справочник единиц измерения'!$B$3:$B$45</definedName>
    <definedName name="Инкотермс">'[3]Справочник Инкотермс'!$A$4:$A$14</definedName>
    <definedName name="ллл">'[4]Справочник Инкотермс'!$A$4:$A$14</definedName>
    <definedName name="НДС">'[5]Признак НДС'!$B$3:$B$4</definedName>
    <definedName name="_xlnm.Print_Area" localSheetId="0">'№84 новая форма'!$A$1:$BQ$36</definedName>
    <definedName name="_xlnm.Print_Area" localSheetId="1">'№84 старая форма'!$A$1:$AX$99</definedName>
    <definedName name="ооо">'[4]Способы закупок'!$A$4:$A$11</definedName>
    <definedName name="осн">#REF!</definedName>
    <definedName name="основания150">'[6]Основание из одного источника'!$A$3:$A$60</definedName>
    <definedName name="Приоритет_закупок">#REF!</definedName>
    <definedName name="Способ_закупок">#REF!</definedName>
    <definedName name="Тип_дней">'[4]Тип дней'!$B$2:$B$3</definedName>
  </definedNames>
  <calcPr calcId="152511" refMode="R1C1"/>
</workbook>
</file>

<file path=xl/calcChain.xml><?xml version="1.0" encoding="utf-8"?>
<calcChain xmlns="http://schemas.openxmlformats.org/spreadsheetml/2006/main">
  <c r="AS91" i="5" l="1"/>
  <c r="AS81" i="5"/>
  <c r="AS56" i="5"/>
  <c r="AS39" i="5"/>
  <c r="AS38" i="5"/>
  <c r="AS63" i="5" l="1"/>
  <c r="AT63" i="5" s="1"/>
  <c r="AS62" i="5"/>
  <c r="AT62" i="5" s="1"/>
  <c r="AS61" i="5"/>
  <c r="AT61" i="5" s="1"/>
  <c r="AS60" i="5"/>
  <c r="AT60" i="5" s="1"/>
  <c r="AS59" i="5"/>
  <c r="AT59" i="5" s="1"/>
  <c r="AS58" i="5"/>
  <c r="AT58" i="5" s="1"/>
  <c r="AS57" i="5"/>
  <c r="AT57" i="5" s="1"/>
  <c r="AT56" i="5"/>
  <c r="AS55" i="5"/>
  <c r="AT55" i="5" s="1"/>
  <c r="AS54" i="5"/>
  <c r="AT54" i="5" s="1"/>
  <c r="AS53" i="5"/>
  <c r="AT53" i="5" s="1"/>
  <c r="AS52" i="5"/>
  <c r="AT52" i="5" s="1"/>
  <c r="AS51" i="5"/>
  <c r="AT51" i="5" s="1"/>
  <c r="AS50" i="5"/>
  <c r="AT50" i="5" s="1"/>
  <c r="AS49" i="5"/>
  <c r="AT49" i="5" s="1"/>
  <c r="AS48" i="5"/>
  <c r="AT48" i="5" s="1"/>
  <c r="AS47" i="5"/>
  <c r="AT47" i="5" s="1"/>
  <c r="AS46" i="5"/>
  <c r="AT46" i="5" s="1"/>
  <c r="AS45" i="5"/>
  <c r="AT45" i="5" s="1"/>
  <c r="AS44" i="5"/>
  <c r="AT44" i="5" s="1"/>
  <c r="AS43" i="5"/>
  <c r="AT43" i="5" s="1"/>
  <c r="AS42" i="5"/>
  <c r="AT42" i="5" s="1"/>
  <c r="AS41" i="5"/>
  <c r="AT41" i="5" s="1"/>
  <c r="AS40" i="5"/>
  <c r="AT40" i="5" s="1"/>
  <c r="AT39" i="5"/>
  <c r="AT38" i="5"/>
  <c r="BD30" i="4" l="1"/>
  <c r="BC30" i="4"/>
  <c r="AK30" i="4"/>
  <c r="AG30" i="4"/>
  <c r="BD27" i="4" l="1"/>
  <c r="BC29" i="4"/>
  <c r="BD29" i="4" s="1"/>
  <c r="BC28" i="4"/>
  <c r="BD28" i="4" s="1"/>
  <c r="BC27" i="4"/>
  <c r="BC26" i="4"/>
  <c r="BD26" i="4" s="1"/>
  <c r="BC32" i="4" l="1"/>
  <c r="BD32" i="4"/>
  <c r="AS95" i="5"/>
  <c r="AT95" i="5" s="1"/>
  <c r="AS94" i="5"/>
  <c r="AT94" i="5" s="1"/>
  <c r="AS93" i="5"/>
  <c r="AT93" i="5" s="1"/>
  <c r="AS92" i="5"/>
  <c r="AT92" i="5" s="1"/>
  <c r="AT91" i="5"/>
  <c r="AS85" i="5"/>
  <c r="AT85" i="5" s="1"/>
  <c r="AS84" i="5"/>
  <c r="AT84" i="5" s="1"/>
  <c r="AS83" i="5"/>
  <c r="AT83" i="5" s="1"/>
  <c r="AS82" i="5"/>
  <c r="AT82" i="5" s="1"/>
  <c r="AT81" i="5"/>
  <c r="AJ34" i="4" l="1"/>
  <c r="BC34" i="4" s="1"/>
  <c r="BD34" i="4" s="1"/>
  <c r="AN34" i="4"/>
  <c r="AO34" i="4"/>
  <c r="AJ35" i="4"/>
  <c r="BC35" i="4" s="1"/>
  <c r="BD35" i="4" s="1"/>
  <c r="AN35" i="4"/>
  <c r="AO35" i="4"/>
  <c r="AJ36" i="4"/>
  <c r="BC36" i="4" s="1"/>
  <c r="BD36" i="4" s="1"/>
  <c r="AN36" i="4"/>
  <c r="AO36" i="4"/>
  <c r="AJ37" i="4"/>
  <c r="BC37" i="4" s="1"/>
  <c r="BD37" i="4" s="1"/>
  <c r="AN37" i="4"/>
  <c r="AO37" i="4"/>
  <c r="AK37" i="4" l="1"/>
  <c r="AK36" i="4"/>
  <c r="AK35" i="4"/>
  <c r="AK34" i="4"/>
  <c r="AK40" i="4" s="1"/>
  <c r="AS99" i="5"/>
  <c r="AS89" i="5"/>
  <c r="AS65" i="5"/>
  <c r="AS36" i="5"/>
  <c r="AJ23" i="4"/>
  <c r="AK23" i="4"/>
  <c r="AN23" i="4"/>
  <c r="AO23" i="4"/>
  <c r="AP23" i="4"/>
  <c r="AQ23" i="4"/>
  <c r="AR23" i="4"/>
  <c r="AS23" i="4"/>
  <c r="AT23" i="4"/>
  <c r="AU23" i="4"/>
  <c r="AV23" i="4"/>
  <c r="AW23" i="4"/>
  <c r="AX23" i="4"/>
  <c r="AY23" i="4"/>
  <c r="AZ23" i="4"/>
  <c r="BA23" i="4"/>
  <c r="BB23" i="4"/>
  <c r="BC40" i="4"/>
  <c r="AP40" i="4"/>
  <c r="AQ40" i="4"/>
  <c r="AR40" i="4"/>
  <c r="AS40" i="4"/>
  <c r="AT40" i="4"/>
  <c r="AU40" i="4"/>
  <c r="AV40" i="4"/>
  <c r="AW40" i="4"/>
  <c r="AX40" i="4"/>
  <c r="AY40" i="4"/>
  <c r="AZ40" i="4"/>
  <c r="BA40" i="4"/>
  <c r="BB40" i="4"/>
  <c r="BD40" i="4"/>
  <c r="AJ40" i="4"/>
  <c r="AO40" i="4"/>
  <c r="AN40" i="4"/>
  <c r="AF32" i="4"/>
  <c r="AG40" i="4"/>
  <c r="AF40" i="4"/>
  <c r="AT99" i="5" l="1"/>
  <c r="BD19" i="4" l="1"/>
  <c r="BC19" i="4"/>
  <c r="BD23" i="4"/>
  <c r="BC23" i="4"/>
  <c r="AT72" i="5"/>
  <c r="AS72" i="5"/>
  <c r="AT78" i="5"/>
  <c r="AS78" i="5"/>
  <c r="AG32" i="4" l="1"/>
  <c r="AH32" i="4"/>
  <c r="AI32" i="4"/>
  <c r="AJ32" i="4"/>
  <c r="AK32" i="4"/>
  <c r="AN32" i="4"/>
  <c r="AO32" i="4"/>
  <c r="AP32" i="4"/>
  <c r="AQ32" i="4"/>
  <c r="AR32" i="4"/>
  <c r="AS32" i="4"/>
  <c r="AT32" i="4"/>
  <c r="AU32" i="4"/>
  <c r="AV32" i="4"/>
  <c r="AW32" i="4"/>
  <c r="AX32" i="4"/>
  <c r="AY32" i="4"/>
  <c r="AZ32" i="4"/>
  <c r="BA32" i="4"/>
  <c r="BB32" i="4"/>
  <c r="AT65" i="5" l="1"/>
  <c r="AT36" i="5"/>
  <c r="AT89" i="5" l="1"/>
  <c r="AE32" i="4" l="1"/>
  <c r="BD13" i="4" l="1"/>
  <c r="BC13" i="4"/>
  <c r="AW13" i="4"/>
  <c r="AV13" i="4"/>
  <c r="AS13" i="4"/>
  <c r="AR13" i="4"/>
  <c r="AO13" i="4"/>
  <c r="AN13" i="4"/>
  <c r="AK13" i="4"/>
  <c r="AK19" i="4" s="1"/>
  <c r="AJ13" i="4"/>
  <c r="AJ19" i="4" s="1"/>
  <c r="AG13" i="4"/>
  <c r="AG19" i="4" s="1"/>
  <c r="AF13" i="4"/>
  <c r="AF19" i="4" s="1"/>
  <c r="AX10" i="4"/>
  <c r="BC10" i="4"/>
  <c r="BD10" i="4"/>
  <c r="AG10" i="4"/>
  <c r="AH10" i="4"/>
  <c r="AI10" i="4"/>
  <c r="AJ10" i="4"/>
  <c r="AK10" i="4"/>
  <c r="AN10" i="4"/>
  <c r="AO10" i="4"/>
  <c r="AR10" i="4"/>
  <c r="AS10" i="4"/>
  <c r="AT10" i="4"/>
  <c r="AU10" i="4"/>
  <c r="AV10" i="4"/>
  <c r="AW10" i="4"/>
  <c r="AF10" i="4"/>
</calcChain>
</file>

<file path=xl/sharedStrings.xml><?xml version="1.0" encoding="utf-8"?>
<sst xmlns="http://schemas.openxmlformats.org/spreadsheetml/2006/main" count="1415" uniqueCount="397">
  <si>
    <t>ГЗ</t>
  </si>
  <si>
    <t>АБП</t>
  </si>
  <si>
    <t>№</t>
  </si>
  <si>
    <t>Наименование организации</t>
  </si>
  <si>
    <t>Код ТРУ</t>
  </si>
  <si>
    <t>SAP</t>
  </si>
  <si>
    <t>Наименование указанных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</si>
  <si>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</si>
  <si>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</si>
  <si>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</si>
  <si>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</si>
  <si>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Срок осуществления закупок (предполагаемая дата/месяц произведения)</t>
  </si>
  <si>
    <t>Регион, место поставки товара, выполнения работ, оказания услуг</t>
  </si>
  <si>
    <t>Условия поставки по ИНКОТЕРМС 2010</t>
  </si>
  <si>
    <t>Условия оплаты (размер авансового платежа), %</t>
  </si>
  <si>
    <t>Ед. измерения</t>
  </si>
  <si>
    <t>Кол-во, объем</t>
  </si>
  <si>
    <t>Маркетинговая цена за единицу, тенге без НДС</t>
  </si>
  <si>
    <t>Сумма, планируемая для закупок ТРУ без НДС, тенге</t>
  </si>
  <si>
    <t>Сумма, планируемая для закупок ТРУ с НДС, тенге</t>
  </si>
  <si>
    <t>Приоритет закупки</t>
  </si>
  <si>
    <t>Год закупки/год корректировки</t>
  </si>
  <si>
    <t>Примечание</t>
  </si>
  <si>
    <t>2012г.</t>
  </si>
  <si>
    <t>2013г.</t>
  </si>
  <si>
    <t>2014г.</t>
  </si>
  <si>
    <t>2015г.</t>
  </si>
  <si>
    <t>2016г.</t>
  </si>
  <si>
    <t>2017г.</t>
  </si>
  <si>
    <t>2018г.</t>
  </si>
  <si>
    <t>2019г.</t>
  </si>
  <si>
    <t>2020г.</t>
  </si>
  <si>
    <t>2021г.</t>
  </si>
  <si>
    <t>2022г.</t>
  </si>
  <si>
    <t>2023г.</t>
  </si>
  <si>
    <t>2024г.</t>
  </si>
  <si>
    <t>2025г.</t>
  </si>
  <si>
    <t>2026г.</t>
  </si>
  <si>
    <t>2027г.</t>
  </si>
  <si>
    <t>2028г.</t>
  </si>
  <si>
    <t>2029г.</t>
  </si>
  <si>
    <t>2030г.</t>
  </si>
  <si>
    <t>2031г.</t>
  </si>
  <si>
    <t>2032г.</t>
  </si>
  <si>
    <t>2033г.</t>
  </si>
  <si>
    <t>2034г.</t>
  </si>
  <si>
    <t>2035г.</t>
  </si>
  <si>
    <t>2036г.</t>
  </si>
  <si>
    <t>2037г.</t>
  </si>
  <si>
    <t>2038г.</t>
  </si>
  <si>
    <t>т</t>
  </si>
  <si>
    <t>2. Работы</t>
  </si>
  <si>
    <t>р</t>
  </si>
  <si>
    <t xml:space="preserve"> </t>
  </si>
  <si>
    <t>у</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</si>
  <si>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</si>
  <si>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</si>
  <si>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формируется с учетом фактических и нормативных остатков товарно-материальных ценностей на складах на начало и конец планируемого периода в разрезе товарной номенклатуры по каждому наименованию товара.</t>
  </si>
  <si>
    <t>Руководство по заполнению Формы плана долгосрочных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</si>
  <si>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</si>
  <si>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</si>
  <si>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</si>
  <si>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</si>
  <si>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</si>
  <si>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</si>
  <si>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</si>
  <si>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</si>
  <si>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16,17 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</si>
  <si>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</si>
  <si>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</si>
  <si>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</si>
  <si>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</si>
  <si>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</si>
  <si>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</si>
  <si>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ЕНС ТРУ. Указывается код товара, работы или услуги на уровне 30 символов. Пример: 26.20.21.300.002.00.0796.000000000000</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</si>
  <si>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</si>
  <si>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</si>
  <si>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</si>
  <si>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</si>
  <si>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Данная графа является обязательной к заполнению организацией-недропользователем. Указывается прогноз местного содержания в закупках товаров, работ или услуг. Не допускается указание прогноза в виде 0-100%.</t>
  </si>
  <si>
    <t>Срок осуществления закупок. При осуществлении закупок способом тендера, запроса ценовых предложений указывается месяц объявления закупки. Указывается месяц закупки (без указания конкретной даты); не допускается указание срока осуществления закупок в виде "январь - декабрь" или "в течение года", "1-4 кв", "1 декада января", "январь-февраль", "июнь-июль". Допускается указание "январь, март, июнь, сентябрь". При остальных способах закупок указывается планируемый срок заключения договора</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</si>
  <si>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</si>
  <si>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 xml:space="preserve">Условия поставки по ИНКОТЕРМС 2010. Пример: DDP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</si>
  <si>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</si>
  <si>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Единица измерения. Наименование единиц измерения товаров указывается согласно коду ЕНС ТРУ. По работам и услугам не заполняется</t>
  </si>
  <si>
    <t xml:space="preserve">Количество, объем. Указывается количество, объем закупаемых товаров, по годам поставки, в соответствии с единицей измерения, указанной в графе 13. По работам и услугам заполняется по суммам, выделенным для каждого года. Количество столбцов с указанием соответствующего года поставки определяется по усмотрению Заказчика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</si>
  <si>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</si>
  <si>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16, 17</t>
  </si>
  <si>
    <t>Сумма, планируемая для закупок ТРУ без НДС,  тенге. Сумма, планируемая для закупок ТРУ с НДС,  тенге. В данных графах отражается вся сумма на весь объем долгосрочных закупок, без НДС и с НДС, соответственно.</t>
  </si>
  <si>
    <t>Приоритет закупки. Указывается один из приоритетов, отдаваемый при проведении закупки категориям поставщиков, указанных в статьях 17, 38 Правил закупок. Для закупок среди товаропроизводителей закупаемого товара, состоящих в Реестре товаропроизводителей Холдинга указывается аббревиатура ТПХ, для организаций инвалидов - ОИН, для организаций, входящих в Холдинг - ОВХ</t>
  </si>
  <si>
    <t>Год закупки/год корректировки. Указывается фактический год проведения закупки. Пример - 2016. После проведения соответствующих корректировок  наряду с годом закупки дополнительно указывается год проведения корректировки. Пример 2019/2016, где 2019 - год закупки, 2016 - год корректировки</t>
  </si>
  <si>
    <t xml:space="preserve">Код по ЕНС ТРУ </t>
  </si>
  <si>
    <t xml:space="preserve">Наименование закупаемых товаров, работ и услуг </t>
  </si>
  <si>
    <t xml:space="preserve">Краткая характеристика (описание) </t>
  </si>
  <si>
    <t>Основание проведения закупок из одного источника</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</si>
  <si>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</si>
  <si>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</si>
  <si>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</si>
  <si>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</si>
  <si>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</si>
  <si>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</si>
  <si>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</si>
  <si>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</si>
  <si>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</si>
  <si>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</si>
  <si>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2018</t>
  </si>
  <si>
    <t>2019</t>
  </si>
  <si>
    <t>2020</t>
  </si>
  <si>
    <t>2021</t>
  </si>
  <si>
    <t>Общий объем</t>
  </si>
  <si>
    <t>БИН организатора</t>
  </si>
  <si>
    <t>Дополнительная характеристика работ и услуг</t>
  </si>
  <si>
    <t>Дополнительная характеристика товаров</t>
  </si>
  <si>
    <t xml:space="preserve">С даты подписания договора по  </t>
  </si>
  <si>
    <t>Определенный период</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</si>
  <si>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</si>
  <si>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</si>
  <si>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</si>
  <si>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</si>
  <si>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</si>
  <si>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</si>
  <si>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</si>
  <si>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</si>
  <si>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</si>
  <si>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</si>
  <si>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</si>
  <si>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</si>
  <si>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</si>
  <si>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</si>
  <si>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</si>
  <si>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</si>
  <si>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</si>
  <si>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</si>
  <si>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</si>
  <si>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</si>
  <si>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</si>
  <si>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</si>
  <si>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</si>
  <si>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</si>
  <si>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</si>
  <si>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</si>
  <si>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</si>
  <si>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</si>
  <si>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</si>
  <si>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</si>
  <si>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</si>
  <si>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</si>
  <si>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</si>
  <si>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</si>
  <si>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</si>
  <si>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</si>
  <si>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</si>
  <si>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</si>
  <si>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</si>
  <si>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</si>
  <si>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</si>
  <si>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</si>
  <si>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</si>
  <si>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</si>
  <si>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</si>
  <si>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</si>
  <si>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</si>
  <si>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</si>
  <si>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</si>
  <si>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</si>
  <si>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</si>
  <si>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</si>
  <si>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</si>
  <si>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</si>
  <si>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</si>
  <si>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</si>
  <si>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</si>
  <si>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</si>
  <si>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</si>
  <si>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</si>
  <si>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</si>
  <si>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</si>
  <si>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</si>
  <si>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</si>
  <si>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</si>
  <si>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3. Услуги</t>
  </si>
  <si>
    <t>1. Товары</t>
  </si>
  <si>
    <t>2022</t>
  </si>
  <si>
    <t>2023</t>
  </si>
  <si>
    <t>60</t>
  </si>
  <si>
    <t>исключить</t>
  </si>
  <si>
    <t>54</t>
  </si>
  <si>
    <t>51</t>
  </si>
  <si>
    <t>52</t>
  </si>
  <si>
    <t>53</t>
  </si>
  <si>
    <t>55</t>
  </si>
  <si>
    <t>56</t>
  </si>
  <si>
    <t>57</t>
  </si>
  <si>
    <t>58</t>
  </si>
  <si>
    <t>59</t>
  </si>
  <si>
    <t>61</t>
  </si>
  <si>
    <t>62</t>
  </si>
  <si>
    <t>63</t>
  </si>
  <si>
    <t>Тип действия</t>
  </si>
  <si>
    <t>Причина исключения</t>
  </si>
  <si>
    <t>64</t>
  </si>
  <si>
    <t>65</t>
  </si>
  <si>
    <t>66</t>
  </si>
  <si>
    <t>Приложение 1</t>
  </si>
  <si>
    <t>к приказу  АО Эмбамунайгаз №                              2018г.</t>
  </si>
  <si>
    <r>
      <t xml:space="preserve">Идентификатор из внешней системы                                     </t>
    </r>
    <r>
      <rPr>
        <i/>
        <sz val="10"/>
        <color indexed="8"/>
        <rFont val="Times New Roman"/>
        <family val="1"/>
        <charset val="204"/>
      </rPr>
      <t>(необязательное поле)</t>
    </r>
  </si>
  <si>
    <t>Итого по товарам исключить</t>
  </si>
  <si>
    <t>включить</t>
  </si>
  <si>
    <t>Итого по товарам включить</t>
  </si>
  <si>
    <t>Итого по работам исключить</t>
  </si>
  <si>
    <t>Итого по работам включить</t>
  </si>
  <si>
    <t>Итого по услугам исключить</t>
  </si>
  <si>
    <t>Итого по услугам включить</t>
  </si>
  <si>
    <t>Ф.И.О. и должность ответственного лица, заполнившего данную форму и контактный телефон.  Инженер отдела планирования закупок и местного содержания Тусипкалиева А.М. тел.8 7122 993232</t>
  </si>
  <si>
    <t>Примечание. Указывается графа, в которой произошли изменения по соответствующей строке плана закупок. Пример - 19.</t>
  </si>
  <si>
    <t>к приказу  АО Эмбамунайгаз №                         от           .2018г.</t>
  </si>
  <si>
    <t>KZ</t>
  </si>
  <si>
    <t>С НДС</t>
  </si>
  <si>
    <t>г.Атырау, ул.Валиханова, 1</t>
  </si>
  <si>
    <t>ОТ</t>
  </si>
  <si>
    <t>АО "Эмбамунайгаз"</t>
  </si>
  <si>
    <t>ДТ</t>
  </si>
  <si>
    <t>02.2018</t>
  </si>
  <si>
    <t>230000000</t>
  </si>
  <si>
    <t>04.2018</t>
  </si>
  <si>
    <t>12.2020</t>
  </si>
  <si>
    <t>120240021112</t>
  </si>
  <si>
    <t>Атырауская область, Исатайский район</t>
  </si>
  <si>
    <t xml:space="preserve">Атырауская область, Макатский район </t>
  </si>
  <si>
    <t>*</t>
  </si>
  <si>
    <t>декабрь</t>
  </si>
  <si>
    <t>149-4 У</t>
  </si>
  <si>
    <t>494219.000.000000</t>
  </si>
  <si>
    <t>Услуги по перевозкам легковым автотранспортом</t>
  </si>
  <si>
    <t>Оказание транспортных услуг по перевозке пассажиров  легковым автотранспортом для НГДУ "Жайыкмунайгаз" АО "Эмбамунайгаз"</t>
  </si>
  <si>
    <t>158-4 У</t>
  </si>
  <si>
    <t>Атырауская область, Жылыойский район</t>
  </si>
  <si>
    <t>Оказание транспортных услуг по перевозке пассажиров  легковым автотранспортом для НГДУ "Жылыоймунайгаз" АО "Эмбамунайгаз"</t>
  </si>
  <si>
    <t>165-4 У</t>
  </si>
  <si>
    <t>Оказание транспортных услуг по перевозке пассажиров  легковым автотранспортом для НГДУ "Доссормунайгаз" АО "Эмбамунайгаз"</t>
  </si>
  <si>
    <t>171-4 У</t>
  </si>
  <si>
    <t>Атырауская область, Кызылкогинский район</t>
  </si>
  <si>
    <t>Оказание транспортных услуг по перевозке пассажиров  легковым автотранспортом для НГДУ "Кайнармунайгаз" АО "Эмбамунайгаз"</t>
  </si>
  <si>
    <t xml:space="preserve">"Ембімұнайгаз" АҚ "Жайықмұнайгаз" МГӨБ үшін жеңіл автокөлікпен жолаушылар тасымалдау бойынша көлікпен қызмет көрсету </t>
  </si>
  <si>
    <t xml:space="preserve">"Ембімұнайгаз" АҚ "Жылыоймұнайгаз" МГӨБ үшін жеңіл автокөлікпен жолаушылар тасымалдау бойынша көлікпен қызмет көрсету </t>
  </si>
  <si>
    <t>Атырауская область, Макатский район</t>
  </si>
  <si>
    <t xml:space="preserve">"Ембімұнайгаз" АҚ "Досоормұнайгаз" МГӨБ үшін жеңіл автокөлікпен жолаушылар тасымалдау бойынша көлікпен қызмет көрсету </t>
  </si>
  <si>
    <t xml:space="preserve">"Ембімұнайгаз" АҚ "Қайнармұнайгаз" МГӨБ үшін жеңіл автокөлікпен жолаушылар тасымалдау бойынша көлікпен қызмет көрсету </t>
  </si>
  <si>
    <t>84 изменения и дополнения в План долгосрочных закупок товаров, работ и услуг АО "Эмбамунайгаз"</t>
  </si>
  <si>
    <t>ДЭ</t>
  </si>
  <si>
    <t>82-1 У</t>
  </si>
  <si>
    <t>33.11.19.100.003.00.0777.000000000000</t>
  </si>
  <si>
    <t>Услуги по техническому обслуживанию энергетических котлов/котельного оборудования и аналогичного энергетического оборудования и систем</t>
  </si>
  <si>
    <t>Техническое обслуживание котельных установок НГДУ "Жайыкмунайгаз"</t>
  </si>
  <si>
    <t>ЭОТ</t>
  </si>
  <si>
    <t>Атырауская область</t>
  </si>
  <si>
    <t>Авансовый платеж  в размере - 0%.  Промежуточные платежи в размере 90%. Окончательный расчет - после 100% исполнения обязательств с момента предоставления акта сверки взаимных расчетов</t>
  </si>
  <si>
    <t>2015/2018</t>
  </si>
  <si>
    <t>83-1 У</t>
  </si>
  <si>
    <t>Техническое обслуживание котельных установок  НГДУ "Жылыоймунайгаз"</t>
  </si>
  <si>
    <t>84-1 У</t>
  </si>
  <si>
    <t>Техническое обслуживание котельных установок НГДУ "Доссормунайгаз"</t>
  </si>
  <si>
    <t>85-1 У</t>
  </si>
  <si>
    <t>Техническое обслуживание котельных установок  НГДУ "Кайнармунайгаз"</t>
  </si>
  <si>
    <t>86-1 У</t>
  </si>
  <si>
    <t>Техническое обслуживание котельных установок  Управления "Эмбамунайэнерго"</t>
  </si>
  <si>
    <t>Уменьшение суммы на 840 389,6 тенге</t>
  </si>
  <si>
    <t>Увеличение суммы на 1 160 342,1 тенге</t>
  </si>
  <si>
    <t>Уменьшение суммы на 77 950,6  тенге</t>
  </si>
  <si>
    <t>Увеличение суммы на 635 717,3 тенге</t>
  </si>
  <si>
    <t>33,34,37,38,52,53</t>
  </si>
  <si>
    <t>ДМТС</t>
  </si>
  <si>
    <t>13-2 У</t>
  </si>
  <si>
    <t>522119.900.000000</t>
  </si>
  <si>
    <t>Услуга по эксплуатацию подъездных путей</t>
  </si>
  <si>
    <t>Услуги по использованию железнодорожных подъездных путей от стрелки №307 до упора по ст.Кульсары</t>
  </si>
  <si>
    <t>ОИ</t>
  </si>
  <si>
    <t>137-16</t>
  </si>
  <si>
    <t>11.2018</t>
  </si>
  <si>
    <t>Атырауская обл., ст.Кульсары</t>
  </si>
  <si>
    <t>12.2019</t>
  </si>
  <si>
    <t>Кіре беріс темір жолдарын қолданыста пайдалану; Құлсары станциясындағы №307 айрықтан түпке дейін 679 метр ұзындықта №1 кіреберіс жолы;Құлсары станциясындағы №307 айрықтан түпке дейін 550 метр ұзындықта №2 кіреберіс жолы</t>
  </si>
  <si>
    <t xml:space="preserve">Использование ж/д подъездных путей: Подъездной путь №1 по ст. Кульсары, от стрелки №307 до упора протяженностью 679 метров; Подъездной путь №2 по ст. Кульсары, от стрелки №307 до упора протяженностью 550 метров; </t>
  </si>
  <si>
    <t>исключить в связс переносом в не плана</t>
  </si>
  <si>
    <t>ДОТиПБ</t>
  </si>
  <si>
    <t>403-8 Т</t>
  </si>
  <si>
    <t>14.12.11.210.001.06.0839.000000000000</t>
  </si>
  <si>
    <t>Костюм (комплект)</t>
  </si>
  <si>
    <t>для защиты от производственных загрязнений, мужской, из хлопчатобумажной ткани, состоит из куртки и брюк, летний, ГОСТ 27575-87</t>
  </si>
  <si>
    <t>Костюм нефтяника летний, разм.44</t>
  </si>
  <si>
    <t>март, апрель</t>
  </si>
  <si>
    <t>г.Атырау, ст.Тендык, УПТОиКО</t>
  </si>
  <si>
    <t>DDP</t>
  </si>
  <si>
    <t>30% предоплата; промежуточный платеж 100 % в течении 30 рабочих дней с пропорциональным удержанием</t>
  </si>
  <si>
    <t>комплект</t>
  </si>
  <si>
    <t>ОТП</t>
  </si>
  <si>
    <t>2016/2018</t>
  </si>
  <si>
    <t>14;16;17</t>
  </si>
  <si>
    <t>404-9 Т</t>
  </si>
  <si>
    <t>Костюм нефтяника летний, разм.46</t>
  </si>
  <si>
    <t>15;16;17</t>
  </si>
  <si>
    <t>408-10 Т</t>
  </si>
  <si>
    <t>Костюм нефтяника летний, разм.54</t>
  </si>
  <si>
    <t>409-9 Т</t>
  </si>
  <si>
    <t>КОСТЮМ НЕФТЯНИКА ЛЕТНИЙ,РАЗМ.56</t>
  </si>
  <si>
    <t>411-8 Т</t>
  </si>
  <si>
    <t>КОСТЮМ НЕФТЯНИКА ЛЕТНИЙ, РАЗМ.60</t>
  </si>
  <si>
    <t>412-8 Т</t>
  </si>
  <si>
    <t>Костюм нефтяника летний , р. 62</t>
  </si>
  <si>
    <t>419-8 Т</t>
  </si>
  <si>
    <t>Костюм нефтяника летний для ИТР р. 38</t>
  </si>
  <si>
    <t>420-9 Т</t>
  </si>
  <si>
    <t>Костюм нефтяника летний для ИТР р. 46</t>
  </si>
  <si>
    <t>421-10 Т</t>
  </si>
  <si>
    <t>Костюм нефтяника летний для ИТР р. 48</t>
  </si>
  <si>
    <t>422-9 Т</t>
  </si>
  <si>
    <t>Костюм нефтяника летний для ИТР р. 50</t>
  </si>
  <si>
    <t>423-10 Т</t>
  </si>
  <si>
    <t>Костюм нефтяника летний для ИТР р. 52</t>
  </si>
  <si>
    <t>424-12 Т</t>
  </si>
  <si>
    <t>Костюм нефтяника летний для ИТР р. 54</t>
  </si>
  <si>
    <t>425-9 Т</t>
  </si>
  <si>
    <t>Костюм нефтяника летний для ИТР р. 56</t>
  </si>
  <si>
    <t>426-9 Т</t>
  </si>
  <si>
    <t>Костюм нефтяника летний для ИТР р. 58</t>
  </si>
  <si>
    <t>428-9 Т</t>
  </si>
  <si>
    <t>Костюм нефтяника летний для ИТР р. 62</t>
  </si>
  <si>
    <t>449-6 Т</t>
  </si>
  <si>
    <t>14.12.11.210.001.07.0839.000000000000</t>
  </si>
  <si>
    <t>для защиты от производственных загрязнений нефтепродуктами, мужской, из хлопчатобумажной ткани, состоит из куртки и брюк, летний, ГОСТ 12.4.111-82</t>
  </si>
  <si>
    <t>Костюм нефт. летн.для ИТР  р. 36</t>
  </si>
  <si>
    <t>494-5 Т</t>
  </si>
  <si>
    <t>15.20.31.500.002.01.0715.000000000011</t>
  </si>
  <si>
    <t>Сапоги</t>
  </si>
  <si>
    <t>с подноском защитным металлическим, женские, с верхом из юфтевой кожи, на подошве полимерный материал</t>
  </si>
  <si>
    <t>Сапоги жен кожан утеп на ПУГОСТ137-84р37</t>
  </si>
  <si>
    <t>август, сентябрь</t>
  </si>
  <si>
    <t>пара</t>
  </si>
  <si>
    <t>495-6 Т</t>
  </si>
  <si>
    <t>Сапоги жен кожан утеп на ПУГОСТ137-84р38</t>
  </si>
  <si>
    <t>496-6 Т</t>
  </si>
  <si>
    <t>Сапоги жен"Кама-М"ПУ ГОСТ12.4.137-84 р39</t>
  </si>
  <si>
    <t>497-6 Т</t>
  </si>
  <si>
    <t>Сапоги жен"Кама-М"ПУ ГОСТ12.4.137-84 р40</t>
  </si>
  <si>
    <t>508-9 Т</t>
  </si>
  <si>
    <t>15.20.31.500.002.01.0715.000000000004</t>
  </si>
  <si>
    <t>с подноском защитным металлическим, мужские, с верхом из юфтевой кожи, на подошве резина, утепленные</t>
  </si>
  <si>
    <t>Сапоги кожаные зимние раз. 42</t>
  </si>
  <si>
    <t>2014/2018</t>
  </si>
  <si>
    <t>516-6 Т</t>
  </si>
  <si>
    <t>Сапоги жен"Кама-М"ПУ ГОСТ12.4.137-84 р41</t>
  </si>
  <si>
    <t>517-6 Т</t>
  </si>
  <si>
    <t>Сапоги жен"Кама-М"ПУ ГОСТ12.4.137-84 р42</t>
  </si>
  <si>
    <t>522-6 Т</t>
  </si>
  <si>
    <t>Сапоги жен зимниеГОСТ12.4.137-84 р43</t>
  </si>
  <si>
    <t>530-9 Т</t>
  </si>
  <si>
    <t>15.20.31.500.000.00.0715.000000000000</t>
  </si>
  <si>
    <t>Ботинки</t>
  </si>
  <si>
    <t>мужские, с верхом из юфтевой кожи, на подошве резина, с подноском защитным металлическим</t>
  </si>
  <si>
    <t>Ботинки защ.43</t>
  </si>
  <si>
    <t>531-9 Т</t>
  </si>
  <si>
    <t>Ботинки защ.44</t>
  </si>
  <si>
    <t>403-9 Т</t>
  </si>
  <si>
    <t>404-10 Т</t>
  </si>
  <si>
    <t>408-11 Т</t>
  </si>
  <si>
    <t>409-10 Т</t>
  </si>
  <si>
    <t>411-9 Т</t>
  </si>
  <si>
    <t>412-9 Т</t>
  </si>
  <si>
    <t>419-9 Т</t>
  </si>
  <si>
    <t>420-10 Т</t>
  </si>
  <si>
    <t>421-11 Т</t>
  </si>
  <si>
    <t>422-10 Т</t>
  </si>
  <si>
    <t>423-11 Т</t>
  </si>
  <si>
    <t>424-13 Т</t>
  </si>
  <si>
    <t>425-10 Т</t>
  </si>
  <si>
    <t>426-10 Т</t>
  </si>
  <si>
    <t>428-10 Т</t>
  </si>
  <si>
    <t>449-7 Т</t>
  </si>
  <si>
    <t>494-6 Т</t>
  </si>
  <si>
    <t>495-7 Т</t>
  </si>
  <si>
    <t>496-7 Т</t>
  </si>
  <si>
    <t>497-7 Т</t>
  </si>
  <si>
    <t>508-10 Т</t>
  </si>
  <si>
    <t>516-7 Т</t>
  </si>
  <si>
    <t>517-7 Т</t>
  </si>
  <si>
    <t>522-7 Т</t>
  </si>
  <si>
    <t>530-10 Т</t>
  </si>
  <si>
    <t>531-10 Т</t>
  </si>
  <si>
    <t>149-5 У</t>
  </si>
  <si>
    <t>158-5 У</t>
  </si>
  <si>
    <t>165-5 У</t>
  </si>
  <si>
    <t>171-5 У</t>
  </si>
  <si>
    <t>82-2 У</t>
  </si>
  <si>
    <t>83-2 У</t>
  </si>
  <si>
    <t>84-2 У</t>
  </si>
  <si>
    <t>85-2 У</t>
  </si>
  <si>
    <t>86-2 У</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</si>
</sst>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0.00\ _р_._-;\-* #,##0.00\ _р_._-;_-* &quot;-&quot;??\ _р_._-;_-@_-"/>
    <numFmt numFmtId="165" formatCode="_(* #,##0.00_);_(* \(#,##0.00\);_(* &quot;-&quot;??_);_(@_)"/>
    <numFmt numFmtId="166" formatCode="_-* #,##0.00_р_._-;\-* #,##0.00_р_._-;_-* &quot;-&quot;??_р_._-;_-@_-"/>
    <numFmt numFmtId="167" formatCode="#,##0.00;[Red]#,##0.00"/>
    <numFmt numFmtId="168" formatCode="#,##0.00\ _₽"/>
    <numFmt numFmtId="169" formatCode="0.0"/>
    <numFmt numFmtId="170" formatCode="0.000"/>
    <numFmt numFmtId="171" formatCode="#,##0.000"/>
    <numFmt numFmtId="172" formatCode="#,##0.00_р_."/>
    <numFmt numFmtId="173" formatCode="_-* #,##0\ _р_._-;\-* #,##0\ _р_._-;_-* &quot;-&quot;??\ _р_._-;_-@_-"/>
  </numFmts>
  <fonts count="42" x14ac:knownFonts="1">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name val="Arial"/>
      <family val="2"/>
      <charset val="204"/>
    </font>
    <font>
      <b/>
      <sz val="10"/>
      <name val="Times New Roman"/>
      <family val="1"/>
      <charset val="204"/>
    </font>
    <font>
      <sz val="10"/>
      <name val="Helv"/>
    </font>
    <font>
      <sz val="11"/>
      <color indexed="8"/>
      <name val="Calibri"/>
      <family val="2"/>
      <scheme val="minor"/>
    </font>
    <font>
      <sz val="11"/>
      <color indexed="8"/>
      <name val="Calibri"/>
      <family val="2"/>
      <charset val="204"/>
    </font>
    <font>
      <sz val="11"/>
      <color theme="1"/>
      <name val="Calibri"/>
      <family val="2"/>
      <scheme val="minor"/>
    </font>
    <font>
      <sz val="11"/>
      <name val="Times New Roman"/>
      <family val="1"/>
      <charset val="204"/>
    </font>
    <font>
      <sz val="10"/>
      <color theme="1"/>
      <name val="Times New Roman"/>
      <family val="1"/>
      <charset val="204"/>
    </font>
    <font>
      <sz val="12"/>
      <color theme="1"/>
      <name val="Calibri"/>
      <family val="2"/>
      <charset val="204"/>
      <scheme val="minor"/>
    </font>
    <font>
      <b/>
      <sz val="10"/>
      <color theme="1"/>
      <name val="Times New Roman"/>
      <family val="1"/>
      <charset val="204"/>
    </font>
    <font>
      <i/>
      <sz val="10"/>
      <name val="Times New Roman"/>
      <family val="1"/>
      <charset val="204"/>
    </font>
    <font>
      <b/>
      <sz val="11"/>
      <name val="Times New Roman"/>
      <family val="1"/>
      <charset val="204"/>
    </font>
    <font>
      <i/>
      <sz val="10"/>
      <color indexed="8"/>
      <name val="Times New Roman"/>
      <family val="1"/>
      <charset val="204"/>
    </font>
    <font>
      <b/>
      <sz val="11"/>
      <color theme="1"/>
      <name val="Times New Roman"/>
      <family val="1"/>
      <charset val="204"/>
    </font>
    <font>
      <b/>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Times New Roman"/>
      <family val="1"/>
      <charset val="204"/>
    </font>
    <font>
      <sz val="11"/>
      <name val="Calibri"/>
      <family val="2"/>
      <charset val="204"/>
    </font>
    <font>
      <sz val="11"/>
      <name val="Calibri"/>
      <family val="2"/>
      <scheme val="minor"/>
    </font>
    <font>
      <sz val="12"/>
      <name val="Times New Roman"/>
      <family val="1"/>
      <charset val="204"/>
    </font>
    <font>
      <sz val="10"/>
      <color indexed="8"/>
      <name val="Arial"/>
      <family val="2"/>
      <charset val="204"/>
    </font>
    <font>
      <sz val="11"/>
      <color rgb="FFFF0000"/>
      <name val="Times New Roman"/>
      <family val="1"/>
      <charset val="204"/>
    </font>
    <font>
      <sz val="10"/>
      <color rgb="FFFF0000"/>
      <name val="Times New Roman"/>
      <family val="1"/>
      <charset val="204"/>
    </font>
    <font>
      <sz val="10"/>
      <name val="Calibri"/>
      <family val="2"/>
      <charset val="204"/>
      <scheme val="minor"/>
    </font>
  </fonts>
  <fills count="18">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0"/>
        <bgColor indexed="64"/>
      </patternFill>
    </fill>
    <fill>
      <patternFill patternType="solid">
        <fgColor theme="7" tint="0.59999389629810485"/>
        <bgColor indexed="64"/>
      </patternFill>
    </fill>
  </fills>
  <borders count="3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theme="1"/>
      </left>
      <right/>
      <top style="thin">
        <color theme="1"/>
      </top>
      <bottom style="thin">
        <color theme="1"/>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s>
  <cellStyleXfs count="47">
    <xf numFmtId="0" fontId="0" fillId="0" borderId="0"/>
    <xf numFmtId="164" fontId="1" fillId="0" borderId="0" applyFont="0" applyFill="0" applyBorder="0" applyAlignment="0" applyProtection="0"/>
    <xf numFmtId="0" fontId="2" fillId="0" borderId="0"/>
    <xf numFmtId="0" fontId="7" fillId="0" borderId="0"/>
    <xf numFmtId="0" fontId="4" fillId="0" borderId="0"/>
    <xf numFmtId="0" fontId="6" fillId="0" borderId="0"/>
    <xf numFmtId="0" fontId="4" fillId="0" borderId="0"/>
    <xf numFmtId="0" fontId="8" fillId="0" borderId="0"/>
    <xf numFmtId="0" fontId="9" fillId="0" borderId="0"/>
    <xf numFmtId="0" fontId="4" fillId="0" borderId="0"/>
    <xf numFmtId="0" fontId="4" fillId="0" borderId="0"/>
    <xf numFmtId="166" fontId="2" fillId="0" borderId="0" applyFont="0" applyFill="0" applyBorder="0" applyAlignment="0" applyProtection="0"/>
    <xf numFmtId="0" fontId="6" fillId="0" borderId="0"/>
    <xf numFmtId="0" fontId="12" fillId="0" borderId="0"/>
    <xf numFmtId="0" fontId="2" fillId="0" borderId="0"/>
    <xf numFmtId="0" fontId="2" fillId="0" borderId="0"/>
    <xf numFmtId="0" fontId="2" fillId="0" borderId="0"/>
    <xf numFmtId="165" fontId="4" fillId="0" borderId="0" applyFont="0" applyFill="0" applyBorder="0" applyAlignment="0" applyProtection="0"/>
    <xf numFmtId="0" fontId="4" fillId="0" borderId="0"/>
    <xf numFmtId="0" fontId="7" fillId="0" borderId="0"/>
    <xf numFmtId="0" fontId="18" fillId="0" borderId="0" applyNumberFormat="0" applyFill="0" applyBorder="0" applyAlignment="0" applyProtection="0"/>
    <xf numFmtId="0" fontId="19" fillId="0" borderId="18" applyNumberFormat="0" applyFill="0" applyAlignment="0" applyProtection="0"/>
    <xf numFmtId="0" fontId="20" fillId="0" borderId="19" applyNumberFormat="0" applyFill="0" applyAlignment="0" applyProtection="0"/>
    <xf numFmtId="0" fontId="21" fillId="0" borderId="20" applyNumberFormat="0" applyFill="0" applyAlignment="0" applyProtection="0"/>
    <xf numFmtId="0" fontId="21" fillId="0" borderId="0" applyNumberFormat="0" applyFill="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21" applyNumberFormat="0" applyAlignment="0" applyProtection="0"/>
    <xf numFmtId="0" fontId="26" fillId="7" borderId="22" applyNumberFormat="0" applyAlignment="0" applyProtection="0"/>
    <xf numFmtId="0" fontId="27" fillId="7" borderId="21" applyNumberFormat="0" applyAlignment="0" applyProtection="0"/>
    <xf numFmtId="0" fontId="28" fillId="0" borderId="23" applyNumberFormat="0" applyFill="0" applyAlignment="0" applyProtection="0"/>
    <xf numFmtId="0" fontId="29" fillId="8" borderId="24" applyNumberFormat="0" applyAlignment="0" applyProtection="0"/>
    <xf numFmtId="0" fontId="30" fillId="0" borderId="0" applyNumberFormat="0" applyFill="0" applyBorder="0" applyAlignment="0" applyProtection="0"/>
    <xf numFmtId="0" fontId="1" fillId="9" borderId="25" applyNumberFormat="0" applyFont="0" applyAlignment="0" applyProtection="0"/>
    <xf numFmtId="0" fontId="31" fillId="0" borderId="0" applyNumberFormat="0" applyFill="0" applyBorder="0" applyAlignment="0" applyProtection="0"/>
    <xf numFmtId="0" fontId="32" fillId="0" borderId="26" applyNumberFormat="0" applyFill="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4" fillId="0" borderId="0"/>
    <xf numFmtId="0" fontId="38" fillId="0" borderId="0"/>
    <xf numFmtId="0" fontId="6" fillId="0" borderId="0"/>
    <xf numFmtId="0" fontId="4" fillId="0" borderId="0"/>
  </cellStyleXfs>
  <cellXfs count="364">
    <xf numFmtId="0" fontId="0" fillId="0" borderId="0" xfId="0"/>
    <xf numFmtId="49" fontId="3" fillId="0" borderId="2" xfId="0" applyNumberFormat="1" applyFont="1" applyFill="1" applyBorder="1" applyAlignment="1">
      <alignment horizontal="left" vertical="center"/>
    </xf>
    <xf numFmtId="49" fontId="10" fillId="0" borderId="0" xfId="0" applyNumberFormat="1" applyFont="1" applyFill="1" applyAlignment="1">
      <alignment horizontal="left"/>
    </xf>
    <xf numFmtId="49" fontId="15" fillId="0" borderId="0" xfId="0" applyNumberFormat="1" applyFont="1" applyFill="1" applyAlignment="1">
      <alignment horizontal="left"/>
    </xf>
    <xf numFmtId="49" fontId="15" fillId="0" borderId="0" xfId="0" applyNumberFormat="1" applyFont="1" applyFill="1" applyAlignment="1">
      <alignment horizontal="center"/>
    </xf>
    <xf numFmtId="49" fontId="10" fillId="0" borderId="0" xfId="0" applyNumberFormat="1" applyFont="1" applyFill="1" applyBorder="1" applyAlignment="1">
      <alignment horizontal="left"/>
    </xf>
    <xf numFmtId="167" fontId="15" fillId="0" borderId="0" xfId="2" applyNumberFormat="1" applyFont="1" applyFill="1" applyAlignment="1">
      <alignment horizontal="left" vertical="center"/>
    </xf>
    <xf numFmtId="49" fontId="15" fillId="0" borderId="0" xfId="0" applyNumberFormat="1" applyFont="1" applyFill="1" applyAlignment="1">
      <alignment horizontal="left" wrapText="1"/>
    </xf>
    <xf numFmtId="49" fontId="10" fillId="0" borderId="12" xfId="0" applyNumberFormat="1" applyFont="1" applyFill="1" applyBorder="1" applyAlignment="1">
      <alignment horizontal="left"/>
    </xf>
    <xf numFmtId="49" fontId="10" fillId="0" borderId="12" xfId="0" applyNumberFormat="1" applyFont="1" applyFill="1" applyBorder="1" applyAlignment="1">
      <alignment horizontal="left" wrapText="1"/>
    </xf>
    <xf numFmtId="49" fontId="10" fillId="0" borderId="12" xfId="0" applyNumberFormat="1" applyFont="1" applyFill="1" applyBorder="1" applyAlignment="1">
      <alignment horizontal="center"/>
    </xf>
    <xf numFmtId="49" fontId="15" fillId="0" borderId="0" xfId="0" applyNumberFormat="1" applyFont="1" applyFill="1" applyBorder="1" applyAlignment="1">
      <alignment horizontal="left"/>
    </xf>
    <xf numFmtId="49" fontId="10" fillId="0" borderId="0" xfId="0" applyNumberFormat="1" applyFont="1" applyFill="1" applyBorder="1" applyAlignment="1">
      <alignment horizontal="left" wrapText="1"/>
    </xf>
    <xf numFmtId="49" fontId="10" fillId="0" borderId="0" xfId="0" applyNumberFormat="1" applyFont="1" applyFill="1" applyBorder="1" applyAlignment="1">
      <alignment horizontal="center"/>
    </xf>
    <xf numFmtId="49" fontId="15" fillId="0" borderId="2" xfId="0" applyNumberFormat="1" applyFont="1" applyFill="1" applyBorder="1" applyAlignment="1">
      <alignment horizontal="left" wrapText="1"/>
    </xf>
    <xf numFmtId="49" fontId="10" fillId="0" borderId="0" xfId="12" applyNumberFormat="1" applyFont="1" applyFill="1" applyBorder="1" applyAlignment="1">
      <alignment vertical="center"/>
    </xf>
    <xf numFmtId="49" fontId="5" fillId="0" borderId="2" xfId="0" applyNumberFormat="1" applyFont="1" applyFill="1" applyBorder="1" applyAlignment="1">
      <alignment horizontal="left" vertical="center"/>
    </xf>
    <xf numFmtId="49" fontId="5" fillId="0" borderId="7" xfId="0" applyNumberFormat="1" applyFont="1" applyFill="1" applyBorder="1" applyAlignment="1">
      <alignment horizontal="left" vertical="center"/>
    </xf>
    <xf numFmtId="49" fontId="5" fillId="0" borderId="14" xfId="0" applyNumberFormat="1" applyFont="1" applyFill="1" applyBorder="1" applyAlignment="1">
      <alignment horizontal="left" vertical="center"/>
    </xf>
    <xf numFmtId="49" fontId="5" fillId="0" borderId="8" xfId="0" applyNumberFormat="1" applyFont="1" applyFill="1" applyBorder="1" applyAlignment="1">
      <alignment horizontal="center"/>
    </xf>
    <xf numFmtId="49" fontId="5" fillId="0" borderId="10" xfId="0" applyNumberFormat="1" applyFont="1" applyFill="1" applyBorder="1" applyAlignment="1">
      <alignment horizontal="center"/>
    </xf>
    <xf numFmtId="49" fontId="5" fillId="0" borderId="9" xfId="0" applyNumberFormat="1" applyFont="1" applyFill="1" applyBorder="1" applyAlignment="1">
      <alignment horizontal="center" vertical="center"/>
    </xf>
    <xf numFmtId="49" fontId="5" fillId="0" borderId="9" xfId="0" applyNumberFormat="1" applyFont="1" applyFill="1" applyBorder="1" applyAlignment="1">
      <alignment horizontal="center"/>
    </xf>
    <xf numFmtId="49" fontId="10" fillId="0" borderId="2" xfId="0" applyNumberFormat="1" applyFont="1" applyFill="1" applyBorder="1" applyAlignment="1">
      <alignment horizontal="left"/>
    </xf>
    <xf numFmtId="49" fontId="10" fillId="0" borderId="2" xfId="0" applyNumberFormat="1" applyFont="1" applyFill="1" applyBorder="1" applyAlignment="1">
      <alignment horizontal="left" wrapText="1"/>
    </xf>
    <xf numFmtId="49" fontId="10" fillId="0" borderId="2" xfId="0" applyNumberFormat="1" applyFont="1" applyFill="1" applyBorder="1" applyAlignment="1">
      <alignment horizontal="center"/>
    </xf>
    <xf numFmtId="4" fontId="15" fillId="0" borderId="2" xfId="0" applyNumberFormat="1" applyFont="1" applyFill="1" applyBorder="1" applyAlignment="1">
      <alignment horizontal="left" vertical="center"/>
    </xf>
    <xf numFmtId="49" fontId="15" fillId="0" borderId="2" xfId="0" applyNumberFormat="1" applyFont="1" applyFill="1" applyBorder="1" applyAlignment="1">
      <alignment horizontal="left"/>
    </xf>
    <xf numFmtId="49" fontId="15" fillId="0" borderId="2" xfId="0" applyNumberFormat="1" applyFont="1" applyFill="1" applyBorder="1" applyAlignment="1">
      <alignment horizontal="center"/>
    </xf>
    <xf numFmtId="0" fontId="5" fillId="0" borderId="2" xfId="2" applyFont="1" applyFill="1" applyBorder="1" applyAlignment="1">
      <alignment horizontal="left" vertical="center"/>
    </xf>
    <xf numFmtId="164" fontId="3" fillId="0" borderId="2" xfId="1" applyFont="1" applyFill="1" applyBorder="1" applyAlignment="1">
      <alignment horizontal="left"/>
    </xf>
    <xf numFmtId="164" fontId="11" fillId="0" borderId="2" xfId="1" applyFont="1" applyFill="1" applyBorder="1" applyAlignment="1">
      <alignment horizontal="left"/>
    </xf>
    <xf numFmtId="49" fontId="3" fillId="0" borderId="2" xfId="0" applyNumberFormat="1" applyFont="1" applyFill="1" applyBorder="1" applyAlignment="1">
      <alignment horizontal="center" vertical="center"/>
    </xf>
    <xf numFmtId="164" fontId="5" fillId="0" borderId="2" xfId="1" applyFont="1" applyFill="1" applyBorder="1" applyAlignment="1">
      <alignment horizontal="left"/>
    </xf>
    <xf numFmtId="164" fontId="13" fillId="0" borderId="2" xfId="1" applyFont="1" applyFill="1" applyBorder="1" applyAlignment="1">
      <alignment horizontal="left"/>
    </xf>
    <xf numFmtId="168" fontId="15" fillId="0" borderId="2" xfId="0" applyNumberFormat="1" applyFont="1" applyFill="1" applyBorder="1" applyAlignment="1">
      <alignment horizontal="left"/>
    </xf>
    <xf numFmtId="0" fontId="11" fillId="0" borderId="0" xfId="2" applyFont="1" applyFill="1" applyAlignment="1">
      <alignment horizontal="center" vertical="center"/>
    </xf>
    <xf numFmtId="0" fontId="11" fillId="0" borderId="0" xfId="0" applyFont="1" applyFill="1" applyAlignment="1">
      <alignment horizontal="left"/>
    </xf>
    <xf numFmtId="0" fontId="11" fillId="0" borderId="0" xfId="19" applyFont="1" applyFill="1" applyAlignment="1">
      <alignment horizontal="left"/>
    </xf>
    <xf numFmtId="0" fontId="11" fillId="0" borderId="0" xfId="19" applyFont="1" applyFill="1" applyAlignment="1">
      <alignment horizontal="left" vertical="center"/>
    </xf>
    <xf numFmtId="0" fontId="11" fillId="0" borderId="0" xfId="19" applyFont="1" applyFill="1" applyAlignment="1"/>
    <xf numFmtId="0" fontId="11" fillId="0" borderId="0" xfId="0" applyFont="1" applyFill="1" applyAlignment="1"/>
    <xf numFmtId="167" fontId="13" fillId="0" borderId="0" xfId="2" applyNumberFormat="1" applyFont="1" applyFill="1" applyAlignment="1">
      <alignment vertical="center"/>
    </xf>
    <xf numFmtId="0" fontId="11" fillId="0" borderId="0" xfId="0" applyFont="1" applyFill="1" applyAlignment="1">
      <alignment horizontal="center"/>
    </xf>
    <xf numFmtId="0" fontId="11" fillId="0" borderId="0" xfId="2" applyFont="1" applyFill="1" applyAlignment="1">
      <alignment horizontal="right" vertical="center"/>
    </xf>
    <xf numFmtId="4" fontId="11" fillId="0" borderId="0" xfId="2" applyNumberFormat="1" applyFont="1" applyFill="1" applyAlignment="1">
      <alignment horizontal="right" vertical="center"/>
    </xf>
    <xf numFmtId="0" fontId="11" fillId="0" borderId="0" xfId="2" applyFont="1" applyFill="1" applyAlignment="1">
      <alignment horizontal="left" vertical="center"/>
    </xf>
    <xf numFmtId="0" fontId="13" fillId="0" borderId="0" xfId="2" applyFont="1" applyFill="1" applyAlignment="1">
      <alignment horizontal="left" vertical="center"/>
    </xf>
    <xf numFmtId="167" fontId="17" fillId="0" borderId="0" xfId="2" applyNumberFormat="1" applyFont="1" applyFill="1" applyAlignment="1">
      <alignment horizontal="left" vertical="center"/>
    </xf>
    <xf numFmtId="4" fontId="11" fillId="0" borderId="0" xfId="2" applyNumberFormat="1" applyFont="1" applyFill="1" applyAlignment="1">
      <alignment horizontal="left" vertical="center" wrapText="1"/>
    </xf>
    <xf numFmtId="0" fontId="11" fillId="0" borderId="0" xfId="2" applyFont="1" applyFill="1" applyAlignment="1">
      <alignment horizontal="left" vertical="center" wrapText="1"/>
    </xf>
    <xf numFmtId="0" fontId="11" fillId="0" borderId="0" xfId="2" applyFont="1" applyFill="1" applyBorder="1" applyAlignment="1">
      <alignment horizontal="left" vertical="center"/>
    </xf>
    <xf numFmtId="4" fontId="11" fillId="0" borderId="0" xfId="2" applyNumberFormat="1" applyFont="1" applyFill="1" applyAlignment="1">
      <alignment vertical="center" wrapText="1"/>
    </xf>
    <xf numFmtId="4" fontId="11" fillId="0" borderId="0" xfId="2" applyNumberFormat="1" applyFont="1" applyFill="1" applyAlignment="1">
      <alignment horizontal="center" vertical="center" wrapText="1"/>
    </xf>
    <xf numFmtId="0" fontId="11" fillId="0" borderId="0" xfId="2" applyFont="1" applyFill="1" applyAlignment="1">
      <alignment horizontal="center" vertical="center" wrapText="1"/>
    </xf>
    <xf numFmtId="0" fontId="11" fillId="0" borderId="0" xfId="2" applyFont="1" applyFill="1" applyAlignment="1">
      <alignment vertical="center" wrapText="1"/>
    </xf>
    <xf numFmtId="0" fontId="11" fillId="0" borderId="0" xfId="2" applyFont="1" applyFill="1" applyAlignment="1">
      <alignment horizontal="right" vertical="center" wrapText="1"/>
    </xf>
    <xf numFmtId="4" fontId="11" fillId="0" borderId="0" xfId="2" applyNumberFormat="1" applyFont="1" applyFill="1" applyAlignment="1">
      <alignment horizontal="right" vertical="center" wrapText="1"/>
    </xf>
    <xf numFmtId="0" fontId="13" fillId="0" borderId="0" xfId="2" applyFont="1" applyFill="1" applyAlignment="1">
      <alignment horizontal="center" vertical="center" wrapText="1"/>
    </xf>
    <xf numFmtId="0" fontId="13" fillId="0" borderId="2" xfId="2" applyFont="1" applyFill="1" applyBorder="1" applyAlignment="1">
      <alignment horizontal="center" vertical="center" wrapText="1"/>
    </xf>
    <xf numFmtId="0" fontId="11" fillId="0" borderId="2" xfId="2" applyFont="1" applyFill="1" applyBorder="1" applyAlignment="1">
      <alignment horizontal="left" vertical="center"/>
    </xf>
    <xf numFmtId="0" fontId="11" fillId="0" borderId="2" xfId="2" applyFont="1" applyFill="1" applyBorder="1" applyAlignment="1">
      <alignment horizontal="center" vertical="center"/>
    </xf>
    <xf numFmtId="4" fontId="11" fillId="0" borderId="2" xfId="0" applyNumberFormat="1" applyFont="1" applyFill="1" applyBorder="1" applyAlignment="1">
      <alignment horizontal="left" vertical="center"/>
    </xf>
    <xf numFmtId="0" fontId="11" fillId="0" borderId="2" xfId="0" applyFont="1" applyFill="1" applyBorder="1" applyAlignment="1">
      <alignment horizontal="left"/>
    </xf>
    <xf numFmtId="4" fontId="11" fillId="0" borderId="2" xfId="2" applyNumberFormat="1" applyFont="1" applyFill="1" applyBorder="1" applyAlignment="1">
      <alignment horizontal="left" vertical="center"/>
    </xf>
    <xf numFmtId="0" fontId="13" fillId="0" borderId="0" xfId="2" applyFont="1" applyFill="1" applyAlignment="1">
      <alignment horizontal="center" vertical="center"/>
    </xf>
    <xf numFmtId="0" fontId="11" fillId="0" borderId="2" xfId="0" applyFont="1" applyFill="1" applyBorder="1" applyAlignment="1">
      <alignment horizontal="left" vertical="center"/>
    </xf>
    <xf numFmtId="4" fontId="11" fillId="0" borderId="2" xfId="2" applyNumberFormat="1" applyFont="1" applyFill="1" applyBorder="1" applyAlignment="1">
      <alignment vertical="center"/>
    </xf>
    <xf numFmtId="4" fontId="11" fillId="0" borderId="0" xfId="2" applyNumberFormat="1" applyFont="1" applyFill="1" applyAlignment="1">
      <alignment horizontal="left" vertical="center"/>
    </xf>
    <xf numFmtId="4" fontId="11" fillId="0" borderId="2" xfId="0" applyNumberFormat="1" applyFont="1" applyFill="1" applyBorder="1" applyAlignment="1">
      <alignment vertical="center"/>
    </xf>
    <xf numFmtId="0" fontId="11" fillId="0" borderId="0" xfId="2" applyFont="1" applyFill="1" applyBorder="1" applyAlignment="1">
      <alignment horizontal="center" vertical="center"/>
    </xf>
    <xf numFmtId="4" fontId="11" fillId="0" borderId="0" xfId="0" applyNumberFormat="1" applyFont="1" applyFill="1" applyBorder="1" applyAlignment="1">
      <alignment horizontal="left" vertical="center"/>
    </xf>
    <xf numFmtId="0" fontId="13" fillId="0" borderId="0" xfId="2" applyFont="1" applyFill="1" applyBorder="1" applyAlignment="1">
      <alignment horizontal="left" vertical="center"/>
    </xf>
    <xf numFmtId="0" fontId="11" fillId="0" borderId="0" xfId="0" applyFont="1" applyFill="1" applyBorder="1" applyAlignment="1">
      <alignment horizontal="left"/>
    </xf>
    <xf numFmtId="0" fontId="11" fillId="0" borderId="0" xfId="0" applyFont="1" applyFill="1" applyBorder="1" applyAlignment="1">
      <alignment horizontal="left" vertical="center"/>
    </xf>
    <xf numFmtId="4" fontId="11" fillId="0" borderId="0" xfId="2" applyNumberFormat="1" applyFont="1" applyFill="1" applyBorder="1" applyAlignment="1">
      <alignment horizontal="left" vertical="center"/>
    </xf>
    <xf numFmtId="4" fontId="11" fillId="0" borderId="0" xfId="13" applyNumberFormat="1" applyFont="1" applyFill="1" applyBorder="1" applyAlignment="1">
      <alignment vertical="center"/>
    </xf>
    <xf numFmtId="4" fontId="13" fillId="0" borderId="0" xfId="2" applyNumberFormat="1" applyFont="1" applyFill="1" applyBorder="1" applyAlignment="1">
      <alignment vertical="center"/>
    </xf>
    <xf numFmtId="4" fontId="11" fillId="0" borderId="0" xfId="2" applyNumberFormat="1" applyFont="1" applyFill="1" applyBorder="1" applyAlignment="1">
      <alignment vertical="center"/>
    </xf>
    <xf numFmtId="4" fontId="11" fillId="0" borderId="0" xfId="0" applyNumberFormat="1" applyFont="1" applyFill="1" applyBorder="1" applyAlignment="1">
      <alignment vertical="center"/>
    </xf>
    <xf numFmtId="4" fontId="13" fillId="0" borderId="0" xfId="2" applyNumberFormat="1" applyFont="1" applyFill="1" applyBorder="1" applyAlignment="1">
      <alignment horizontal="center" vertical="center"/>
    </xf>
    <xf numFmtId="3" fontId="11" fillId="0" borderId="0" xfId="2" applyNumberFormat="1"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NumberFormat="1" applyFont="1" applyFill="1" applyBorder="1" applyAlignment="1">
      <alignment horizontal="left"/>
    </xf>
    <xf numFmtId="0" fontId="11" fillId="0" borderId="0" xfId="0" applyNumberFormat="1" applyFont="1" applyFill="1" applyBorder="1" applyAlignment="1">
      <alignment horizontal="center"/>
    </xf>
    <xf numFmtId="0" fontId="11" fillId="0" borderId="0" xfId="0" applyFont="1" applyFill="1" applyAlignment="1">
      <alignment horizontal="right"/>
    </xf>
    <xf numFmtId="4" fontId="11" fillId="0" borderId="0" xfId="0" applyNumberFormat="1" applyFont="1" applyFill="1" applyAlignment="1">
      <alignment horizontal="right"/>
    </xf>
    <xf numFmtId="4" fontId="11" fillId="0" borderId="0" xfId="2" applyNumberFormat="1" applyFont="1" applyFill="1" applyAlignment="1">
      <alignment horizontal="center" vertical="center"/>
    </xf>
    <xf numFmtId="0" fontId="11" fillId="0" borderId="0" xfId="0" applyFont="1" applyFill="1" applyBorder="1"/>
    <xf numFmtId="0" fontId="11" fillId="0" borderId="0" xfId="0" applyFont="1" applyFill="1" applyBorder="1" applyAlignment="1">
      <alignment horizontal="center"/>
    </xf>
    <xf numFmtId="0" fontId="11" fillId="0" borderId="0" xfId="0" applyFont="1" applyFill="1" applyBorder="1" applyAlignment="1">
      <alignment horizontal="right"/>
    </xf>
    <xf numFmtId="4" fontId="11" fillId="0" borderId="0" xfId="0" applyNumberFormat="1" applyFont="1" applyFill="1" applyBorder="1" applyAlignment="1">
      <alignment horizontal="right"/>
    </xf>
    <xf numFmtId="4" fontId="11" fillId="0" borderId="0" xfId="2" applyNumberFormat="1" applyFont="1" applyFill="1" applyAlignment="1">
      <alignment vertical="center"/>
    </xf>
    <xf numFmtId="0" fontId="11" fillId="0" borderId="0" xfId="2" applyFont="1" applyFill="1" applyAlignment="1">
      <alignment horizontal="center"/>
    </xf>
    <xf numFmtId="0" fontId="11" fillId="0" borderId="0" xfId="2" applyFont="1" applyFill="1" applyAlignment="1">
      <alignment vertical="center"/>
    </xf>
    <xf numFmtId="4" fontId="13" fillId="0" borderId="2" xfId="2" applyNumberFormat="1" applyFont="1" applyFill="1" applyBorder="1" applyAlignment="1">
      <alignment horizontal="center" vertical="center" wrapText="1"/>
    </xf>
    <xf numFmtId="0" fontId="13" fillId="0" borderId="2" xfId="2" applyFont="1" applyFill="1" applyBorder="1" applyAlignment="1">
      <alignment horizontal="left" vertical="center" wrapText="1"/>
    </xf>
    <xf numFmtId="0" fontId="13" fillId="0" borderId="2" xfId="2" applyFont="1" applyFill="1" applyBorder="1" applyAlignment="1">
      <alignment horizontal="center" wrapText="1"/>
    </xf>
    <xf numFmtId="49" fontId="13" fillId="0" borderId="2" xfId="0" applyNumberFormat="1" applyFont="1" applyFill="1" applyBorder="1" applyAlignment="1">
      <alignment horizontal="left" vertical="center"/>
    </xf>
    <xf numFmtId="4" fontId="13" fillId="0" borderId="2" xfId="2" applyNumberFormat="1" applyFont="1" applyFill="1" applyBorder="1" applyAlignment="1">
      <alignment horizontal="center" vertical="center"/>
    </xf>
    <xf numFmtId="0" fontId="13" fillId="0" borderId="2" xfId="2" applyFont="1" applyFill="1" applyBorder="1" applyAlignment="1">
      <alignment horizontal="left" vertical="center"/>
    </xf>
    <xf numFmtId="4" fontId="13" fillId="0" borderId="2" xfId="2" applyNumberFormat="1" applyFont="1" applyFill="1" applyBorder="1" applyAlignment="1">
      <alignment vertical="center"/>
    </xf>
    <xf numFmtId="3" fontId="13" fillId="0" borderId="2" xfId="2" applyNumberFormat="1" applyFont="1" applyFill="1" applyBorder="1" applyAlignment="1">
      <alignment horizontal="center" vertical="center"/>
    </xf>
    <xf numFmtId="0" fontId="13" fillId="0" borderId="2" xfId="2" applyFont="1" applyFill="1" applyBorder="1" applyAlignment="1">
      <alignment horizontal="center" vertical="center"/>
    </xf>
    <xf numFmtId="4" fontId="13" fillId="0" borderId="2" xfId="2" applyNumberFormat="1" applyFont="1" applyFill="1" applyBorder="1" applyAlignment="1">
      <alignment horizontal="left" vertical="center"/>
    </xf>
    <xf numFmtId="4" fontId="11" fillId="0" borderId="2" xfId="13" applyNumberFormat="1" applyFont="1" applyFill="1" applyBorder="1" applyAlignment="1">
      <alignment horizontal="left" vertical="center"/>
    </xf>
    <xf numFmtId="4" fontId="11" fillId="0" borderId="2" xfId="13" applyNumberFormat="1" applyFont="1" applyFill="1" applyBorder="1" applyAlignment="1">
      <alignment vertical="center"/>
    </xf>
    <xf numFmtId="3" fontId="11" fillId="0" borderId="2" xfId="2" applyNumberFormat="1" applyFont="1" applyFill="1" applyBorder="1" applyAlignment="1">
      <alignment horizontal="center" vertical="center"/>
    </xf>
    <xf numFmtId="0" fontId="11" fillId="0" borderId="2" xfId="0" applyFont="1" applyFill="1" applyBorder="1" applyAlignment="1">
      <alignment horizontal="center" vertical="center"/>
    </xf>
    <xf numFmtId="0" fontId="11" fillId="0" borderId="2" xfId="2" applyFont="1" applyFill="1" applyBorder="1" applyAlignment="1">
      <alignment horizontal="center" vertical="center" wrapText="1"/>
    </xf>
    <xf numFmtId="0" fontId="13" fillId="0" borderId="2" xfId="2" applyFont="1" applyFill="1" applyBorder="1" applyAlignment="1">
      <alignment horizontal="center" vertical="center" wrapText="1"/>
    </xf>
    <xf numFmtId="0" fontId="11" fillId="0" borderId="0" xfId="2" applyFont="1" applyFill="1" applyBorder="1" applyAlignment="1">
      <alignment horizontal="right" vertical="center"/>
    </xf>
    <xf numFmtId="4" fontId="11" fillId="0" borderId="0" xfId="2" applyNumberFormat="1" applyFont="1" applyFill="1" applyBorder="1" applyAlignment="1">
      <alignment horizontal="right" vertical="center"/>
    </xf>
    <xf numFmtId="0" fontId="13" fillId="0" borderId="0" xfId="2" applyFont="1" applyFill="1" applyBorder="1" applyAlignment="1">
      <alignment horizontal="center" vertical="center"/>
    </xf>
    <xf numFmtId="4" fontId="3" fillId="0" borderId="2" xfId="2" applyNumberFormat="1" applyFont="1" applyFill="1" applyBorder="1" applyAlignment="1">
      <alignment horizontal="left" vertical="center"/>
    </xf>
    <xf numFmtId="0" fontId="3" fillId="0" borderId="2" xfId="2" applyFont="1" applyFill="1" applyBorder="1" applyAlignment="1">
      <alignment horizontal="left" vertical="center"/>
    </xf>
    <xf numFmtId="49" fontId="15" fillId="0" borderId="0" xfId="0" applyNumberFormat="1" applyFont="1" applyFill="1" applyBorder="1" applyAlignment="1">
      <alignment horizontal="left" wrapText="1"/>
    </xf>
    <xf numFmtId="4" fontId="13" fillId="0" borderId="2" xfId="0" applyNumberFormat="1" applyFont="1" applyFill="1" applyBorder="1" applyAlignment="1">
      <alignment vertical="center"/>
    </xf>
    <xf numFmtId="0" fontId="3" fillId="0" borderId="0" xfId="2" applyFont="1" applyFill="1" applyAlignment="1">
      <alignment horizontal="left" vertical="center"/>
    </xf>
    <xf numFmtId="0" fontId="13" fillId="0" borderId="2" xfId="2" applyFont="1" applyFill="1" applyBorder="1" applyAlignment="1">
      <alignment horizontal="center" vertical="center" wrapText="1"/>
    </xf>
    <xf numFmtId="0" fontId="3" fillId="0" borderId="2" xfId="0" applyNumberFormat="1" applyFont="1" applyFill="1" applyBorder="1" applyAlignment="1">
      <alignment horizontal="center" vertical="center"/>
    </xf>
    <xf numFmtId="0" fontId="3" fillId="0" borderId="2" xfId="0" applyFont="1" applyFill="1" applyBorder="1" applyAlignment="1">
      <alignment horizontal="left" vertical="center"/>
    </xf>
    <xf numFmtId="49" fontId="3" fillId="0" borderId="2" xfId="0" applyNumberFormat="1" applyFont="1" applyFill="1" applyBorder="1" applyAlignment="1">
      <alignment horizontal="left"/>
    </xf>
    <xf numFmtId="49" fontId="3" fillId="0" borderId="2" xfId="0" applyNumberFormat="1" applyFont="1" applyFill="1" applyBorder="1" applyAlignment="1">
      <alignment horizontal="left" vertical="top"/>
    </xf>
    <xf numFmtId="168" fontId="3" fillId="0" borderId="2" xfId="0" applyNumberFormat="1" applyFont="1" applyFill="1" applyBorder="1" applyAlignment="1">
      <alignment horizontal="left"/>
    </xf>
    <xf numFmtId="1" fontId="3" fillId="0" borderId="2" xfId="0" applyNumberFormat="1" applyFont="1" applyFill="1" applyBorder="1" applyAlignment="1">
      <alignment horizontal="left"/>
    </xf>
    <xf numFmtId="0" fontId="3" fillId="0" borderId="2" xfId="5" applyFont="1" applyFill="1" applyBorder="1" applyAlignment="1">
      <alignment horizontal="left" vertical="center"/>
    </xf>
    <xf numFmtId="49" fontId="3" fillId="0" borderId="2" xfId="12" applyNumberFormat="1" applyFont="1" applyFill="1" applyBorder="1" applyAlignment="1">
      <alignment horizontal="left" vertical="center"/>
    </xf>
    <xf numFmtId="49" fontId="5" fillId="0" borderId="27" xfId="0" applyNumberFormat="1" applyFont="1" applyFill="1" applyBorder="1" applyAlignment="1">
      <alignment horizontal="center" vertical="center"/>
    </xf>
    <xf numFmtId="49" fontId="5" fillId="0" borderId="27" xfId="0" applyNumberFormat="1" applyFont="1" applyFill="1" applyBorder="1" applyAlignment="1">
      <alignment horizontal="center"/>
    </xf>
    <xf numFmtId="49" fontId="5" fillId="0" borderId="28" xfId="0" applyNumberFormat="1" applyFont="1" applyFill="1" applyBorder="1" applyAlignment="1">
      <alignment horizontal="center"/>
    </xf>
    <xf numFmtId="49" fontId="5" fillId="0" borderId="29" xfId="0" applyNumberFormat="1" applyFont="1" applyFill="1" applyBorder="1" applyAlignment="1">
      <alignment horizontal="center" vertical="center"/>
    </xf>
    <xf numFmtId="49" fontId="3" fillId="0" borderId="0" xfId="0" applyNumberFormat="1" applyFont="1" applyFill="1" applyBorder="1" applyAlignment="1">
      <alignment horizontal="left"/>
    </xf>
    <xf numFmtId="169" fontId="3" fillId="0" borderId="0" xfId="2" applyNumberFormat="1" applyFont="1" applyFill="1" applyAlignment="1">
      <alignment horizontal="left" vertical="center"/>
    </xf>
    <xf numFmtId="4" fontId="3" fillId="0" borderId="2" xfId="0" applyNumberFormat="1" applyFont="1" applyFill="1" applyBorder="1" applyAlignment="1">
      <alignment horizontal="left" vertical="center"/>
    </xf>
    <xf numFmtId="0" fontId="3" fillId="0" borderId="0" xfId="0" applyNumberFormat="1" applyFont="1" applyFill="1" applyBorder="1" applyAlignment="1">
      <alignment horizontal="left"/>
    </xf>
    <xf numFmtId="0" fontId="3" fillId="0" borderId="0" xfId="0" applyFont="1" applyFill="1" applyAlignment="1">
      <alignment horizontal="left"/>
    </xf>
    <xf numFmtId="4" fontId="13" fillId="0" borderId="2" xfId="2" applyNumberFormat="1" applyFont="1" applyFill="1" applyBorder="1" applyAlignment="1">
      <alignment horizontal="center" vertical="center" wrapText="1"/>
    </xf>
    <xf numFmtId="0" fontId="13" fillId="0" borderId="2" xfId="2" applyFont="1" applyFill="1" applyBorder="1" applyAlignment="1">
      <alignment horizontal="center" vertical="center" wrapText="1"/>
    </xf>
    <xf numFmtId="0" fontId="13" fillId="0" borderId="2" xfId="2" applyFont="1" applyFill="1" applyBorder="1" applyAlignment="1">
      <alignment horizontal="center" wrapText="1"/>
    </xf>
    <xf numFmtId="0" fontId="13" fillId="0" borderId="2" xfId="2" applyFont="1" applyFill="1" applyBorder="1" applyAlignment="1">
      <alignment horizontal="center" vertical="center" wrapText="1"/>
    </xf>
    <xf numFmtId="0" fontId="5" fillId="0" borderId="0" xfId="2" applyFont="1" applyFill="1" applyAlignment="1">
      <alignment horizontal="left" vertical="center"/>
    </xf>
    <xf numFmtId="0" fontId="3" fillId="0" borderId="2" xfId="2" applyFont="1" applyFill="1" applyBorder="1" applyAlignment="1">
      <alignment horizontal="center" vertical="center"/>
    </xf>
    <xf numFmtId="0" fontId="3" fillId="0" borderId="2" xfId="5" applyNumberFormat="1" applyFont="1" applyFill="1" applyBorder="1" applyAlignment="1">
      <alignment horizontal="left" vertical="center"/>
    </xf>
    <xf numFmtId="4" fontId="3" fillId="0" borderId="2" xfId="13" applyNumberFormat="1" applyFont="1" applyFill="1" applyBorder="1" applyAlignment="1">
      <alignment horizontal="left" vertical="center"/>
    </xf>
    <xf numFmtId="4" fontId="5" fillId="0" borderId="2" xfId="2" applyNumberFormat="1" applyFont="1" applyFill="1" applyBorder="1" applyAlignment="1">
      <alignment horizontal="left" vertical="center"/>
    </xf>
    <xf numFmtId="3" fontId="3" fillId="0" borderId="2" xfId="2" applyNumberFormat="1" applyFont="1" applyFill="1" applyBorder="1" applyAlignment="1">
      <alignment horizontal="left" vertical="center"/>
    </xf>
    <xf numFmtId="164" fontId="3" fillId="0" borderId="2" xfId="1" applyFont="1" applyFill="1" applyBorder="1" applyAlignment="1">
      <alignment horizontal="left" vertical="center"/>
    </xf>
    <xf numFmtId="1" fontId="3" fillId="0" borderId="2" xfId="0" applyNumberFormat="1" applyFont="1" applyFill="1" applyBorder="1" applyAlignment="1">
      <alignment horizontal="center" vertical="center"/>
    </xf>
    <xf numFmtId="0" fontId="3" fillId="0" borderId="2" xfId="0" applyFont="1" applyFill="1" applyBorder="1" applyAlignment="1">
      <alignment horizontal="left"/>
    </xf>
    <xf numFmtId="49" fontId="11" fillId="0" borderId="2" xfId="0" applyNumberFormat="1" applyFont="1" applyFill="1" applyBorder="1" applyAlignment="1">
      <alignment horizontal="center" vertical="center"/>
    </xf>
    <xf numFmtId="49" fontId="11" fillId="0" borderId="2" xfId="0" applyNumberFormat="1" applyFont="1" applyFill="1" applyBorder="1" applyAlignment="1">
      <alignment horizontal="center" vertical="center" wrapText="1"/>
    </xf>
    <xf numFmtId="1" fontId="11" fillId="0" borderId="2" xfId="0" applyNumberFormat="1" applyFont="1" applyFill="1" applyBorder="1" applyAlignment="1">
      <alignment horizontal="center" vertical="center"/>
    </xf>
    <xf numFmtId="170" fontId="11" fillId="0" borderId="2" xfId="0" applyNumberFormat="1" applyFont="1" applyFill="1" applyBorder="1" applyAlignment="1">
      <alignment horizontal="center" vertical="center"/>
    </xf>
    <xf numFmtId="49" fontId="3" fillId="0" borderId="2" xfId="0" applyNumberFormat="1" applyFont="1" applyFill="1" applyBorder="1" applyAlignment="1">
      <alignment vertical="center"/>
    </xf>
    <xf numFmtId="49" fontId="3" fillId="0" borderId="2" xfId="0" applyNumberFormat="1" applyFont="1" applyFill="1" applyBorder="1" applyAlignment="1">
      <alignment vertical="center" wrapText="1"/>
    </xf>
    <xf numFmtId="49" fontId="10" fillId="0" borderId="2" xfId="0" applyNumberFormat="1" applyFont="1" applyFill="1" applyBorder="1" applyAlignment="1"/>
    <xf numFmtId="49" fontId="5" fillId="0" borderId="2" xfId="0" applyNumberFormat="1" applyFont="1" applyFill="1" applyBorder="1" applyAlignment="1">
      <alignment horizontal="center" vertical="center"/>
    </xf>
    <xf numFmtId="49" fontId="5" fillId="0" borderId="0" xfId="0" applyNumberFormat="1" applyFont="1" applyFill="1" applyAlignment="1">
      <alignment horizontal="center" vertical="center"/>
    </xf>
    <xf numFmtId="1" fontId="3" fillId="0" borderId="2" xfId="0" applyNumberFormat="1" applyFont="1" applyFill="1" applyBorder="1" applyAlignment="1">
      <alignment horizontal="left" vertical="center"/>
    </xf>
    <xf numFmtId="0" fontId="3" fillId="0" borderId="2" xfId="2" applyFont="1" applyFill="1" applyBorder="1" applyAlignment="1">
      <alignment horizontal="left" vertical="center" wrapText="1"/>
    </xf>
    <xf numFmtId="49" fontId="3" fillId="0" borderId="2" xfId="0" applyNumberFormat="1" applyFont="1" applyFill="1" applyBorder="1" applyAlignment="1">
      <alignment horizontal="right" vertical="center"/>
    </xf>
    <xf numFmtId="49" fontId="11" fillId="0" borderId="2" xfId="0" applyNumberFormat="1" applyFont="1" applyBorder="1" applyAlignment="1">
      <alignment horizontal="center" vertical="center" wrapText="1"/>
    </xf>
    <xf numFmtId="0" fontId="3" fillId="0" borderId="2" xfId="5" applyFont="1" applyFill="1" applyBorder="1" applyAlignment="1">
      <alignment horizontal="left" vertical="center" wrapText="1"/>
    </xf>
    <xf numFmtId="0" fontId="34" fillId="0" borderId="2" xfId="0" applyFont="1" applyFill="1" applyBorder="1" applyAlignment="1">
      <alignment horizontal="left" vertical="center"/>
    </xf>
    <xf numFmtId="49" fontId="15" fillId="0" borderId="0" xfId="0" applyNumberFormat="1" applyFont="1" applyFill="1" applyAlignment="1">
      <alignment horizontal="right"/>
    </xf>
    <xf numFmtId="49" fontId="10" fillId="0" borderId="12" xfId="0" applyNumberFormat="1" applyFont="1" applyFill="1" applyBorder="1" applyAlignment="1">
      <alignment horizontal="right"/>
    </xf>
    <xf numFmtId="49" fontId="10" fillId="0" borderId="2" xfId="0" applyNumberFormat="1" applyFont="1" applyFill="1" applyBorder="1" applyAlignment="1">
      <alignment horizontal="right"/>
    </xf>
    <xf numFmtId="168" fontId="10" fillId="0" borderId="2" xfId="0" applyNumberFormat="1" applyFont="1" applyFill="1" applyBorder="1" applyAlignment="1">
      <alignment horizontal="right"/>
    </xf>
    <xf numFmtId="168" fontId="15" fillId="0" borderId="2" xfId="0" applyNumberFormat="1" applyFont="1" applyFill="1" applyBorder="1" applyAlignment="1">
      <alignment horizontal="right"/>
    </xf>
    <xf numFmtId="164" fontId="3" fillId="0" borderId="2" xfId="1" applyFont="1" applyFill="1" applyBorder="1" applyAlignment="1">
      <alignment horizontal="right"/>
    </xf>
    <xf numFmtId="164" fontId="11" fillId="0" borderId="2" xfId="1" applyFont="1" applyFill="1" applyBorder="1" applyAlignment="1">
      <alignment horizontal="right"/>
    </xf>
    <xf numFmtId="4" fontId="11" fillId="0" borderId="2" xfId="0" applyNumberFormat="1" applyFont="1" applyFill="1" applyBorder="1" applyAlignment="1">
      <alignment horizontal="right" vertical="center"/>
    </xf>
    <xf numFmtId="49" fontId="10" fillId="0" borderId="0" xfId="0" applyNumberFormat="1" applyFont="1" applyFill="1" applyBorder="1" applyAlignment="1">
      <alignment horizontal="right"/>
    </xf>
    <xf numFmtId="164" fontId="10" fillId="0" borderId="0" xfId="0" applyNumberFormat="1" applyFont="1" applyFill="1" applyBorder="1" applyAlignment="1">
      <alignment horizontal="right"/>
    </xf>
    <xf numFmtId="49" fontId="15" fillId="0" borderId="2" xfId="0" applyNumberFormat="1" applyFont="1" applyFill="1" applyBorder="1" applyAlignment="1">
      <alignment horizontal="right"/>
    </xf>
    <xf numFmtId="170" fontId="11" fillId="0" borderId="2" xfId="0" applyNumberFormat="1" applyFont="1" applyFill="1" applyBorder="1" applyAlignment="1">
      <alignment horizontal="right" vertical="center"/>
    </xf>
    <xf numFmtId="2" fontId="11" fillId="0" borderId="2" xfId="0" applyNumberFormat="1" applyFont="1" applyFill="1" applyBorder="1" applyAlignment="1">
      <alignment horizontal="right" vertical="center"/>
    </xf>
    <xf numFmtId="49" fontId="15" fillId="0" borderId="2" xfId="0" applyNumberFormat="1" applyFont="1" applyFill="1" applyBorder="1" applyAlignment="1">
      <alignment horizontal="right" wrapText="1"/>
    </xf>
    <xf numFmtId="4" fontId="10" fillId="0" borderId="2" xfId="0" applyNumberFormat="1" applyFont="1" applyFill="1" applyBorder="1" applyAlignment="1">
      <alignment horizontal="right" vertical="center"/>
    </xf>
    <xf numFmtId="4" fontId="3" fillId="0" borderId="11" xfId="0" applyNumberFormat="1" applyFont="1" applyFill="1" applyBorder="1" applyAlignment="1">
      <alignment horizontal="right" vertical="top"/>
    </xf>
    <xf numFmtId="4" fontId="3" fillId="0" borderId="2" xfId="0" applyNumberFormat="1" applyFont="1" applyFill="1" applyBorder="1" applyAlignment="1">
      <alignment horizontal="right" vertical="top"/>
    </xf>
    <xf numFmtId="0" fontId="3" fillId="0" borderId="0" xfId="2" applyFont="1" applyFill="1" applyBorder="1" applyAlignment="1">
      <alignment horizontal="left" vertical="center"/>
    </xf>
    <xf numFmtId="171" fontId="3" fillId="0" borderId="2" xfId="0" applyNumberFormat="1" applyFont="1" applyFill="1" applyBorder="1"/>
    <xf numFmtId="172" fontId="3" fillId="0" borderId="2" xfId="0" applyNumberFormat="1" applyFont="1" applyFill="1" applyBorder="1"/>
    <xf numFmtId="0" fontId="3" fillId="0" borderId="2" xfId="0" applyFont="1" applyFill="1" applyBorder="1" applyAlignment="1">
      <alignment wrapText="1"/>
    </xf>
    <xf numFmtId="0" fontId="3" fillId="0" borderId="2" xfId="0" applyNumberFormat="1" applyFont="1" applyFill="1" applyBorder="1" applyAlignment="1">
      <alignment wrapText="1"/>
    </xf>
    <xf numFmtId="49" fontId="3" fillId="0" borderId="2" xfId="0" applyNumberFormat="1" applyFont="1" applyFill="1" applyBorder="1" applyAlignment="1">
      <alignment wrapText="1"/>
    </xf>
    <xf numFmtId="49" fontId="3" fillId="0" borderId="2" xfId="0" applyNumberFormat="1" applyFont="1" applyFill="1" applyBorder="1" applyAlignment="1">
      <alignment horizontal="center" wrapText="1"/>
    </xf>
    <xf numFmtId="49" fontId="34" fillId="0" borderId="2" xfId="0" applyNumberFormat="1" applyFont="1" applyFill="1" applyBorder="1" applyAlignment="1">
      <alignment horizontal="center" vertical="center" wrapText="1"/>
    </xf>
    <xf numFmtId="0" fontId="3" fillId="0" borderId="2" xfId="0" applyFont="1" applyFill="1" applyBorder="1" applyAlignment="1">
      <alignment vertical="top" wrapText="1"/>
    </xf>
    <xf numFmtId="2" fontId="3" fillId="0" borderId="2" xfId="0" applyNumberFormat="1" applyFont="1" applyFill="1" applyBorder="1" applyAlignment="1">
      <alignment wrapText="1"/>
    </xf>
    <xf numFmtId="49" fontId="3" fillId="0" borderId="2" xfId="0" applyNumberFormat="1" applyFont="1" applyFill="1" applyBorder="1"/>
    <xf numFmtId="0" fontId="3" fillId="0" borderId="2" xfId="0" applyFont="1" applyFill="1" applyBorder="1" applyAlignment="1">
      <alignment horizontal="left" vertical="top" wrapText="1"/>
    </xf>
    <xf numFmtId="0" fontId="3" fillId="0" borderId="2" xfId="3" applyNumberFormat="1" applyFont="1" applyFill="1" applyBorder="1" applyAlignment="1" applyProtection="1">
      <alignment horizontal="left" vertical="center"/>
      <protection hidden="1"/>
    </xf>
    <xf numFmtId="0" fontId="3" fillId="0" borderId="2" xfId="0" applyFont="1" applyFill="1" applyBorder="1" applyAlignment="1">
      <alignment horizontal="center" vertical="top" wrapText="1"/>
    </xf>
    <xf numFmtId="171" fontId="3" fillId="0" borderId="2" xfId="0" applyNumberFormat="1" applyFont="1" applyFill="1" applyBorder="1" applyAlignment="1">
      <alignment horizontal="right" vertical="top" wrapText="1"/>
    </xf>
    <xf numFmtId="168" fontId="3" fillId="0" borderId="2" xfId="1" applyNumberFormat="1" applyFont="1" applyFill="1" applyBorder="1" applyAlignment="1">
      <alignment horizontal="left"/>
    </xf>
    <xf numFmtId="0" fontId="35" fillId="0" borderId="30" xfId="0" applyFont="1" applyFill="1" applyBorder="1" applyAlignment="1">
      <alignment horizontal="left" vertical="top" wrapText="1"/>
    </xf>
    <xf numFmtId="49" fontId="34" fillId="0" borderId="31" xfId="0" applyNumberFormat="1" applyFont="1" applyFill="1" applyBorder="1" applyAlignment="1">
      <alignment horizontal="center" vertical="center" wrapText="1"/>
    </xf>
    <xf numFmtId="49" fontId="11" fillId="0" borderId="2" xfId="0" applyNumberFormat="1" applyFont="1" applyFill="1" applyBorder="1" applyAlignment="1">
      <alignment horizontal="left" vertical="center" wrapText="1"/>
    </xf>
    <xf numFmtId="4" fontId="13" fillId="0" borderId="2" xfId="2" applyNumberFormat="1" applyFont="1" applyFill="1" applyBorder="1" applyAlignment="1">
      <alignment horizontal="center" vertical="center" wrapText="1"/>
    </xf>
    <xf numFmtId="0" fontId="11" fillId="0" borderId="2" xfId="5" applyNumberFormat="1" applyFont="1" applyFill="1" applyBorder="1" applyAlignment="1">
      <alignment horizontal="left" vertical="center"/>
    </xf>
    <xf numFmtId="4" fontId="11" fillId="0" borderId="2" xfId="16" applyNumberFormat="1" applyFont="1" applyFill="1" applyBorder="1" applyAlignment="1">
      <alignment horizontal="left" vertical="center"/>
    </xf>
    <xf numFmtId="49" fontId="11" fillId="0" borderId="2" xfId="2" applyNumberFormat="1" applyFont="1" applyFill="1" applyBorder="1" applyAlignment="1">
      <alignment horizontal="left" vertical="center"/>
    </xf>
    <xf numFmtId="164" fontId="11" fillId="0" borderId="2" xfId="1" applyFont="1" applyFill="1" applyBorder="1" applyAlignment="1">
      <alignment horizontal="left" vertical="center"/>
    </xf>
    <xf numFmtId="173" fontId="11" fillId="0" borderId="2" xfId="1" applyNumberFormat="1" applyFont="1" applyFill="1" applyBorder="1" applyAlignment="1">
      <alignment horizontal="left" vertical="center"/>
    </xf>
    <xf numFmtId="4" fontId="3" fillId="0" borderId="0" xfId="0" applyNumberFormat="1" applyFont="1" applyFill="1" applyBorder="1" applyAlignment="1">
      <alignment horizontal="right" vertical="top"/>
    </xf>
    <xf numFmtId="168" fontId="3" fillId="0" borderId="2" xfId="0" applyNumberFormat="1" applyFont="1" applyFill="1" applyBorder="1" applyAlignment="1">
      <alignment horizontal="left" vertical="center"/>
    </xf>
    <xf numFmtId="4" fontId="11" fillId="0" borderId="2" xfId="0" applyNumberFormat="1" applyFont="1" applyFill="1" applyBorder="1" applyAlignment="1">
      <alignment horizontal="center" vertical="center"/>
    </xf>
    <xf numFmtId="49" fontId="3" fillId="0" borderId="2" xfId="2" applyNumberFormat="1" applyFont="1" applyFill="1" applyBorder="1" applyAlignment="1">
      <alignment horizontal="left" vertical="center"/>
    </xf>
    <xf numFmtId="164" fontId="36" fillId="0" borderId="2" xfId="1" applyFont="1" applyFill="1" applyBorder="1"/>
    <xf numFmtId="4" fontId="13" fillId="0" borderId="2" xfId="2" applyNumberFormat="1" applyFont="1" applyFill="1" applyBorder="1" applyAlignment="1">
      <alignment horizontal="center" vertical="center" wrapText="1"/>
    </xf>
    <xf numFmtId="0" fontId="3" fillId="0" borderId="2" xfId="0" applyNumberFormat="1" applyFont="1" applyFill="1" applyBorder="1" applyAlignment="1">
      <alignment horizontal="left"/>
    </xf>
    <xf numFmtId="49" fontId="3" fillId="0" borderId="2" xfId="0" applyNumberFormat="1" applyFont="1" applyFill="1" applyBorder="1" applyAlignment="1">
      <alignment horizontal="left" vertical="center" wrapText="1"/>
    </xf>
    <xf numFmtId="0" fontId="3" fillId="0" borderId="2" xfId="2" applyFont="1" applyFill="1" applyBorder="1" applyAlignment="1" applyProtection="1">
      <alignment horizontal="left" vertical="center"/>
    </xf>
    <xf numFmtId="4" fontId="3" fillId="0" borderId="2" xfId="16" applyNumberFormat="1" applyFont="1" applyFill="1" applyBorder="1" applyAlignment="1">
      <alignment horizontal="left" vertical="center"/>
    </xf>
    <xf numFmtId="173" fontId="3" fillId="0" borderId="2" xfId="1" applyNumberFormat="1" applyFont="1" applyFill="1" applyBorder="1" applyAlignment="1">
      <alignment horizontal="left" vertical="center"/>
    </xf>
    <xf numFmtId="4" fontId="13" fillId="0" borderId="2" xfId="2" applyNumberFormat="1" applyFont="1" applyFill="1" applyBorder="1" applyAlignment="1">
      <alignment horizontal="center" vertical="center" wrapText="1"/>
    </xf>
    <xf numFmtId="0" fontId="3" fillId="0" borderId="1" xfId="0" applyFont="1" applyFill="1" applyBorder="1" applyAlignment="1">
      <alignment horizontal="left" vertical="top" wrapText="1"/>
    </xf>
    <xf numFmtId="4" fontId="3" fillId="0" borderId="2" xfId="0" applyNumberFormat="1" applyFont="1" applyFill="1" applyBorder="1" applyAlignment="1">
      <alignment horizontal="center" vertical="center"/>
    </xf>
    <xf numFmtId="4" fontId="3" fillId="0" borderId="2" xfId="2" applyNumberFormat="1" applyFont="1" applyFill="1" applyBorder="1" applyAlignment="1">
      <alignment horizontal="center" vertical="center"/>
    </xf>
    <xf numFmtId="0" fontId="0" fillId="0" borderId="2" xfId="0" applyFill="1" applyBorder="1" applyAlignment="1">
      <alignment horizontal="right"/>
    </xf>
    <xf numFmtId="0" fontId="3" fillId="0" borderId="2" xfId="0" applyFont="1" applyFill="1" applyBorder="1" applyAlignment="1">
      <alignment horizontal="center" vertical="center"/>
    </xf>
    <xf numFmtId="2" fontId="11" fillId="0" borderId="2" xfId="0" applyNumberFormat="1" applyFont="1" applyFill="1" applyBorder="1" applyAlignment="1">
      <alignment horizontal="center" vertical="center"/>
    </xf>
    <xf numFmtId="4" fontId="11" fillId="0" borderId="2" xfId="0" applyNumberFormat="1" applyFont="1" applyFill="1" applyBorder="1" applyAlignment="1">
      <alignment horizontal="left"/>
    </xf>
    <xf numFmtId="0" fontId="3" fillId="0" borderId="2" xfId="44" applyFont="1" applyFill="1" applyBorder="1" applyAlignment="1">
      <alignment horizontal="left" vertical="center"/>
    </xf>
    <xf numFmtId="4" fontId="3" fillId="0" borderId="2" xfId="0" applyNumberFormat="1" applyFont="1" applyFill="1" applyBorder="1" applyAlignment="1">
      <alignment vertical="center"/>
    </xf>
    <xf numFmtId="4" fontId="3" fillId="0" borderId="2" xfId="2" applyNumberFormat="1" applyFont="1" applyFill="1" applyBorder="1" applyAlignment="1">
      <alignment vertical="center"/>
    </xf>
    <xf numFmtId="0" fontId="3" fillId="0" borderId="2" xfId="0" applyFont="1" applyFill="1" applyBorder="1" applyAlignment="1">
      <alignment horizontal="center"/>
    </xf>
    <xf numFmtId="0" fontId="11" fillId="0" borderId="2" xfId="0" applyFont="1" applyFill="1" applyBorder="1" applyAlignment="1">
      <alignment horizontal="left" vertical="top"/>
    </xf>
    <xf numFmtId="49" fontId="11" fillId="0" borderId="31" xfId="0" applyNumberFormat="1" applyFont="1" applyBorder="1" applyAlignment="1">
      <alignment horizontal="center" wrapText="1"/>
    </xf>
    <xf numFmtId="49" fontId="11" fillId="0" borderId="2" xfId="0" applyNumberFormat="1" applyFont="1" applyBorder="1" applyAlignment="1">
      <alignment wrapText="1"/>
    </xf>
    <xf numFmtId="49" fontId="11" fillId="0" borderId="31" xfId="0" applyNumberFormat="1" applyFont="1" applyBorder="1" applyAlignment="1">
      <alignment wrapText="1"/>
    </xf>
    <xf numFmtId="1" fontId="11" fillId="0" borderId="31" xfId="0" applyNumberFormat="1" applyFont="1" applyBorder="1" applyAlignment="1">
      <alignment wrapText="1"/>
    </xf>
    <xf numFmtId="49" fontId="3" fillId="0" borderId="2" xfId="0" applyNumberFormat="1" applyFont="1" applyFill="1" applyBorder="1" applyAlignment="1">
      <alignment horizontal="left" vertical="top" wrapText="1"/>
    </xf>
    <xf numFmtId="0" fontId="11" fillId="0" borderId="2" xfId="2" applyFont="1" applyFill="1" applyBorder="1" applyAlignment="1">
      <alignment horizontal="left" vertical="top"/>
    </xf>
    <xf numFmtId="49" fontId="11" fillId="0" borderId="2" xfId="0" applyNumberFormat="1" applyFont="1" applyFill="1" applyBorder="1" applyAlignment="1">
      <alignment horizontal="left" vertical="top"/>
    </xf>
    <xf numFmtId="0" fontId="11" fillId="0" borderId="2" xfId="0" applyNumberFormat="1" applyFont="1" applyFill="1" applyBorder="1" applyAlignment="1">
      <alignment horizontal="left" vertical="top"/>
    </xf>
    <xf numFmtId="49" fontId="11" fillId="0" borderId="2" xfId="0" applyNumberFormat="1" applyFont="1" applyBorder="1" applyAlignment="1">
      <alignment horizontal="center" wrapText="1"/>
    </xf>
    <xf numFmtId="4" fontId="39" fillId="16" borderId="2" xfId="0" applyNumberFormat="1" applyFont="1" applyFill="1" applyBorder="1" applyAlignment="1">
      <alignment horizontal="right"/>
    </xf>
    <xf numFmtId="4" fontId="10" fillId="0" borderId="2" xfId="0" applyNumberFormat="1" applyFont="1" applyFill="1" applyBorder="1" applyAlignment="1">
      <alignment horizontal="right"/>
    </xf>
    <xf numFmtId="4" fontId="39" fillId="0" borderId="2" xfId="0" applyNumberFormat="1" applyFont="1" applyFill="1" applyBorder="1" applyAlignment="1">
      <alignment horizontal="right"/>
    </xf>
    <xf numFmtId="2" fontId="11" fillId="0" borderId="2" xfId="0" applyNumberFormat="1" applyFont="1" applyBorder="1" applyAlignment="1">
      <alignment horizontal="right" wrapText="1"/>
    </xf>
    <xf numFmtId="49" fontId="11" fillId="0" borderId="2" xfId="0" applyNumberFormat="1" applyFont="1" applyBorder="1" applyAlignment="1">
      <alignment vertical="top" wrapText="1"/>
    </xf>
    <xf numFmtId="49" fontId="11" fillId="0" borderId="2" xfId="0" applyNumberFormat="1" applyFont="1" applyBorder="1" applyAlignment="1">
      <alignment horizontal="left" vertical="top"/>
    </xf>
    <xf numFmtId="49" fontId="11" fillId="0" borderId="0" xfId="0" applyNumberFormat="1" applyFont="1"/>
    <xf numFmtId="0" fontId="11" fillId="0" borderId="2" xfId="0" applyFont="1" applyFill="1" applyBorder="1"/>
    <xf numFmtId="4" fontId="37" fillId="0" borderId="2" xfId="2" applyNumberFormat="1" applyFont="1" applyFill="1" applyBorder="1" applyAlignment="1">
      <alignment horizontal="center" vertical="center" wrapText="1"/>
    </xf>
    <xf numFmtId="4" fontId="40" fillId="0" borderId="0" xfId="0" applyNumberFormat="1" applyFont="1" applyFill="1"/>
    <xf numFmtId="49" fontId="3" fillId="16" borderId="2" xfId="0" applyNumberFormat="1" applyFont="1" applyFill="1" applyBorder="1" applyAlignment="1">
      <alignment horizontal="center" vertical="center" wrapText="1"/>
    </xf>
    <xf numFmtId="0" fontId="41" fillId="16" borderId="2" xfId="0" applyFont="1" applyFill="1" applyBorder="1" applyAlignment="1">
      <alignment vertical="center" wrapText="1"/>
    </xf>
    <xf numFmtId="0" fontId="3" fillId="16" borderId="2" xfId="0" applyFont="1" applyFill="1" applyBorder="1"/>
    <xf numFmtId="0" fontId="35" fillId="16" borderId="2" xfId="0" applyFont="1" applyFill="1" applyBorder="1" applyAlignment="1">
      <alignment horizontal="center" vertical="center" wrapText="1"/>
    </xf>
    <xf numFmtId="49" fontId="3" fillId="0" borderId="1" xfId="0" applyNumberFormat="1" applyFont="1" applyFill="1" applyBorder="1" applyAlignment="1">
      <alignment horizontal="left"/>
    </xf>
    <xf numFmtId="0" fontId="3" fillId="0" borderId="2" xfId="2" applyFont="1" applyFill="1" applyBorder="1" applyAlignment="1">
      <alignment horizontal="right" vertical="center"/>
    </xf>
    <xf numFmtId="0" fontId="3" fillId="16" borderId="2" xfId="5" applyFont="1" applyFill="1" applyBorder="1" applyAlignment="1">
      <alignment horizontal="center" vertical="center" wrapText="1"/>
    </xf>
    <xf numFmtId="49" fontId="3" fillId="16" borderId="2" xfId="0" applyNumberFormat="1" applyFont="1" applyFill="1" applyBorder="1" applyAlignment="1">
      <alignment horizontal="center" vertical="center"/>
    </xf>
    <xf numFmtId="0" fontId="3" fillId="16" borderId="2" xfId="2" applyNumberFormat="1" applyFont="1" applyFill="1" applyBorder="1" applyAlignment="1">
      <alignment horizontal="right" vertical="center" wrapText="1"/>
    </xf>
    <xf numFmtId="0" fontId="3" fillId="16" borderId="2" xfId="0" applyNumberFormat="1" applyFont="1" applyFill="1" applyBorder="1" applyAlignment="1">
      <alignment horizontal="center" vertical="center" wrapText="1"/>
    </xf>
    <xf numFmtId="0" fontId="3" fillId="16" borderId="2" xfId="2" applyFont="1" applyFill="1" applyBorder="1" applyAlignment="1">
      <alignment horizontal="center" vertical="center" wrapText="1"/>
    </xf>
    <xf numFmtId="49" fontId="3" fillId="16" borderId="2" xfId="0" applyNumberFormat="1" applyFont="1" applyFill="1" applyBorder="1" applyAlignment="1">
      <alignment horizontal="right" vertical="center" wrapText="1"/>
    </xf>
    <xf numFmtId="1" fontId="3" fillId="16" borderId="2" xfId="0" applyNumberFormat="1" applyFont="1" applyFill="1" applyBorder="1" applyAlignment="1">
      <alignment horizontal="center" vertical="center" wrapText="1"/>
    </xf>
    <xf numFmtId="170" fontId="3" fillId="16" borderId="2" xfId="0" applyNumberFormat="1" applyFont="1" applyFill="1" applyBorder="1" applyAlignment="1">
      <alignment horizontal="right" vertical="center" wrapText="1"/>
    </xf>
    <xf numFmtId="164" fontId="3" fillId="16" borderId="2" xfId="1" applyFont="1" applyFill="1" applyBorder="1" applyAlignment="1">
      <alignment horizontal="right" vertical="center" wrapText="1"/>
    </xf>
    <xf numFmtId="168" fontId="3" fillId="0" borderId="2" xfId="0" applyNumberFormat="1" applyFont="1" applyFill="1" applyBorder="1" applyAlignment="1">
      <alignment wrapText="1"/>
    </xf>
    <xf numFmtId="49" fontId="3" fillId="16" borderId="2" xfId="0" applyNumberFormat="1" applyFont="1" applyFill="1" applyBorder="1" applyAlignment="1">
      <alignment wrapText="1"/>
    </xf>
    <xf numFmtId="0" fontId="3" fillId="0" borderId="1" xfId="2" applyFont="1" applyFill="1" applyBorder="1" applyAlignment="1">
      <alignment horizontal="left" vertical="center"/>
    </xf>
    <xf numFmtId="4" fontId="11" fillId="2" borderId="2" xfId="0" applyNumberFormat="1" applyFont="1" applyFill="1" applyBorder="1" applyAlignment="1"/>
    <xf numFmtId="168" fontId="3" fillId="2" borderId="2" xfId="0" applyNumberFormat="1" applyFont="1" applyFill="1" applyBorder="1" applyAlignment="1">
      <alignment horizontal="right" vertical="center" wrapText="1"/>
    </xf>
    <xf numFmtId="4" fontId="11" fillId="2" borderId="2" xfId="0" applyNumberFormat="1" applyFont="1" applyFill="1" applyBorder="1" applyAlignment="1">
      <alignment horizontal="right"/>
    </xf>
    <xf numFmtId="168" fontId="3" fillId="2" borderId="2" xfId="0" applyNumberFormat="1" applyFont="1" applyFill="1" applyBorder="1" applyAlignment="1">
      <alignment wrapText="1"/>
    </xf>
    <xf numFmtId="168" fontId="3" fillId="0" borderId="2" xfId="0" applyNumberFormat="1" applyFont="1" applyFill="1" applyBorder="1" applyAlignment="1">
      <alignment horizontal="center"/>
    </xf>
    <xf numFmtId="0" fontId="11" fillId="0" borderId="0" xfId="0" applyFont="1" applyFill="1" applyAlignment="1">
      <alignment horizontal="center" vertical="center"/>
    </xf>
    <xf numFmtId="0" fontId="3" fillId="0" borderId="2" xfId="5" applyNumberFormat="1" applyFont="1" applyFill="1" applyBorder="1" applyAlignment="1" applyProtection="1">
      <alignment horizontal="left" vertical="center"/>
      <protection hidden="1"/>
    </xf>
    <xf numFmtId="0" fontId="3" fillId="0" borderId="2" xfId="45" applyFont="1" applyFill="1" applyBorder="1" applyAlignment="1">
      <alignment horizontal="left" vertical="center"/>
    </xf>
    <xf numFmtId="0" fontId="3" fillId="0" borderId="2" xfId="46" applyFont="1" applyFill="1" applyBorder="1" applyAlignment="1">
      <alignment horizontal="left" vertical="center"/>
    </xf>
    <xf numFmtId="4" fontId="3" fillId="0" borderId="2" xfId="46" applyNumberFormat="1" applyFont="1" applyFill="1" applyBorder="1" applyAlignment="1">
      <alignment horizontal="left" vertical="center"/>
    </xf>
    <xf numFmtId="4" fontId="3" fillId="0" borderId="2" xfId="46" applyNumberFormat="1" applyFont="1" applyFill="1" applyBorder="1" applyAlignment="1">
      <alignment horizontal="center" vertical="center"/>
    </xf>
    <xf numFmtId="0" fontId="3" fillId="0" borderId="2" xfId="45" applyFont="1" applyFill="1" applyBorder="1" applyAlignment="1">
      <alignment horizontal="center" vertical="center"/>
    </xf>
    <xf numFmtId="4" fontId="3" fillId="0" borderId="0" xfId="2" applyNumberFormat="1" applyFont="1" applyFill="1" applyBorder="1" applyAlignment="1">
      <alignment horizontal="left" vertical="center"/>
    </xf>
    <xf numFmtId="4" fontId="40" fillId="2" borderId="2" xfId="2" applyNumberFormat="1" applyFont="1" applyFill="1" applyBorder="1" applyAlignment="1">
      <alignment horizontal="center" vertical="center"/>
    </xf>
    <xf numFmtId="4" fontId="40" fillId="2" borderId="2" xfId="46" applyNumberFormat="1" applyFont="1" applyFill="1" applyBorder="1" applyAlignment="1">
      <alignment horizontal="center" vertical="center"/>
    </xf>
    <xf numFmtId="49" fontId="11" fillId="0" borderId="2" xfId="0" applyNumberFormat="1" applyFont="1" applyFill="1" applyBorder="1" applyAlignment="1">
      <alignment wrapText="1"/>
    </xf>
    <xf numFmtId="49" fontId="11" fillId="0" borderId="2" xfId="0" applyNumberFormat="1" applyFont="1" applyFill="1" applyBorder="1" applyAlignment="1">
      <alignment horizontal="center" wrapText="1"/>
    </xf>
    <xf numFmtId="49" fontId="5" fillId="0" borderId="4" xfId="0" applyNumberFormat="1" applyFont="1" applyFill="1" applyBorder="1" applyAlignment="1">
      <alignment horizontal="left" vertical="center"/>
    </xf>
    <xf numFmtId="49" fontId="5" fillId="0" borderId="2" xfId="0" applyNumberFormat="1" applyFont="1" applyFill="1" applyBorder="1" applyAlignment="1">
      <alignment horizontal="left" vertical="center"/>
    </xf>
    <xf numFmtId="49" fontId="5" fillId="0" borderId="7" xfId="0" applyNumberFormat="1" applyFont="1" applyFill="1" applyBorder="1" applyAlignment="1">
      <alignment horizontal="left" vertical="center"/>
    </xf>
    <xf numFmtId="49" fontId="5" fillId="0" borderId="3" xfId="0" applyNumberFormat="1" applyFont="1" applyFill="1" applyBorder="1" applyAlignment="1">
      <alignment horizontal="left" vertical="center"/>
    </xf>
    <xf numFmtId="49" fontId="5" fillId="0" borderId="5" xfId="0" applyNumberFormat="1" applyFont="1" applyFill="1" applyBorder="1" applyAlignment="1">
      <alignment horizontal="left" vertical="center"/>
    </xf>
    <xf numFmtId="49" fontId="5" fillId="0" borderId="6" xfId="0" applyNumberFormat="1" applyFont="1" applyFill="1" applyBorder="1" applyAlignment="1">
      <alignment horizontal="left" vertical="center"/>
    </xf>
    <xf numFmtId="0" fontId="11" fillId="16" borderId="2" xfId="2" applyFont="1" applyFill="1" applyBorder="1" applyAlignment="1">
      <alignment horizontal="left" vertical="center"/>
    </xf>
    <xf numFmtId="0" fontId="11" fillId="16" borderId="2" xfId="0" applyFont="1" applyFill="1" applyBorder="1" applyAlignment="1">
      <alignment horizontal="left"/>
    </xf>
    <xf numFmtId="0" fontId="11" fillId="16" borderId="2" xfId="0" applyFont="1" applyFill="1" applyBorder="1" applyAlignment="1">
      <alignment horizontal="center"/>
    </xf>
    <xf numFmtId="4" fontId="11" fillId="16" borderId="2" xfId="0" applyNumberFormat="1" applyFont="1" applyFill="1" applyBorder="1" applyAlignment="1">
      <alignment horizontal="left" vertical="center"/>
    </xf>
    <xf numFmtId="0" fontId="11" fillId="16" borderId="2" xfId="2" applyFont="1" applyFill="1" applyBorder="1" applyAlignment="1">
      <alignment horizontal="center" vertical="center"/>
    </xf>
    <xf numFmtId="0" fontId="13" fillId="16" borderId="2" xfId="2" applyFont="1" applyFill="1" applyBorder="1" applyAlignment="1">
      <alignment horizontal="center" vertical="center" wrapText="1"/>
    </xf>
    <xf numFmtId="4" fontId="3" fillId="16" borderId="2" xfId="0" applyNumberFormat="1" applyFont="1" applyFill="1" applyBorder="1" applyAlignment="1">
      <alignment horizontal="left" vertical="center"/>
    </xf>
    <xf numFmtId="4" fontId="3" fillId="16" borderId="2" xfId="2" applyNumberFormat="1" applyFont="1" applyFill="1" applyBorder="1" applyAlignment="1">
      <alignment horizontal="left" vertical="center"/>
    </xf>
    <xf numFmtId="0" fontId="3" fillId="16" borderId="2" xfId="2" applyFont="1" applyFill="1" applyBorder="1" applyAlignment="1">
      <alignment horizontal="left" vertical="center" wrapText="1"/>
    </xf>
    <xf numFmtId="169" fontId="3" fillId="16" borderId="0" xfId="2" applyNumberFormat="1" applyFont="1" applyFill="1" applyAlignment="1">
      <alignment horizontal="left" vertical="center"/>
    </xf>
    <xf numFmtId="0" fontId="3" fillId="16" borderId="0" xfId="2" applyFont="1" applyFill="1" applyAlignment="1">
      <alignment horizontal="left" vertical="center"/>
    </xf>
    <xf numFmtId="4" fontId="3" fillId="16" borderId="0" xfId="2" applyNumberFormat="1" applyFont="1" applyFill="1" applyAlignment="1">
      <alignment horizontal="left" vertical="center"/>
    </xf>
    <xf numFmtId="0" fontId="5" fillId="16" borderId="0" xfId="2" applyFont="1" applyFill="1" applyAlignment="1">
      <alignment horizontal="left" vertical="center"/>
    </xf>
    <xf numFmtId="0" fontId="3" fillId="16" borderId="2" xfId="2" applyFont="1" applyFill="1" applyBorder="1" applyAlignment="1">
      <alignment horizontal="center" vertical="center"/>
    </xf>
    <xf numFmtId="0" fontId="3" fillId="16" borderId="2" xfId="2" applyFont="1" applyFill="1" applyBorder="1" applyAlignment="1">
      <alignment horizontal="left" vertical="center"/>
    </xf>
    <xf numFmtId="4" fontId="5" fillId="16" borderId="0" xfId="2" applyNumberFormat="1" applyFont="1" applyFill="1" applyAlignment="1">
      <alignment horizontal="left" vertical="center"/>
    </xf>
    <xf numFmtId="0" fontId="3" fillId="16" borderId="2" xfId="0" applyFont="1" applyFill="1" applyBorder="1" applyAlignment="1">
      <alignment horizontal="left"/>
    </xf>
    <xf numFmtId="4" fontId="40" fillId="16" borderId="2" xfId="0" applyNumberFormat="1" applyFont="1" applyFill="1" applyBorder="1" applyAlignment="1">
      <alignment horizontal="left" vertical="center"/>
    </xf>
    <xf numFmtId="4" fontId="11" fillId="16" borderId="0" xfId="2" applyNumberFormat="1" applyFont="1" applyFill="1" applyAlignment="1">
      <alignment horizontal="right" vertical="center" wrapText="1"/>
    </xf>
    <xf numFmtId="0" fontId="11" fillId="16" borderId="0" xfId="2" applyFont="1" applyFill="1" applyAlignment="1">
      <alignment horizontal="center" vertical="center" wrapText="1"/>
    </xf>
    <xf numFmtId="0" fontId="13" fillId="16" borderId="0" xfId="2" applyFont="1" applyFill="1" applyAlignment="1">
      <alignment horizontal="center" vertical="center" wrapText="1"/>
    </xf>
    <xf numFmtId="0" fontId="11" fillId="16" borderId="0" xfId="2" applyFont="1" applyFill="1" applyAlignment="1">
      <alignment horizontal="center" vertical="center"/>
    </xf>
    <xf numFmtId="0" fontId="3" fillId="16" borderId="2" xfId="2" applyFont="1" applyFill="1" applyBorder="1" applyAlignment="1">
      <alignment horizontal="right" vertical="center" wrapText="1"/>
    </xf>
    <xf numFmtId="49" fontId="5" fillId="0" borderId="2" xfId="0" applyNumberFormat="1" applyFont="1" applyFill="1" applyBorder="1" applyAlignment="1">
      <alignment horizontal="left" vertical="center"/>
    </xf>
    <xf numFmtId="49" fontId="5" fillId="0" borderId="7" xfId="0" applyNumberFormat="1" applyFont="1" applyFill="1" applyBorder="1" applyAlignment="1">
      <alignment horizontal="left" vertical="center"/>
    </xf>
    <xf numFmtId="49" fontId="5" fillId="0" borderId="15" xfId="0" applyNumberFormat="1" applyFont="1" applyFill="1" applyBorder="1" applyAlignment="1">
      <alignment horizontal="left" vertical="center"/>
    </xf>
    <xf numFmtId="49" fontId="5" fillId="0" borderId="16" xfId="0" applyNumberFormat="1" applyFont="1" applyFill="1" applyBorder="1" applyAlignment="1">
      <alignment horizontal="left" vertical="center"/>
    </xf>
    <xf numFmtId="49" fontId="5" fillId="0" borderId="17" xfId="0" applyNumberFormat="1" applyFont="1" applyFill="1" applyBorder="1" applyAlignment="1">
      <alignment horizontal="left" vertical="center"/>
    </xf>
    <xf numFmtId="49" fontId="5" fillId="0" borderId="4" xfId="0" applyNumberFormat="1" applyFont="1" applyFill="1" applyBorder="1" applyAlignment="1">
      <alignment horizontal="center" vertical="center"/>
    </xf>
    <xf numFmtId="49" fontId="5" fillId="0" borderId="2" xfId="0" applyNumberFormat="1" applyFont="1" applyFill="1" applyBorder="1" applyAlignment="1">
      <alignment horizontal="right" vertical="center"/>
    </xf>
    <xf numFmtId="49" fontId="5" fillId="0" borderId="7" xfId="0" applyNumberFormat="1" applyFont="1" applyFill="1" applyBorder="1" applyAlignment="1">
      <alignment horizontal="right" vertical="center"/>
    </xf>
    <xf numFmtId="49" fontId="5" fillId="0" borderId="4" xfId="0" applyNumberFormat="1" applyFont="1" applyFill="1" applyBorder="1" applyAlignment="1">
      <alignment horizontal="left" vertical="center"/>
    </xf>
    <xf numFmtId="49" fontId="5" fillId="0" borderId="13" xfId="0" applyNumberFormat="1" applyFont="1" applyFill="1" applyBorder="1" applyAlignment="1">
      <alignment horizontal="left" vertical="center"/>
    </xf>
    <xf numFmtId="49" fontId="5" fillId="0" borderId="1" xfId="0" applyNumberFormat="1" applyFont="1" applyFill="1" applyBorder="1" applyAlignment="1">
      <alignment horizontal="left" vertical="center"/>
    </xf>
    <xf numFmtId="49" fontId="5" fillId="0" borderId="4" xfId="0" applyNumberFormat="1" applyFont="1" applyFill="1" applyBorder="1" applyAlignment="1">
      <alignment horizontal="center"/>
    </xf>
    <xf numFmtId="49" fontId="3" fillId="0" borderId="4" xfId="0" applyNumberFormat="1" applyFont="1" applyFill="1" applyBorder="1" applyAlignment="1">
      <alignment horizontal="center"/>
    </xf>
    <xf numFmtId="49" fontId="5" fillId="0" borderId="3" xfId="0" applyNumberFormat="1" applyFont="1" applyFill="1" applyBorder="1" applyAlignment="1">
      <alignment horizontal="left" vertical="center"/>
    </xf>
    <xf numFmtId="49" fontId="5" fillId="0" borderId="5" xfId="0" applyNumberFormat="1" applyFont="1" applyFill="1" applyBorder="1" applyAlignment="1">
      <alignment horizontal="left" vertical="center"/>
    </xf>
    <xf numFmtId="49" fontId="5" fillId="0" borderId="6" xfId="0" applyNumberFormat="1" applyFont="1" applyFill="1" applyBorder="1" applyAlignment="1">
      <alignment horizontal="left" vertical="center"/>
    </xf>
    <xf numFmtId="0" fontId="11" fillId="0" borderId="0" xfId="2" applyFont="1" applyFill="1" applyAlignment="1">
      <alignment horizontal="left" vertical="center" wrapText="1"/>
    </xf>
    <xf numFmtId="4" fontId="13" fillId="0" borderId="2" xfId="2" applyNumberFormat="1" applyFont="1" applyFill="1" applyBorder="1" applyAlignment="1">
      <alignment horizontal="center" vertical="center" wrapText="1"/>
    </xf>
    <xf numFmtId="0" fontId="13" fillId="0" borderId="2" xfId="2" applyFont="1" applyFill="1" applyBorder="1" applyAlignment="1">
      <alignment horizontal="center" vertical="center" wrapText="1"/>
    </xf>
    <xf numFmtId="0" fontId="13" fillId="0" borderId="2" xfId="2" applyFont="1" applyFill="1" applyBorder="1" applyAlignment="1">
      <alignment horizontal="center" wrapText="1"/>
    </xf>
    <xf numFmtId="0" fontId="13" fillId="0" borderId="2" xfId="2" applyFont="1" applyFill="1" applyBorder="1" applyAlignment="1">
      <alignment horizontal="left" vertical="center" wrapText="1"/>
    </xf>
    <xf numFmtId="4" fontId="13" fillId="0" borderId="2" xfId="2" applyNumberFormat="1" applyFont="1" applyFill="1" applyBorder="1" applyAlignment="1">
      <alignment horizontal="left" vertical="center" wrapText="1"/>
    </xf>
    <xf numFmtId="0" fontId="13" fillId="0" borderId="2" xfId="0" applyFont="1" applyFill="1" applyBorder="1" applyAlignment="1">
      <alignment horizontal="left" vertical="center" wrapText="1"/>
    </xf>
    <xf numFmtId="49" fontId="11" fillId="17" borderId="2" xfId="0" applyNumberFormat="1" applyFont="1" applyFill="1" applyBorder="1" applyAlignment="1">
      <alignment horizontal="center" vertical="center"/>
    </xf>
    <xf numFmtId="49" fontId="5" fillId="17" borderId="2" xfId="0" applyNumberFormat="1" applyFont="1" applyFill="1" applyBorder="1" applyAlignment="1">
      <alignment horizontal="left" wrapText="1"/>
    </xf>
    <xf numFmtId="49" fontId="3" fillId="17" borderId="2" xfId="0" applyNumberFormat="1" applyFont="1" applyFill="1" applyBorder="1" applyAlignment="1">
      <alignment horizontal="left" wrapText="1"/>
    </xf>
    <xf numFmtId="0" fontId="3" fillId="17" borderId="2" xfId="18" applyFont="1" applyFill="1" applyBorder="1" applyAlignment="1">
      <alignment horizontal="left" vertical="center"/>
    </xf>
    <xf numFmtId="49" fontId="11" fillId="17" borderId="2" xfId="0" applyNumberFormat="1" applyFont="1" applyFill="1" applyBorder="1" applyAlignment="1">
      <alignment vertical="center"/>
    </xf>
    <xf numFmtId="0" fontId="3" fillId="17" borderId="2" xfId="0" applyFont="1" applyFill="1" applyBorder="1" applyAlignment="1">
      <alignment horizontal="left" vertical="center"/>
    </xf>
    <xf numFmtId="0" fontId="11" fillId="17" borderId="2" xfId="0" applyFont="1" applyFill="1" applyBorder="1" applyAlignment="1">
      <alignment horizontal="center" vertical="center"/>
    </xf>
    <xf numFmtId="0" fontId="11" fillId="17" borderId="2" xfId="0" applyFont="1" applyFill="1" applyBorder="1" applyAlignment="1">
      <alignment horizontal="center" vertical="center" wrapText="1"/>
    </xf>
    <xf numFmtId="49" fontId="11" fillId="17" borderId="2" xfId="0" applyNumberFormat="1" applyFont="1" applyFill="1" applyBorder="1" applyAlignment="1">
      <alignment horizontal="left" vertical="center"/>
    </xf>
    <xf numFmtId="1" fontId="11" fillId="17" borderId="2" xfId="0" applyNumberFormat="1" applyFont="1" applyFill="1" applyBorder="1" applyAlignment="1">
      <alignment horizontal="center" vertical="center"/>
    </xf>
    <xf numFmtId="49" fontId="3" fillId="17" borderId="2" xfId="12" applyNumberFormat="1" applyFont="1" applyFill="1" applyBorder="1" applyAlignment="1">
      <alignment horizontal="left" vertical="center"/>
    </xf>
    <xf numFmtId="0" fontId="11" fillId="17" borderId="2" xfId="2" applyFont="1" applyFill="1" applyBorder="1" applyAlignment="1">
      <alignment horizontal="left" vertical="center"/>
    </xf>
    <xf numFmtId="49" fontId="3" fillId="17" borderId="2" xfId="0" applyNumberFormat="1" applyFont="1" applyFill="1" applyBorder="1" applyAlignment="1">
      <alignment vertical="top"/>
    </xf>
    <xf numFmtId="49" fontId="11" fillId="17" borderId="2" xfId="0" applyNumberFormat="1" applyFont="1" applyFill="1" applyBorder="1" applyAlignment="1">
      <alignment vertical="center" wrapText="1"/>
    </xf>
    <xf numFmtId="0" fontId="3" fillId="17" borderId="2" xfId="5" applyNumberFormat="1" applyFont="1" applyFill="1" applyBorder="1" applyAlignment="1" applyProtection="1">
      <alignment horizontal="center" vertical="center"/>
      <protection hidden="1"/>
    </xf>
    <xf numFmtId="2" fontId="11" fillId="17" borderId="2" xfId="0" applyNumberFormat="1" applyFont="1" applyFill="1" applyBorder="1" applyAlignment="1">
      <alignment horizontal="center" vertical="center"/>
    </xf>
    <xf numFmtId="170" fontId="11" fillId="17" borderId="2" xfId="0" applyNumberFormat="1" applyFont="1" applyFill="1" applyBorder="1" applyAlignment="1">
      <alignment horizontal="center" vertical="center"/>
    </xf>
    <xf numFmtId="4" fontId="11" fillId="17" borderId="2" xfId="0" applyNumberFormat="1" applyFont="1" applyFill="1" applyBorder="1" applyAlignment="1">
      <alignment horizontal="center" vertical="center"/>
    </xf>
    <xf numFmtId="168" fontId="3" fillId="17" borderId="2" xfId="1" applyNumberFormat="1" applyFont="1" applyFill="1" applyBorder="1" applyAlignment="1">
      <alignment horizontal="left"/>
    </xf>
    <xf numFmtId="4" fontId="11" fillId="17" borderId="2" xfId="0" applyNumberFormat="1" applyFont="1" applyFill="1" applyBorder="1" applyAlignment="1">
      <alignment horizontal="left" vertical="center"/>
    </xf>
    <xf numFmtId="168" fontId="3" fillId="17" borderId="2" xfId="0" applyNumberFormat="1" applyFont="1" applyFill="1" applyBorder="1" applyAlignment="1">
      <alignment horizontal="left"/>
    </xf>
    <xf numFmtId="1" fontId="11" fillId="17" borderId="2" xfId="0" applyNumberFormat="1" applyFont="1" applyFill="1" applyBorder="1" applyAlignment="1">
      <alignment horizontal="left" vertical="center"/>
    </xf>
    <xf numFmtId="49" fontId="11" fillId="17" borderId="2" xfId="0" applyNumberFormat="1" applyFont="1" applyFill="1" applyBorder="1" applyAlignment="1">
      <alignment horizontal="left" vertical="center" wrapText="1"/>
    </xf>
    <xf numFmtId="49" fontId="11" fillId="17" borderId="2" xfId="0" applyNumberFormat="1" applyFont="1" applyFill="1" applyBorder="1" applyAlignment="1">
      <alignment horizontal="center" vertical="center" wrapText="1"/>
    </xf>
    <xf numFmtId="49" fontId="3" fillId="17" borderId="0" xfId="0" applyNumberFormat="1" applyFont="1" applyFill="1" applyBorder="1" applyAlignment="1">
      <alignment horizontal="left" vertical="center"/>
    </xf>
    <xf numFmtId="49" fontId="15" fillId="17" borderId="0" xfId="0" applyNumberFormat="1" applyFont="1" applyFill="1" applyBorder="1" applyAlignment="1">
      <alignment horizontal="left" wrapText="1"/>
    </xf>
    <xf numFmtId="49" fontId="15" fillId="17" borderId="0" xfId="0" applyNumberFormat="1" applyFont="1" applyFill="1" applyAlignment="1">
      <alignment horizontal="left" wrapText="1"/>
    </xf>
  </cellXfs>
  <cellStyles count="47">
    <cellStyle name="Normal 2 3 2 2 2" xfId="4"/>
    <cellStyle name="Normal 3" xfId="14"/>
    <cellStyle name="Акцент1" xfId="37" builtinId="29" customBuiltin="1"/>
    <cellStyle name="Акцент2" xfId="38" builtinId="33" customBuiltin="1"/>
    <cellStyle name="Акцент3" xfId="39" builtinId="37" customBuiltin="1"/>
    <cellStyle name="Акцент4" xfId="40" builtinId="41" customBuiltin="1"/>
    <cellStyle name="Акцент5" xfId="41" builtinId="45" customBuiltin="1"/>
    <cellStyle name="Акцент6" xfId="42" builtinId="49" customBuiltin="1"/>
    <cellStyle name="Ввод " xfId="28" builtinId="20" customBuiltin="1"/>
    <cellStyle name="Вывод" xfId="29" builtinId="21" customBuiltin="1"/>
    <cellStyle name="Вычисление" xfId="30" builtinId="22" customBuiltin="1"/>
    <cellStyle name="Заголовок 1" xfId="21" builtinId="16" customBuiltin="1"/>
    <cellStyle name="Заголовок 2" xfId="22" builtinId="17" customBuiltin="1"/>
    <cellStyle name="Заголовок 3" xfId="23" builtinId="18" customBuiltin="1"/>
    <cellStyle name="Заголовок 4" xfId="24" builtinId="19" customBuiltin="1"/>
    <cellStyle name="Итог" xfId="36" builtinId="25" customBuiltin="1"/>
    <cellStyle name="Контрольная ячейка" xfId="32" builtinId="23" customBuiltin="1"/>
    <cellStyle name="Название" xfId="20" builtinId="15" customBuiltin="1"/>
    <cellStyle name="Нейтральный" xfId="27" builtinId="28" customBuiltin="1"/>
    <cellStyle name="Обычный" xfId="0" builtinId="0"/>
    <cellStyle name="Обычный 10 2 2" xfId="6"/>
    <cellStyle name="Обычный 11" xfId="8"/>
    <cellStyle name="Обычный 14" xfId="19"/>
    <cellStyle name="Обычный 142" xfId="18"/>
    <cellStyle name="Обычный 15 2" xfId="9"/>
    <cellStyle name="Обычный 16" xfId="13"/>
    <cellStyle name="Обычный 2 2" xfId="2"/>
    <cellStyle name="Обычный 2 2 2 2" xfId="16"/>
    <cellStyle name="Обычный 2_План ГЗ на 2011г  первочередные " xfId="15"/>
    <cellStyle name="Обычный 3 2" xfId="7"/>
    <cellStyle name="Обычный 4 2" xfId="10"/>
    <cellStyle name="Обычный 4 2 2" xfId="3"/>
    <cellStyle name="Обычный 5" xfId="43"/>
    <cellStyle name="Обычный_Лист1" xfId="12"/>
    <cellStyle name="Обычный_Лист1 4" xfId="46"/>
    <cellStyle name="Обычный_Лист3" xfId="44"/>
    <cellStyle name="Обычный_Производственная программа на 2006 год ДОТиОС АО РД КМГ" xfId="45"/>
    <cellStyle name="Плохой" xfId="26" builtinId="27" customBuiltin="1"/>
    <cellStyle name="Пояснение" xfId="35" builtinId="53" customBuiltin="1"/>
    <cellStyle name="Примечание" xfId="34" builtinId="10" customBuiltin="1"/>
    <cellStyle name="Связанная ячейка" xfId="31" builtinId="24" customBuiltin="1"/>
    <cellStyle name="Стиль 1" xfId="5"/>
    <cellStyle name="Текст предупреждения" xfId="33" builtinId="11" customBuiltin="1"/>
    <cellStyle name="Финансовый" xfId="1" builtinId="3"/>
    <cellStyle name="Финансовый 10" xfId="17"/>
    <cellStyle name="Финансовый 2" xfId="11"/>
    <cellStyle name="Хороший" xfId="25" builtinId="26" customBuiltin="1"/>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FF"/>
      <color rgb="FFFF66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Berdiyeva/Desktop/&#1087;&#1077;&#1088;&#1074;&#1086;&#1086;&#1095;&#1077;&#1088;&#1077;&#1076;&#1085;&#1099;&#1077;%20&#1079;&#1072;&#1082;&#1091;&#1087;&#1082;&#1080;/2%20&#1087;&#1077;&#1088;&#1074;&#1086;&#1086;&#1095;&#1077;&#1088;&#1077;&#1076;&#1082;&#1072;%20&#1085;&#1072;%202019%20&#1075;&#1086;&#1076;/&#1079;&#1072;&#1103;&#1074;&#1082;&#1072;%20&#1085;&#1072;%20&#1080;&#1079;&#1084;&#1077;&#1085;&#1077;&#1085;&#1080;&#1077;%20&#1087;&#1077;&#1088;&#1074;&#1086;&#1086;&#1095;&#1077;&#1088;&#1077;&#1076;&#1085;&#1099;&#1093;%20&#1043;&#1055;&#1047;%20&#1085;&#1072;%202019&#1075;.%20&#1044;&#1040;&#1055;&#1080;&#1048;&#105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8;&#1057;&#1069;&#1047;%202%20&#1044;&#1055;&#1047;%20&#1044;&#1040;&#1055;&#1048;&#1058;%2010.11.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Zh.Zholamanov/AppData/Local/Microsoft/Windows/Temporary%20Internet%20Files/Content.Outlook/D2CMA6LH/&#1044;&#1040;&#1055;&#1048;&#1058;%20&#1040;&#1085;&#1086;&#1096;&#1082;&#1080;&#1085;&#1072;%20&#1083;&#1086;&#1090;&#1091;&#1089;%2015.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C178~1.BER/AppData/Local/Temp/notes90C43B/&#1050;&#1086;&#1087;&#1080;&#1103;%20&#1055;&#1047;%20&#1058;&#1056;&#1059;%20&#1040;&#1054;%20&#1069;&#1052;&#1043;%20&#1085;&#1072;%202019%20&#1075;&#1086;&#1076;%20&#1089;%202%20&#1080;&#1079;&#1084;&#1077;&#1085;&#1077;&#1085;&#1080;&#1103;&#1084;&#1080;%20&#1080;%20&#1076;&#1086;&#1087;&#1086;&#1083;&#1085;&#1077;&#1085;&#1080;&#1103;&#1084;&#108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S.Berdiyeva\Desktop\&#1087;&#1077;&#1088;&#1074;&#1086;&#1086;&#1095;&#1077;&#1088;&#1077;&#1076;&#1085;&#1099;&#1077;%20&#1079;&#1072;&#1082;&#1091;&#1087;&#1082;&#1080;\&#1087;&#1077;&#1088;&#1074;&#1086;&#1086;&#1095;&#1077;&#1088;&#1077;&#1078;&#1085;&#1099;&#1077;%20&#1085;&#1072;%20&#1091;&#1090;&#1074;&#1077;&#1088;&#1078;&#1076;&#1077;&#1085;&#1080;&#1077;%20&#1087;&#1086;%20&#1074;&#1089;&#1077;&#1084;%20&#1058;&#1056;&#1059;%20&#1085;&#1072;%202019%20&#1075;&#1086;&#1076;\&#1055;&#1077;&#1088;&#1074;&#1086;&#1086;&#1095;&#1077;&#1088;&#1077;&#1076;&#1085;&#1086;&#1081;%20&#1044;&#1055;&#1047;%202018&#1075;.%2003.10.2018&#1075;.%20&#1087;&#1086;&#1089;&#1083;&#1077;%20&#1101;&#1082;&#1086;&#1085;&#1086;&#1084;&#1080;&#1089;&#1090;&#1086;&#10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тест"/>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0_2017"/>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3">
          <cell r="A3" t="str">
            <v>1 Доля %</v>
          </cell>
        </row>
        <row r="4">
          <cell r="A4" t="str">
            <v>2 cегмент</v>
          </cell>
        </row>
        <row r="5">
          <cell r="A5" t="str">
            <v>3 Max</v>
          </cell>
        </row>
        <row r="6">
          <cell r="A6" t="str">
            <v>4 Min</v>
          </cell>
        </row>
        <row r="7">
          <cell r="A7" t="str">
            <v>5 N конденсатоотводчик</v>
          </cell>
        </row>
        <row r="8">
          <cell r="A8" t="str">
            <v>6 SDR</v>
          </cell>
        </row>
        <row r="9">
          <cell r="A9" t="str">
            <v>7 Абразив</v>
          </cell>
        </row>
        <row r="10">
          <cell r="A10" t="str">
            <v>8 Авиаконверт</v>
          </cell>
        </row>
        <row r="11">
          <cell r="A11" t="str">
            <v>9 Авто выключение</v>
          </cell>
        </row>
        <row r="12">
          <cell r="A12" t="str">
            <v>10 Автоответчик</v>
          </cell>
        </row>
        <row r="13">
          <cell r="A13" t="str">
            <v>11 Автор</v>
          </cell>
        </row>
        <row r="14">
          <cell r="A14" t="str">
            <v>12 Адресная зона</v>
          </cell>
        </row>
        <row r="15">
          <cell r="A15" t="str">
            <v>13 Активная нагрузка</v>
          </cell>
        </row>
        <row r="16">
          <cell r="A16" t="str">
            <v>14 Акустический тип</v>
          </cell>
        </row>
        <row r="17">
          <cell r="A17" t="str">
            <v>15 амплитуда</v>
          </cell>
        </row>
        <row r="18">
          <cell r="A18" t="str">
            <v>16 Аналоговый выход</v>
          </cell>
        </row>
        <row r="19">
          <cell r="A19" t="str">
            <v>17 Антенна</v>
          </cell>
        </row>
        <row r="20">
          <cell r="A20" t="str">
            <v>18 Конструкция</v>
          </cell>
        </row>
        <row r="21">
          <cell r="A21" t="str">
            <v>19 Антресоль</v>
          </cell>
        </row>
        <row r="22">
          <cell r="A22" t="str">
            <v>20 Апертура</v>
          </cell>
        </row>
        <row r="23">
          <cell r="A23" t="str">
            <v>21 Артикул</v>
          </cell>
        </row>
        <row r="24">
          <cell r="A24" t="str">
            <v>22 Ассортимент</v>
          </cell>
        </row>
        <row r="25">
          <cell r="A25" t="str">
            <v>23 Белизна</v>
          </cell>
        </row>
        <row r="26">
          <cell r="A26" t="str">
            <v>24 Белизна бумаги</v>
          </cell>
        </row>
        <row r="27">
          <cell r="A27" t="str">
            <v>25 Вес</v>
          </cell>
        </row>
        <row r="28">
          <cell r="A28" t="str">
            <v>26 Буква модификации транзистора</v>
          </cell>
        </row>
        <row r="29">
          <cell r="A29" t="str">
            <v>27 Бумага</v>
          </cell>
        </row>
        <row r="30">
          <cell r="A30" t="str">
            <v>28 Комплект</v>
          </cell>
        </row>
        <row r="31">
          <cell r="A31" t="str">
            <v>29 В сборе с</v>
          </cell>
        </row>
        <row r="32">
          <cell r="A32" t="str">
            <v>30 Вакуум</v>
          </cell>
        </row>
        <row r="33">
          <cell r="A33" t="str">
            <v>31 Вариант</v>
          </cell>
        </row>
        <row r="34">
          <cell r="A34" t="str">
            <v>32 Ведомость</v>
          </cell>
        </row>
        <row r="35">
          <cell r="A35" t="str">
            <v>33 число</v>
          </cell>
        </row>
        <row r="36">
          <cell r="A36" t="str">
            <v>34 ток</v>
          </cell>
        </row>
        <row r="37">
          <cell r="A37" t="str">
            <v>35 величина</v>
          </cell>
        </row>
        <row r="38">
          <cell r="A38" t="str">
            <v>36 Диаметр</v>
          </cell>
        </row>
        <row r="39">
          <cell r="A39" t="str">
            <v>37 частоты</v>
          </cell>
        </row>
        <row r="40">
          <cell r="A40" t="str">
            <v>38 Вид</v>
          </cell>
        </row>
        <row r="41">
          <cell r="A41" t="str">
            <v>39 Масса</v>
          </cell>
        </row>
        <row r="42">
          <cell r="A42" t="str">
            <v>40 Винтовой замок</v>
          </cell>
        </row>
        <row r="43">
          <cell r="A43" t="str">
            <v>41 Включение</v>
          </cell>
        </row>
        <row r="44">
          <cell r="A44" t="str">
            <v>42 Вкус</v>
          </cell>
        </row>
        <row r="45">
          <cell r="A45" t="str">
            <v>43 Влага</v>
          </cell>
        </row>
        <row r="46">
          <cell r="A46" t="str">
            <v>44 Влажность</v>
          </cell>
        </row>
        <row r="47">
          <cell r="A47" t="str">
            <v>45 Вместимость</v>
          </cell>
        </row>
        <row r="48">
          <cell r="A48" t="str">
            <v>46 размер</v>
          </cell>
        </row>
        <row r="49">
          <cell r="A49" t="str">
            <v>47 Водность</v>
          </cell>
        </row>
        <row r="50">
          <cell r="A50" t="str">
            <v>48 водозащищенное исполнение</v>
          </cell>
        </row>
        <row r="51">
          <cell r="A51" t="str">
            <v>49 Водоизмещение</v>
          </cell>
        </row>
        <row r="52">
          <cell r="A52" t="str">
            <v>50 Водопоглощение</v>
          </cell>
        </row>
        <row r="53">
          <cell r="A53" t="str">
            <v>51 Водостойкость</v>
          </cell>
        </row>
        <row r="54">
          <cell r="A54" t="str">
            <v>52 Воздухообмен</v>
          </cell>
        </row>
        <row r="55">
          <cell r="A55" t="str">
            <v>53 Воздушное с принудительной циркуляцией воздуха</v>
          </cell>
        </row>
        <row r="56">
          <cell r="A56" t="str">
            <v>54 Возраст</v>
          </cell>
        </row>
        <row r="57">
          <cell r="A57" t="str">
            <v>55 сопротивление</v>
          </cell>
        </row>
        <row r="58">
          <cell r="A58" t="str">
            <v>56 Волокна</v>
          </cell>
        </row>
        <row r="59">
          <cell r="A59" t="str">
            <v>57 Ворс</v>
          </cell>
        </row>
        <row r="60">
          <cell r="A60" t="str">
            <v>58 Впитываемость</v>
          </cell>
        </row>
        <row r="61">
          <cell r="A61" t="str">
            <v>59 время</v>
          </cell>
        </row>
        <row r="62">
          <cell r="A62" t="str">
            <v>60 Вставка</v>
          </cell>
        </row>
        <row r="63">
          <cell r="A63" t="str">
            <v>61 Втулка внутренняя</v>
          </cell>
        </row>
        <row r="64">
          <cell r="A64" t="str">
            <v>62 мощность</v>
          </cell>
        </row>
        <row r="65">
          <cell r="A65" t="str">
            <v>63 давление</v>
          </cell>
        </row>
        <row r="66">
          <cell r="A66" t="str">
            <v>64 напряжение</v>
          </cell>
        </row>
        <row r="67">
          <cell r="A67" t="str">
            <v>65 Входной сигнал</v>
          </cell>
        </row>
        <row r="68">
          <cell r="A68" t="str">
            <v>66 Выброс снега</v>
          </cell>
        </row>
        <row r="69">
          <cell r="A69" t="str">
            <v>67 Вывод</v>
          </cell>
        </row>
        <row r="70">
          <cell r="A70" t="str">
            <v>68 Выделка</v>
          </cell>
        </row>
        <row r="71">
          <cell r="A71" t="str">
            <v>69 Выпуск в систему канализации</v>
          </cell>
        </row>
        <row r="72">
          <cell r="A72" t="str">
            <v>70 Выравнивание основания, мм</v>
          </cell>
        </row>
        <row r="73">
          <cell r="A73" t="str">
            <v>71 температура</v>
          </cell>
        </row>
        <row r="74">
          <cell r="A74" t="str">
            <v>72 Высота</v>
          </cell>
        </row>
        <row r="75">
          <cell r="A75" t="str">
            <v>73 Выступание теплового корпуса</v>
          </cell>
        </row>
        <row r="76">
          <cell r="A76" t="str">
            <v>74 Выход шибера</v>
          </cell>
        </row>
        <row r="77">
          <cell r="A77" t="str">
            <v>75 Выходной сигнал</v>
          </cell>
        </row>
        <row r="78">
          <cell r="A78" t="str">
            <v>76 Вязкость</v>
          </cell>
        </row>
        <row r="79">
          <cell r="A79" t="str">
            <v>77 Габариты</v>
          </cell>
        </row>
        <row r="80">
          <cell r="A80" t="str">
            <v>78 год</v>
          </cell>
        </row>
        <row r="81">
          <cell r="A81" t="str">
            <v>79 ГОСТ</v>
          </cell>
        </row>
        <row r="82">
          <cell r="A82" t="str">
            <v>80 Глубина</v>
          </cell>
        </row>
        <row r="83">
          <cell r="A83" t="str">
            <v>81 Генератор</v>
          </cell>
        </row>
        <row r="84">
          <cell r="A84" t="str">
            <v>82 герметичное исполнение</v>
          </cell>
        </row>
        <row r="85">
          <cell r="A85" t="str">
            <v>83 Головка (для строительных, тарных, проволочных)</v>
          </cell>
        </row>
        <row r="86">
          <cell r="A86" t="str">
            <v>84 норма</v>
          </cell>
        </row>
        <row r="87">
          <cell r="A87" t="str">
            <v>85 угол</v>
          </cell>
        </row>
        <row r="88">
          <cell r="A88" t="str">
            <v>86 Громкость</v>
          </cell>
        </row>
        <row r="89">
          <cell r="A89" t="str">
            <v>87 Грузоподъемность</v>
          </cell>
        </row>
        <row r="90">
          <cell r="A90" t="str">
            <v>88 Грузоприёмное устройство</v>
          </cell>
        </row>
        <row r="91">
          <cell r="A91" t="str">
            <v>89 Группа</v>
          </cell>
        </row>
        <row r="92">
          <cell r="A92" t="str">
            <v>90 Группы</v>
          </cell>
        </row>
        <row r="93">
          <cell r="A93" t="str">
            <v>91 Дальность</v>
          </cell>
        </row>
        <row r="94">
          <cell r="A94" t="str">
            <v>92 Дверная фурнитура</v>
          </cell>
        </row>
        <row r="95">
          <cell r="A95" t="str">
            <v>93 Двигатель</v>
          </cell>
        </row>
        <row r="96">
          <cell r="A96" t="str">
            <v>94 Дедвейт</v>
          </cell>
        </row>
        <row r="97">
          <cell r="A97" t="str">
            <v>95 Деления</v>
          </cell>
        </row>
        <row r="98">
          <cell r="A98" t="str">
            <v>96 Деталь устройства</v>
          </cell>
        </row>
        <row r="99">
          <cell r="A99" t="str">
            <v>97 Детекция</v>
          </cell>
        </row>
        <row r="100">
          <cell r="A100" t="str">
            <v>98 Дефектоскопический комплекс</v>
          </cell>
        </row>
        <row r="101">
          <cell r="A101" t="str">
            <v>99 Диагональ</v>
          </cell>
        </row>
        <row r="102">
          <cell r="A102" t="str">
            <v>100 Диаграмма направленности</v>
          </cell>
        </row>
        <row r="103">
          <cell r="A103" t="str">
            <v>101 Диапазон</v>
          </cell>
        </row>
        <row r="104">
          <cell r="A104" t="str">
            <v>102 плотность</v>
          </cell>
        </row>
        <row r="105">
          <cell r="A105" t="str">
            <v>103 объем</v>
          </cell>
        </row>
        <row r="106">
          <cell r="A106" t="str">
            <v>104 Толщина</v>
          </cell>
        </row>
        <row r="107">
          <cell r="A107" t="str">
            <v>105 Диафрагма</v>
          </cell>
        </row>
        <row r="108">
          <cell r="A108" t="str">
            <v>106 Дизайн</v>
          </cell>
        </row>
        <row r="109">
          <cell r="A109" t="str">
            <v>107 Система</v>
          </cell>
        </row>
        <row r="110">
          <cell r="A110" t="str">
            <v>108 Дискретность</v>
          </cell>
        </row>
        <row r="111">
          <cell r="A111" t="str">
            <v>109 Дисплей</v>
          </cell>
        </row>
        <row r="112">
          <cell r="A112" t="str">
            <v>110 Длина</v>
          </cell>
        </row>
        <row r="113">
          <cell r="A113" t="str">
            <v>111 Для бензиновых двигателей</v>
          </cell>
        </row>
        <row r="114">
          <cell r="A114" t="str">
            <v>112 Для дизельных двигателей</v>
          </cell>
        </row>
        <row r="115">
          <cell r="A115" t="str">
            <v>113 Добавление примесей</v>
          </cell>
        </row>
        <row r="116">
          <cell r="A116" t="str">
            <v>114 Допускаемая</v>
          </cell>
        </row>
        <row r="117">
          <cell r="A117" t="str">
            <v>115 Дорожный рисунок</v>
          </cell>
        </row>
        <row r="118">
          <cell r="A118" t="str">
            <v>116 Дробление</v>
          </cell>
        </row>
        <row r="119">
          <cell r="A119" t="str">
            <v>117 Ёмкость</v>
          </cell>
        </row>
        <row r="120">
          <cell r="A120" t="str">
            <v xml:space="preserve">118 циркуляция </v>
          </cell>
        </row>
        <row r="121">
          <cell r="A121" t="str">
            <v>119 Естественное</v>
          </cell>
        </row>
        <row r="122">
          <cell r="A122" t="str">
            <v>120 Жесткость</v>
          </cell>
        </row>
        <row r="123">
          <cell r="A123" t="str">
            <v>121 Жирность</v>
          </cell>
        </row>
        <row r="124">
          <cell r="A124" t="str">
            <v>122 Загрузка белья</v>
          </cell>
        </row>
        <row r="125">
          <cell r="A125" t="str">
            <v>123 Загрузочное ПЗУ</v>
          </cell>
        </row>
        <row r="126">
          <cell r="A126" t="str">
            <v>124 Заземление</v>
          </cell>
        </row>
        <row r="127">
          <cell r="A127" t="str">
            <v>125 Заземляющий контакт</v>
          </cell>
        </row>
        <row r="128">
          <cell r="A128" t="str">
            <v>126 Замок</v>
          </cell>
        </row>
        <row r="129">
          <cell r="A129" t="str">
            <v>127 Запас кабеля</v>
          </cell>
        </row>
        <row r="130">
          <cell r="A130" t="str">
            <v>128 Заполнение створок</v>
          </cell>
        </row>
        <row r="131">
          <cell r="A131" t="str">
            <v>129 Запоминающий осциллограф</v>
          </cell>
        </row>
        <row r="132">
          <cell r="A132" t="str">
            <v>130 Защитная оболочка капилляра</v>
          </cell>
        </row>
        <row r="133">
          <cell r="A133" t="str">
            <v>131 Защитная отделка</v>
          </cell>
        </row>
        <row r="134">
          <cell r="A134" t="str">
            <v>132 Защитное покрытие</v>
          </cell>
        </row>
        <row r="135">
          <cell r="A135" t="str">
            <v>133 защищенное исполнение</v>
          </cell>
        </row>
        <row r="136">
          <cell r="A136" t="str">
            <v>134 Зернистость</v>
          </cell>
        </row>
        <row r="137">
          <cell r="A137" t="str">
            <v>135 Зерно</v>
          </cell>
        </row>
        <row r="138">
          <cell r="A138" t="str">
            <v>136 Зимнее использование</v>
          </cell>
        </row>
        <row r="139">
          <cell r="A139" t="str">
            <v>137 Значение</v>
          </cell>
        </row>
        <row r="140">
          <cell r="A140" t="str">
            <v>138 Параметр</v>
          </cell>
        </row>
        <row r="141">
          <cell r="A141" t="str">
            <v>139 Зола</v>
          </cell>
        </row>
        <row r="142">
          <cell r="A142" t="str">
            <v>140 Зольность</v>
          </cell>
        </row>
        <row r="143">
          <cell r="A143" t="str">
            <v>141 Зона струны</v>
          </cell>
        </row>
        <row r="144">
          <cell r="A144" t="str">
            <v xml:space="preserve">142 Идентификация </v>
          </cell>
        </row>
        <row r="145">
          <cell r="A145" t="str">
            <v xml:space="preserve">143 Изгиб </v>
          </cell>
        </row>
        <row r="146">
          <cell r="A146" t="str">
            <v>144 Изделие</v>
          </cell>
        </row>
        <row r="147">
          <cell r="A147" t="str">
            <v>145 Измерение</v>
          </cell>
        </row>
        <row r="148">
          <cell r="A148" t="str">
            <v>146 Усилие</v>
          </cell>
        </row>
        <row r="149">
          <cell r="A149" t="str">
            <v>147 Изображение</v>
          </cell>
        </row>
        <row r="150">
          <cell r="A150" t="str">
            <v>148 Изоляция</v>
          </cell>
        </row>
        <row r="151">
          <cell r="A151" t="str">
            <v>149 Индекс нагрузки</v>
          </cell>
        </row>
        <row r="152">
          <cell r="A152" t="str">
            <v>150 скорость</v>
          </cell>
        </row>
        <row r="153">
          <cell r="A153" t="str">
            <v>151 Индуктивность</v>
          </cell>
        </row>
        <row r="154">
          <cell r="A154" t="str">
            <v>152 Интерфейс</v>
          </cell>
        </row>
        <row r="155">
          <cell r="A155" t="str">
            <v>153 Инфракрасный спектр</v>
          </cell>
        </row>
        <row r="156">
          <cell r="A156" t="str">
            <v>154 Исполнение</v>
          </cell>
        </row>
        <row r="157">
          <cell r="A157" t="str">
            <v>155 Исполнения</v>
          </cell>
        </row>
        <row r="158">
          <cell r="A158" t="str">
            <v>156 Использование</v>
          </cell>
        </row>
        <row r="159">
          <cell r="A159" t="str">
            <v>157 Источник</v>
          </cell>
        </row>
        <row r="160">
          <cell r="A160" t="str">
            <v>158 Калибр</v>
          </cell>
        </row>
        <row r="161">
          <cell r="A161" t="str">
            <v>159 Камера</v>
          </cell>
        </row>
        <row r="162">
          <cell r="A162" t="str">
            <v>160 Камерность</v>
          </cell>
        </row>
        <row r="163">
          <cell r="A163" t="str">
            <v>161 Количество</v>
          </cell>
        </row>
        <row r="164">
          <cell r="A164" t="str">
            <v>162 Канальность</v>
          </cell>
        </row>
        <row r="165">
          <cell r="A165" t="str">
            <v>163 Номер</v>
          </cell>
        </row>
        <row r="166">
          <cell r="A166" t="str">
            <v>164 Категория</v>
          </cell>
        </row>
        <row r="167">
          <cell r="A167" t="str">
            <v>165 Качество</v>
          </cell>
        </row>
        <row r="168">
          <cell r="A168" t="str">
            <v>166 Кислотность</v>
          </cell>
        </row>
        <row r="169">
          <cell r="A169" t="str">
            <v>167 Клавиатура</v>
          </cell>
        </row>
        <row r="170">
          <cell r="A170" t="str">
            <v>168 Класс</v>
          </cell>
        </row>
        <row r="171">
          <cell r="A171" t="str">
            <v>169 Климат</v>
          </cell>
        </row>
        <row r="172">
          <cell r="A172" t="str">
            <v>170 Ключ с присоединительным квадратом</v>
          </cell>
        </row>
        <row r="173">
          <cell r="A173" t="str">
            <v>171 Код</v>
          </cell>
        </row>
        <row r="174">
          <cell r="A174" t="str">
            <v>172 Колба</v>
          </cell>
        </row>
        <row r="175">
          <cell r="A175" t="str">
            <v>173 Колесная</v>
          </cell>
        </row>
        <row r="176">
          <cell r="A176" t="str">
            <v>174 кондиционер</v>
          </cell>
        </row>
        <row r="177">
          <cell r="A177" t="str">
            <v>175 Конечное значение шкалы</v>
          </cell>
        </row>
        <row r="178">
          <cell r="A178" t="str">
            <v>176 Конструктив</v>
          </cell>
        </row>
        <row r="179">
          <cell r="A179" t="str">
            <v>177 Контакт</v>
          </cell>
        </row>
        <row r="180">
          <cell r="A180" t="str">
            <v>178 Контрастность</v>
          </cell>
        </row>
        <row r="181">
          <cell r="A181" t="str">
            <v>179 Контролируемый фактор пожара</v>
          </cell>
        </row>
        <row r="182">
          <cell r="A182" t="str">
            <v>180 Контроллер портов</v>
          </cell>
        </row>
        <row r="183">
          <cell r="A183" t="str">
            <v>181 Конус</v>
          </cell>
        </row>
        <row r="184">
          <cell r="A184" t="str">
            <v>182 Конфигурация</v>
          </cell>
        </row>
        <row r="185">
          <cell r="A185" t="str">
            <v>183 Коробка передач</v>
          </cell>
        </row>
        <row r="186">
          <cell r="A186" t="str">
            <v>184 Корпус</v>
          </cell>
        </row>
        <row r="187">
          <cell r="A187" t="str">
            <v>185 Коэффицент</v>
          </cell>
        </row>
        <row r="188">
          <cell r="A188" t="str">
            <v>186 Кран</v>
          </cell>
        </row>
        <row r="189">
          <cell r="A189" t="str">
            <v>187 Кратность</v>
          </cell>
        </row>
        <row r="190">
          <cell r="A190" t="str">
            <v>188 Крепление</v>
          </cell>
        </row>
        <row r="191">
          <cell r="A191" t="str">
            <v>189 Крепость</v>
          </cell>
        </row>
        <row r="192">
          <cell r="A192" t="str">
            <v>190 Кромка</v>
          </cell>
        </row>
        <row r="193">
          <cell r="A193" t="str">
            <v>191 Крупность</v>
          </cell>
        </row>
        <row r="194">
          <cell r="A194" t="str">
            <v>192 крутящий момент</v>
          </cell>
        </row>
        <row r="195">
          <cell r="A195" t="str">
            <v>193 Кручение</v>
          </cell>
        </row>
        <row r="196">
          <cell r="A196" t="str">
            <v>194 Кузов</v>
          </cell>
        </row>
        <row r="197">
          <cell r="A197" t="str">
            <v>195 Лазерный  целеуказатель</v>
          </cell>
        </row>
        <row r="198">
          <cell r="A198" t="str">
            <v>196 Лампа</v>
          </cell>
        </row>
        <row r="199">
          <cell r="A199" t="str">
            <v>197 Легкогрузовая шина</v>
          </cell>
        </row>
        <row r="200">
          <cell r="A200" t="str">
            <v>198 Лекарственная форма</v>
          </cell>
        </row>
        <row r="201">
          <cell r="A201" t="str">
            <v>199 Линейность</v>
          </cell>
        </row>
        <row r="202">
          <cell r="A202" t="str">
            <v>200 Линовка</v>
          </cell>
        </row>
        <row r="203">
          <cell r="A203" t="str">
            <v>201 лист</v>
          </cell>
        </row>
        <row r="204">
          <cell r="A204" t="str">
            <v>202 Логотип</v>
          </cell>
        </row>
        <row r="205">
          <cell r="A205" t="str">
            <v>203 Локализация оптической части</v>
          </cell>
        </row>
        <row r="206">
          <cell r="A206" t="str">
            <v>204 Локальная сеть</v>
          </cell>
        </row>
        <row r="207">
          <cell r="A207" t="str">
            <v>205 макроклиматический район использования и категория размещения</v>
          </cell>
        </row>
        <row r="208">
          <cell r="A208" t="str">
            <v>206 папка</v>
          </cell>
        </row>
        <row r="209">
          <cell r="A209" t="str">
            <v>207 Маркеры по типу чернил</v>
          </cell>
        </row>
        <row r="210">
          <cell r="A210" t="str">
            <v>208 Маркировка</v>
          </cell>
        </row>
        <row r="211">
          <cell r="A211" t="str">
            <v>209 Маслоприемник</v>
          </cell>
        </row>
        <row r="212">
          <cell r="A212" t="str">
            <v>210 Массовая доля</v>
          </cell>
        </row>
        <row r="213">
          <cell r="A213" t="str">
            <v>211 Материал</v>
          </cell>
        </row>
        <row r="214">
          <cell r="A214" t="str">
            <v>212 Межосевое расстояние</v>
          </cell>
        </row>
        <row r="215">
          <cell r="A215" t="str">
            <v>213 Мелодия</v>
          </cell>
        </row>
        <row r="216">
          <cell r="A216" t="str">
            <v>214 Мерность</v>
          </cell>
        </row>
        <row r="217">
          <cell r="A217" t="str">
            <v>215 Месяц выпуска</v>
          </cell>
        </row>
        <row r="218">
          <cell r="A218" t="str">
            <v>216 Металлы и сплавы</v>
          </cell>
        </row>
        <row r="219">
          <cell r="A219" t="str">
            <v>217 Метод</v>
          </cell>
        </row>
        <row r="220">
          <cell r="A220" t="str">
            <v>218 Механизм</v>
          </cell>
        </row>
        <row r="221">
          <cell r="A221" t="str">
            <v>219 Механическая разрушающая нагрузка</v>
          </cell>
        </row>
        <row r="222">
          <cell r="A222" t="str">
            <v>220 Сила</v>
          </cell>
        </row>
        <row r="223">
          <cell r="A223" t="str">
            <v>221 Механическое свойство марки</v>
          </cell>
        </row>
        <row r="224">
          <cell r="A224" t="str">
            <v>222 Меховая подкладка</v>
          </cell>
        </row>
        <row r="225">
          <cell r="A225" t="str">
            <v>223 Микротвердость</v>
          </cell>
        </row>
        <row r="226">
          <cell r="A226" t="str">
            <v>224 Модельные особенности</v>
          </cell>
        </row>
        <row r="227">
          <cell r="A227" t="str">
            <v>225 Модификации</v>
          </cell>
        </row>
        <row r="228">
          <cell r="A228" t="str">
            <v>226 Модуль</v>
          </cell>
        </row>
        <row r="229">
          <cell r="A229" t="str">
            <v>227 Монитор</v>
          </cell>
        </row>
        <row r="230">
          <cell r="A230" t="str">
            <v>228 Монтаж</v>
          </cell>
        </row>
        <row r="231">
          <cell r="A231" t="str">
            <v>229 Морозостойкость</v>
          </cell>
        </row>
        <row r="232">
          <cell r="A232" t="str">
            <v>230 Набор</v>
          </cell>
        </row>
        <row r="233">
          <cell r="A233" t="str">
            <v>231 Наборность</v>
          </cell>
        </row>
        <row r="234">
          <cell r="A234" t="str">
            <v>232 Нагрев</v>
          </cell>
        </row>
        <row r="235">
          <cell r="A235" t="str">
            <v>233 Нагревостойкость</v>
          </cell>
        </row>
        <row r="236">
          <cell r="A236" t="str">
            <v>234 Нагрузка</v>
          </cell>
        </row>
        <row r="237">
          <cell r="A237" t="str">
            <v>235 Наименование</v>
          </cell>
        </row>
        <row r="238">
          <cell r="A238" t="str">
            <v>236 назначение</v>
          </cell>
        </row>
        <row r="239">
          <cell r="A239" t="str">
            <v>237 Наличие</v>
          </cell>
        </row>
        <row r="240">
          <cell r="A240" t="str">
            <v>238 Наполнение</v>
          </cell>
        </row>
        <row r="241">
          <cell r="A241" t="str">
            <v>239 Наполнитель</v>
          </cell>
        </row>
        <row r="242">
          <cell r="A242" t="str">
            <v>240 Напор</v>
          </cell>
        </row>
        <row r="243">
          <cell r="A243" t="str">
            <v>241 Направление</v>
          </cell>
        </row>
        <row r="244">
          <cell r="A244" t="str">
            <v>242 Напряжения</v>
          </cell>
        </row>
        <row r="245">
          <cell r="A245" t="str">
            <v>243 Наружная резьба</v>
          </cell>
        </row>
        <row r="246">
          <cell r="A246" t="str">
            <v>244 Насадки</v>
          </cell>
        </row>
        <row r="247">
          <cell r="A247" t="str">
            <v>245 Настройка</v>
          </cell>
        </row>
        <row r="248">
          <cell r="A248" t="str">
            <v>246 Начальное значение шкалы</v>
          </cell>
        </row>
        <row r="249">
          <cell r="A249" t="str">
            <v>247 Начинка</v>
          </cell>
        </row>
        <row r="250">
          <cell r="A250" t="str">
            <v>248 Непрозрачность</v>
          </cell>
        </row>
        <row r="251">
          <cell r="A251" t="str">
            <v>249 Номенклатурный шаг</v>
          </cell>
        </row>
        <row r="252">
          <cell r="A252" t="str">
            <v>250 Номинал</v>
          </cell>
        </row>
        <row r="253">
          <cell r="A253" t="str">
            <v>251 Ширина</v>
          </cell>
        </row>
        <row r="254">
          <cell r="A254" t="str">
            <v>252 Обводненность</v>
          </cell>
        </row>
        <row r="255">
          <cell r="A255" t="str">
            <v>253 Область</v>
          </cell>
        </row>
        <row r="256">
          <cell r="A256" t="str">
            <v>254 Обложка</v>
          </cell>
        </row>
        <row r="257">
          <cell r="A257" t="str">
            <v>255 Обозначение</v>
          </cell>
        </row>
        <row r="258">
          <cell r="A258" t="str">
            <v>256 Оболочка</v>
          </cell>
        </row>
        <row r="259">
          <cell r="A259" t="str">
            <v>257 Оборот/мин</v>
          </cell>
        </row>
        <row r="260">
          <cell r="A260" t="str">
            <v>258 Обороты</v>
          </cell>
        </row>
        <row r="261">
          <cell r="A261" t="str">
            <v>259 Обработка</v>
          </cell>
        </row>
        <row r="262">
          <cell r="A262" t="str">
            <v>260 Обслуживаемость</v>
          </cell>
        </row>
        <row r="263">
          <cell r="A263" t="str">
            <v>261 Общая рабочая поверхность</v>
          </cell>
        </row>
        <row r="264">
          <cell r="A264" t="str">
            <v>262 Общие характеристики</v>
          </cell>
        </row>
        <row r="265">
          <cell r="A265" t="str">
            <v>263 Огнеупорность</v>
          </cell>
        </row>
        <row r="266">
          <cell r="A266" t="str">
            <v>264 Окно</v>
          </cell>
        </row>
        <row r="267">
          <cell r="A267" t="str">
            <v>265 Окраска обуви</v>
          </cell>
        </row>
        <row r="268">
          <cell r="A268" t="str">
            <v>266 Окружность</v>
          </cell>
        </row>
        <row r="269">
          <cell r="A269" t="str">
            <v>267 Оперативная память</v>
          </cell>
        </row>
        <row r="270">
          <cell r="A270" t="str">
            <v>268 Описание</v>
          </cell>
        </row>
        <row r="271">
          <cell r="A271" t="str">
            <v>269 Опорная поверхность</v>
          </cell>
        </row>
        <row r="272">
          <cell r="A272" t="str">
            <v>270 Оптически зум</v>
          </cell>
        </row>
        <row r="273">
          <cell r="A273" t="str">
            <v>271 Ориентир страницы</v>
          </cell>
        </row>
        <row r="274">
          <cell r="A274" t="str">
            <v>272 Освещенность, люкс, Вт</v>
          </cell>
        </row>
        <row r="275">
          <cell r="A275" t="str">
            <v>273 Основа</v>
          </cell>
        </row>
        <row r="276">
          <cell r="A276" t="str">
            <v>274 Основной источник света</v>
          </cell>
        </row>
        <row r="277">
          <cell r="A277" t="str">
            <v>275 Основные</v>
          </cell>
        </row>
        <row r="278">
          <cell r="A278" t="str">
            <v>276 Особенность (при наличии)</v>
          </cell>
        </row>
        <row r="279">
          <cell r="A279" t="str">
            <v>277 Особые условия</v>
          </cell>
        </row>
        <row r="280">
          <cell r="A280" t="str">
            <v>278 Отделка</v>
          </cell>
        </row>
        <row r="281">
          <cell r="A281" t="str">
            <v>279 Относительное отверстие</v>
          </cell>
        </row>
        <row r="282">
          <cell r="A282" t="str">
            <v>280 Оттенок</v>
          </cell>
        </row>
        <row r="283">
          <cell r="A283" t="str">
            <v>281 Оттиск клейма</v>
          </cell>
        </row>
        <row r="284">
          <cell r="A284" t="str">
            <v>282 Оформление</v>
          </cell>
        </row>
        <row r="285">
          <cell r="A285" t="str">
            <v>283 Охлаждение</v>
          </cell>
        </row>
        <row r="286">
          <cell r="A286" t="str">
            <v>284 Очистка</v>
          </cell>
        </row>
        <row r="287">
          <cell r="A287" t="str">
            <v>285 Память</v>
          </cell>
        </row>
        <row r="288">
          <cell r="A288" t="str">
            <v>286 Паропроизводительность</v>
          </cell>
        </row>
        <row r="289">
          <cell r="A289" t="str">
            <v>287 Паропроницаемость, г/(м2.сутки)</v>
          </cell>
        </row>
        <row r="290">
          <cell r="A290" t="str">
            <v>288 Передача</v>
          </cell>
        </row>
        <row r="291">
          <cell r="A291" t="str">
            <v>289 Перезаряжаемость</v>
          </cell>
        </row>
        <row r="292">
          <cell r="A292" t="str">
            <v>290 Переплет</v>
          </cell>
        </row>
        <row r="293">
          <cell r="A293" t="str">
            <v>291 Переплетения</v>
          </cell>
        </row>
        <row r="294">
          <cell r="A294" t="str">
            <v>292 Переходник</v>
          </cell>
        </row>
        <row r="295">
          <cell r="A295" t="str">
            <v>293 Периодичность</v>
          </cell>
        </row>
        <row r="296">
          <cell r="A296" t="str">
            <v>294 Периодичность применения</v>
          </cell>
        </row>
        <row r="297">
          <cell r="A297" t="str">
            <v>295 Печать</v>
          </cell>
        </row>
        <row r="298">
          <cell r="A298" t="str">
            <v>296 Питание</v>
          </cell>
        </row>
        <row r="299">
          <cell r="A299" t="str">
            <v>297 Питание прибора</v>
          </cell>
        </row>
        <row r="300">
          <cell r="A300" t="str">
            <v>298 Площадь</v>
          </cell>
        </row>
        <row r="301">
          <cell r="A301" t="str">
            <v>299 По мощности</v>
          </cell>
        </row>
        <row r="302">
          <cell r="A302" t="str">
            <v>300 По пропитке</v>
          </cell>
        </row>
        <row r="303">
          <cell r="A303" t="str">
            <v>301 Состав</v>
          </cell>
        </row>
        <row r="304">
          <cell r="A304" t="str">
            <v>302 По способу</v>
          </cell>
        </row>
        <row r="305">
          <cell r="A305" t="str">
            <v>303 По типу привода</v>
          </cell>
        </row>
        <row r="306">
          <cell r="A306" t="str">
            <v>304 По форме</v>
          </cell>
        </row>
        <row r="307">
          <cell r="A307" t="str">
            <v>305 Поверхность</v>
          </cell>
        </row>
        <row r="308">
          <cell r="A308" t="str">
            <v>306 Поворотный механизм</v>
          </cell>
        </row>
        <row r="309">
          <cell r="A309" t="str">
            <v>307 Повторяемость показаний, °С</v>
          </cell>
        </row>
        <row r="310">
          <cell r="A310" t="str">
            <v>308 Подача</v>
          </cell>
        </row>
        <row r="311">
          <cell r="A311" t="str">
            <v>309 Подвод</v>
          </cell>
        </row>
        <row r="312">
          <cell r="A312" t="str">
            <v>310 Подвод воды</v>
          </cell>
        </row>
        <row r="313">
          <cell r="A313" t="str">
            <v>311 Поддерживаемые</v>
          </cell>
        </row>
        <row r="314">
          <cell r="A314" t="str">
            <v>312 Подключение</v>
          </cell>
        </row>
        <row r="315">
          <cell r="A315" t="str">
            <v>313 Подраздел</v>
          </cell>
        </row>
        <row r="316">
          <cell r="A316" t="str">
            <v>314 Подтип</v>
          </cell>
        </row>
        <row r="317">
          <cell r="A317" t="str">
            <v>315 подушки безопасности</v>
          </cell>
        </row>
        <row r="318">
          <cell r="A318" t="str">
            <v>316 Показатель визирования</v>
          </cell>
        </row>
        <row r="319">
          <cell r="A319" t="str">
            <v>317 Показатель огнеупорности</v>
          </cell>
        </row>
        <row r="320">
          <cell r="A320" t="str">
            <v>318 Прокладка</v>
          </cell>
        </row>
        <row r="321">
          <cell r="A321" t="str">
            <v>319 Покрытие</v>
          </cell>
        </row>
        <row r="322">
          <cell r="A322" t="str">
            <v>320 Покрытия ключа</v>
          </cell>
        </row>
        <row r="323">
          <cell r="A323" t="str">
            <v>321 Покрытия рамки</v>
          </cell>
        </row>
        <row r="324">
          <cell r="A324" t="str">
            <v>322 Пол</v>
          </cell>
        </row>
        <row r="325">
          <cell r="A325" t="str">
            <v>323 Поле зрения</v>
          </cell>
        </row>
        <row r="326">
          <cell r="A326" t="str">
            <v>324 Полоса канала</v>
          </cell>
        </row>
        <row r="327">
          <cell r="A327" t="str">
            <v>325 Помол</v>
          </cell>
        </row>
        <row r="328">
          <cell r="A328" t="str">
            <v>326 Сорт</v>
          </cell>
        </row>
        <row r="329">
          <cell r="A329" t="str">
            <v>327 Поперечное сечение противоугона</v>
          </cell>
        </row>
        <row r="330">
          <cell r="A330" t="str">
            <v>328 Пористость</v>
          </cell>
        </row>
        <row r="331">
          <cell r="A331" t="str">
            <v>329 Порог отображения результата</v>
          </cell>
        </row>
        <row r="332">
          <cell r="A332" t="str">
            <v>330 Порода</v>
          </cell>
        </row>
        <row r="333">
          <cell r="A333" t="str">
            <v>331 Порт</v>
          </cell>
        </row>
        <row r="334">
          <cell r="A334" t="str">
            <v>332 Поршень</v>
          </cell>
        </row>
        <row r="335">
          <cell r="A335" t="str">
            <v>333 Посадочное отверствие</v>
          </cell>
        </row>
        <row r="336">
          <cell r="A336" t="str">
            <v>334 Потребление воздуха</v>
          </cell>
        </row>
        <row r="337">
          <cell r="A337" t="str">
            <v>335 Потребляемость</v>
          </cell>
        </row>
        <row r="338">
          <cell r="A338" t="str">
            <v>336 Предел</v>
          </cell>
        </row>
        <row r="339">
          <cell r="A339" t="str">
            <v>337 Преобразователь</v>
          </cell>
        </row>
        <row r="340">
          <cell r="A340" t="str">
            <v>338 При вязкости</v>
          </cell>
        </row>
        <row r="341">
          <cell r="A341" t="str">
            <v>339 Привод</v>
          </cell>
        </row>
        <row r="342">
          <cell r="A342" t="str">
            <v>340 Признак</v>
          </cell>
        </row>
        <row r="343">
          <cell r="A343" t="str">
            <v>341 Применение</v>
          </cell>
        </row>
        <row r="344">
          <cell r="A344" t="str">
            <v>342 Применяемость</v>
          </cell>
        </row>
        <row r="345">
          <cell r="A345" t="str">
            <v>343 Примеси</v>
          </cell>
        </row>
        <row r="346">
          <cell r="A346" t="str">
            <v>344 Принадлежность</v>
          </cell>
        </row>
        <row r="347">
          <cell r="A347" t="str">
            <v>345 Принцип</v>
          </cell>
        </row>
        <row r="348">
          <cell r="A348" t="str">
            <v>346 Присоединение</v>
          </cell>
        </row>
        <row r="349">
          <cell r="A349" t="str">
            <v>347 Присоединительный квадрат</v>
          </cell>
        </row>
        <row r="350">
          <cell r="A350" t="str">
            <v>348 Продукт</v>
          </cell>
        </row>
        <row r="351">
          <cell r="A351" t="str">
            <v>349 Проецируемое расстояние</v>
          </cell>
        </row>
        <row r="352">
          <cell r="A352" t="str">
            <v>350 Прозрачность</v>
          </cell>
        </row>
        <row r="353">
          <cell r="A353" t="str">
            <v>351 Производительность</v>
          </cell>
        </row>
        <row r="354">
          <cell r="A354" t="str">
            <v>352 Пролет</v>
          </cell>
        </row>
        <row r="355">
          <cell r="A355" t="str">
            <v>353 Пропитка</v>
          </cell>
        </row>
        <row r="356">
          <cell r="A356" t="str">
            <v>354 Пропускная способность</v>
          </cell>
        </row>
        <row r="357">
          <cell r="A357" t="str">
            <v>355 Протокол связи</v>
          </cell>
        </row>
        <row r="358">
          <cell r="A358" t="str">
            <v>356 Протяженность</v>
          </cell>
        </row>
        <row r="359">
          <cell r="A359" t="str">
            <v>357 Профиль</v>
          </cell>
        </row>
        <row r="360">
          <cell r="A360" t="str">
            <v>358 Проход</v>
          </cell>
        </row>
        <row r="361">
          <cell r="A361" t="str">
            <v>359 Процессор</v>
          </cell>
        </row>
        <row r="362">
          <cell r="A362" t="str">
            <v>360 Прочие характеристики</v>
          </cell>
        </row>
        <row r="363">
          <cell r="A363" t="str">
            <v>361 Прочность</v>
          </cell>
        </row>
        <row r="364">
          <cell r="A364" t="str">
            <v>362 Работоспособность в районах</v>
          </cell>
        </row>
        <row r="365">
          <cell r="A365" t="str">
            <v>363 Рабочая нагрузка</v>
          </cell>
        </row>
        <row r="366">
          <cell r="A366" t="str">
            <v>364 Рабочая память</v>
          </cell>
        </row>
        <row r="367">
          <cell r="A367" t="str">
            <v>365 Рабочая среда</v>
          </cell>
        </row>
        <row r="368">
          <cell r="A368" t="str">
            <v>366 Рабочий газ</v>
          </cell>
        </row>
        <row r="369">
          <cell r="A369" t="str">
            <v>367 Рабочий ход</v>
          </cell>
        </row>
        <row r="370">
          <cell r="A370" t="str">
            <v>368 Радиус</v>
          </cell>
        </row>
        <row r="371">
          <cell r="A371" t="str">
            <v>369 Раздел</v>
          </cell>
        </row>
        <row r="372">
          <cell r="A372" t="str">
            <v>370 Разделка</v>
          </cell>
        </row>
        <row r="373">
          <cell r="A373" t="str">
            <v>371 Разлиновка</v>
          </cell>
        </row>
        <row r="374">
          <cell r="A374" t="str">
            <v>372 Разрешение</v>
          </cell>
        </row>
        <row r="375">
          <cell r="A375" t="str">
            <v>373 разряд</v>
          </cell>
        </row>
        <row r="376">
          <cell r="A376" t="str">
            <v>374 Разрядность</v>
          </cell>
        </row>
        <row r="377">
          <cell r="A377" t="str">
            <v>375 Разъемы</v>
          </cell>
        </row>
        <row r="378">
          <cell r="A378" t="str">
            <v>376 Расположение</v>
          </cell>
        </row>
        <row r="379">
          <cell r="A379" t="str">
            <v>377 Расстояние</v>
          </cell>
        </row>
        <row r="380">
          <cell r="A380" t="str">
            <v>378 Раствор</v>
          </cell>
        </row>
        <row r="381">
          <cell r="A381" t="str">
            <v>379 Расход</v>
          </cell>
        </row>
        <row r="382">
          <cell r="A382" t="str">
            <v>380 Цвет</v>
          </cell>
        </row>
        <row r="383">
          <cell r="A383" t="str">
            <v>381 Регулируемое время</v>
          </cell>
        </row>
        <row r="384">
          <cell r="A384" t="str">
            <v>382 Режим</v>
          </cell>
        </row>
        <row r="385">
          <cell r="A385" t="str">
            <v>383 Рез</v>
          </cell>
        </row>
        <row r="386">
          <cell r="A386" t="str">
            <v>384 Резка</v>
          </cell>
        </row>
        <row r="387">
          <cell r="A387" t="str">
            <v>385 Резьба</v>
          </cell>
        </row>
        <row r="388">
          <cell r="A388" t="str">
            <v>386 Ресурс модуля</v>
          </cell>
        </row>
        <row r="389">
          <cell r="A389" t="str">
            <v>387 Рисунок</v>
          </cell>
        </row>
        <row r="390">
          <cell r="A390" t="str">
            <v>388 Род установки</v>
          </cell>
        </row>
        <row r="391">
          <cell r="A391" t="str">
            <v>389 Рост</v>
          </cell>
        </row>
        <row r="392">
          <cell r="A392" t="str">
            <v>390 Рукоятки</v>
          </cell>
        </row>
        <row r="393">
          <cell r="A393" t="str">
            <v>391 Рулон</v>
          </cell>
        </row>
        <row r="394">
          <cell r="A394" t="str">
            <v>392 Ручка</v>
          </cell>
        </row>
        <row r="395">
          <cell r="A395" t="str">
            <v>393 Ручки ножей</v>
          </cell>
        </row>
        <row r="396">
          <cell r="A396" t="str">
            <v>394 ряд</v>
          </cell>
        </row>
        <row r="397">
          <cell r="A397" t="str">
            <v>395 Ряд остекления</v>
          </cell>
        </row>
        <row r="398">
          <cell r="A398" t="str">
            <v>396 Рядность</v>
          </cell>
        </row>
        <row r="399">
          <cell r="A399" t="str">
            <v>397 Свежесть</v>
          </cell>
        </row>
        <row r="400">
          <cell r="A400" t="str">
            <v>398 Световой поток</v>
          </cell>
        </row>
        <row r="401">
          <cell r="A401" t="str">
            <v>399 Свойства</v>
          </cell>
        </row>
        <row r="402">
          <cell r="A402" t="str">
            <v>400 Сегмент</v>
          </cell>
        </row>
        <row r="403">
          <cell r="A403" t="str">
            <v>401 Сезон</v>
          </cell>
        </row>
        <row r="404">
          <cell r="A404" t="str">
            <v>402 Секретность</v>
          </cell>
        </row>
        <row r="405">
          <cell r="A405" t="str">
            <v>403 Семейство</v>
          </cell>
        </row>
        <row r="406">
          <cell r="A406" t="str">
            <v>404 Серия</v>
          </cell>
        </row>
        <row r="407">
          <cell r="A407" t="str">
            <v>405 Сетевой интерфейс</v>
          </cell>
        </row>
        <row r="408">
          <cell r="A408" t="str">
            <v>406 Сетевые функции</v>
          </cell>
        </row>
        <row r="409">
          <cell r="A409" t="str">
            <v>407 Сечение</v>
          </cell>
        </row>
        <row r="410">
          <cell r="A410" t="str">
            <v>408 Сигнал</v>
          </cell>
        </row>
        <row r="411">
          <cell r="A411" t="str">
            <v>409 Системная плавка на фазу</v>
          </cell>
        </row>
        <row r="412">
          <cell r="A412" t="str">
            <v>410 Скрепление</v>
          </cell>
        </row>
        <row r="413">
          <cell r="A413" t="str">
            <v>411 сложения</v>
          </cell>
        </row>
        <row r="414">
          <cell r="A414" t="str">
            <v>412 Слой</v>
          </cell>
        </row>
        <row r="415">
          <cell r="A415" t="str">
            <v>413 Слойность</v>
          </cell>
        </row>
        <row r="416">
          <cell r="A416" t="str">
            <v>414 Смыв</v>
          </cell>
        </row>
        <row r="417">
          <cell r="A417" t="str">
            <v>415 Смысловое значение</v>
          </cell>
        </row>
        <row r="418">
          <cell r="A418" t="str">
            <v>416 со стороны однолапчатой проушины</v>
          </cell>
        </row>
        <row r="419">
          <cell r="A419" t="str">
            <v>417 Соединение</v>
          </cell>
        </row>
        <row r="420">
          <cell r="A420" t="str">
            <v>418 Соединитель</v>
          </cell>
        </row>
        <row r="421">
          <cell r="A421" t="str">
            <v>419 Сокет процессора</v>
          </cell>
        </row>
        <row r="422">
          <cell r="A422" t="str">
            <v>420 Сорбент</v>
          </cell>
        </row>
        <row r="423">
          <cell r="A423" t="str">
            <v>421 Состояние</v>
          </cell>
        </row>
        <row r="424">
          <cell r="A424" t="str">
            <v>422 Специальное исполнение (при его наличии)</v>
          </cell>
        </row>
        <row r="425">
          <cell r="A425" t="str">
            <v>423 Специфика</v>
          </cell>
        </row>
        <row r="426">
          <cell r="A426" t="str">
            <v>424 Сплав</v>
          </cell>
        </row>
        <row r="427">
          <cell r="A427" t="str">
            <v>425 Способ</v>
          </cell>
        </row>
        <row r="428">
          <cell r="A428" t="str">
            <v>426 Среда обитания</v>
          </cell>
        </row>
        <row r="429">
          <cell r="A429" t="str">
            <v>427 Среднее сечение провода (троса)</v>
          </cell>
        </row>
        <row r="430">
          <cell r="A430" t="str">
            <v>428 Среднее усиление подъёма</v>
          </cell>
        </row>
        <row r="431">
          <cell r="A431" t="str">
            <v>429 Средний наружный диметр (номинальный)</v>
          </cell>
        </row>
        <row r="432">
          <cell r="A432" t="str">
            <v>430 Средний срок службы</v>
          </cell>
        </row>
        <row r="433">
          <cell r="A433" t="str">
            <v>431 Стандарт</v>
          </cell>
        </row>
        <row r="434">
          <cell r="A434" t="str">
            <v>432 Стеклопакет</v>
          </cell>
        </row>
        <row r="435">
          <cell r="A435" t="str">
            <v>433 Степень</v>
          </cell>
        </row>
        <row r="436">
          <cell r="A436" t="str">
            <v>434 Стержень</v>
          </cell>
        </row>
        <row r="437">
          <cell r="A437" t="str">
            <v>435 Стойкость</v>
          </cell>
        </row>
        <row r="438">
          <cell r="A438" t="str">
            <v>436 Сторона</v>
          </cell>
        </row>
        <row r="439">
          <cell r="A439" t="str">
            <v>437 Строение</v>
          </cell>
        </row>
        <row r="440">
          <cell r="A440" t="str">
            <v>438 Структура</v>
          </cell>
        </row>
        <row r="441">
          <cell r="A441" t="str">
            <v>439 Ступень</v>
          </cell>
        </row>
        <row r="442">
          <cell r="A442" t="str">
            <v>440 Стыковочные узлы</v>
          </cell>
        </row>
        <row r="443">
          <cell r="A443" t="str">
            <v>441 Схемы включения</v>
          </cell>
        </row>
        <row r="444">
          <cell r="A444" t="str">
            <v>442 Сырье</v>
          </cell>
        </row>
        <row r="445">
          <cell r="A445" t="str">
            <v>443 Тара</v>
          </cell>
        </row>
        <row r="446">
          <cell r="A446" t="str">
            <v>444 Тариф</v>
          </cell>
        </row>
        <row r="447">
          <cell r="A447" t="str">
            <v>445 Тарность</v>
          </cell>
        </row>
        <row r="448">
          <cell r="A448" t="str">
            <v>446 Твердость</v>
          </cell>
        </row>
        <row r="449">
          <cell r="A449" t="str">
            <v>447 Текучесть</v>
          </cell>
        </row>
        <row r="450">
          <cell r="A450" t="str">
            <v>448 Теплоотдача</v>
          </cell>
        </row>
        <row r="451">
          <cell r="A451" t="str">
            <v>449 Теплопроводность</v>
          </cell>
        </row>
        <row r="452">
          <cell r="A452" t="str">
            <v>450 Теплопроизводительность</v>
          </cell>
        </row>
        <row r="453">
          <cell r="A453" t="str">
            <v>451 Теплостойкость</v>
          </cell>
        </row>
        <row r="454">
          <cell r="A454" t="str">
            <v>452 Теплота</v>
          </cell>
        </row>
        <row r="455">
          <cell r="A455" t="str">
            <v>453 Термическое состояние</v>
          </cell>
        </row>
        <row r="456">
          <cell r="A456" t="str">
            <v>454 Территория хождения</v>
          </cell>
        </row>
        <row r="457">
          <cell r="A457" t="str">
            <v>455 Техника, в которой выполнен портрет</v>
          </cell>
        </row>
        <row r="458">
          <cell r="A458" t="str">
            <v>456 Технические требования</v>
          </cell>
        </row>
        <row r="459">
          <cell r="A459" t="str">
            <v>457 Технические характеристики</v>
          </cell>
        </row>
        <row r="460">
          <cell r="A460" t="str">
            <v>458 Техническое исполнение</v>
          </cell>
        </row>
        <row r="461">
          <cell r="A461" t="str">
            <v>459 Технология</v>
          </cell>
        </row>
        <row r="462">
          <cell r="A462" t="str">
            <v>460 Технология доски интерактивной</v>
          </cell>
        </row>
        <row r="463">
          <cell r="A463" t="str">
            <v>461 Технология производства</v>
          </cell>
        </row>
        <row r="464">
          <cell r="A464" t="str">
            <v>462 Тип</v>
          </cell>
        </row>
        <row r="465">
          <cell r="A465" t="str">
            <v>463 Ткань</v>
          </cell>
        </row>
        <row r="466">
          <cell r="A466" t="str">
            <v>464 тонкость фильтрации</v>
          </cell>
        </row>
        <row r="467">
          <cell r="A467" t="str">
            <v>465 Топливо</v>
          </cell>
        </row>
        <row r="468">
          <cell r="A468" t="str">
            <v>466 Точность</v>
          </cell>
        </row>
        <row r="469">
          <cell r="A469" t="str">
            <v>467 Трансмиссия</v>
          </cell>
        </row>
        <row r="470">
          <cell r="A470" t="str">
            <v>468 ТУ</v>
          </cell>
        </row>
        <row r="471">
          <cell r="A471" t="str">
            <v>469 Тумба</v>
          </cell>
        </row>
        <row r="472">
          <cell r="A472" t="str">
            <v>470 Тяговое усиление</v>
          </cell>
        </row>
        <row r="473">
          <cell r="A473" t="str">
            <v>471 Увеличение</v>
          </cell>
        </row>
        <row r="474">
          <cell r="A474" t="str">
            <v>472 Увеличение зрительной трубы</v>
          </cell>
        </row>
        <row r="475">
          <cell r="A475" t="str">
            <v>473 Углерод</v>
          </cell>
        </row>
        <row r="476">
          <cell r="A476" t="str">
            <v>474 Угломер</v>
          </cell>
        </row>
        <row r="477">
          <cell r="A477" t="str">
            <v>475 Удерживающий момент</v>
          </cell>
        </row>
        <row r="478">
          <cell r="A478" t="str">
            <v>476 Узел герметизации</v>
          </cell>
        </row>
        <row r="479">
          <cell r="A479" t="str">
            <v>477 Украшение</v>
          </cell>
        </row>
        <row r="480">
          <cell r="A480" t="str">
            <v>478 Упаковка</v>
          </cell>
        </row>
        <row r="481">
          <cell r="A481" t="str">
            <v>479 Уплотнение</v>
          </cell>
        </row>
        <row r="482">
          <cell r="A482" t="str">
            <v>480 Управление</v>
          </cell>
        </row>
        <row r="483">
          <cell r="A483" t="str">
            <v>481 Уровень</v>
          </cell>
        </row>
        <row r="484">
          <cell r="A484" t="str">
            <v>482 Усилитель руля</v>
          </cell>
        </row>
        <row r="485">
          <cell r="A485" t="str">
            <v>483 Условия</v>
          </cell>
        </row>
        <row r="486">
          <cell r="A486" t="str">
            <v>484 Условный проход</v>
          </cell>
        </row>
        <row r="487">
          <cell r="A487" t="str">
            <v>485 Условный проход, мм</v>
          </cell>
        </row>
        <row r="488">
          <cell r="A488" t="str">
            <v>486 Устойчивость</v>
          </cell>
        </row>
        <row r="489">
          <cell r="A489" t="str">
            <v>487 Утеплитель</v>
          </cell>
        </row>
        <row r="490">
          <cell r="A490" t="str">
            <v>488 Учет</v>
          </cell>
        </row>
        <row r="491">
          <cell r="A491" t="str">
            <v>489 Фазы</v>
          </cell>
        </row>
        <row r="492">
          <cell r="A492" t="str">
            <v>490 Фактура</v>
          </cell>
        </row>
        <row r="493">
          <cell r="A493" t="str">
            <v>491 Фасовка</v>
          </cell>
        </row>
        <row r="494">
          <cell r="A494" t="str">
            <v>492 Фиксация</v>
          </cell>
        </row>
        <row r="495">
          <cell r="A495" t="str">
            <v>493 Фильтрация</v>
          </cell>
        </row>
        <row r="496">
          <cell r="A496" t="str">
            <v>494 Фильтрующая способность</v>
          </cell>
        </row>
        <row r="497">
          <cell r="A497" t="str">
            <v>495 Фокусное расстояние</v>
          </cell>
        </row>
        <row r="498">
          <cell r="A498" t="str">
            <v>496 Форма</v>
          </cell>
        </row>
        <row r="499">
          <cell r="A499" t="str">
            <v>497 Формат</v>
          </cell>
        </row>
        <row r="500">
          <cell r="A500" t="str">
            <v>498 формата foolscap</v>
          </cell>
        </row>
        <row r="501">
          <cell r="A501" t="str">
            <v>499 Формула</v>
          </cell>
        </row>
        <row r="502">
          <cell r="A502" t="str">
            <v>500 Форм-фактор</v>
          </cell>
        </row>
        <row r="503">
          <cell r="A503" t="str">
            <v>501 Формы перьев</v>
          </cell>
        </row>
        <row r="504">
          <cell r="A504" t="str">
            <v>502 Фракция</v>
          </cell>
        </row>
        <row r="505">
          <cell r="A505" t="str">
            <v>503 Функции</v>
          </cell>
        </row>
        <row r="506">
          <cell r="A506" t="str">
            <v>504 Функциональность</v>
          </cell>
        </row>
        <row r="507">
          <cell r="A507" t="str">
            <v>505 Характер движения</v>
          </cell>
        </row>
        <row r="508">
          <cell r="A508" t="str">
            <v>506 Характеристика</v>
          </cell>
        </row>
        <row r="509">
          <cell r="A509" t="str">
            <v>507 Хвостовик</v>
          </cell>
        </row>
        <row r="510">
          <cell r="A510" t="str">
            <v>508 Ход</v>
          </cell>
        </row>
        <row r="511">
          <cell r="A511" t="str">
            <v>509 Холодопроизводительность</v>
          </cell>
        </row>
        <row r="512">
          <cell r="A512" t="str">
            <v>510 Цветность</v>
          </cell>
        </row>
        <row r="513">
          <cell r="A513" t="str">
            <v>511 Цена деления</v>
          </cell>
        </row>
        <row r="514">
          <cell r="A514" t="str">
            <v>512 Центральный электрод</v>
          </cell>
        </row>
        <row r="515">
          <cell r="A515" t="str">
            <v>513 Цилиндр</v>
          </cell>
        </row>
        <row r="516">
          <cell r="A516" t="str">
            <v>514 Цоколь</v>
          </cell>
        </row>
        <row r="517">
          <cell r="A517" t="str">
            <v>515 Часть</v>
          </cell>
        </row>
        <row r="518">
          <cell r="A518" t="str">
            <v>516 Чертеж</v>
          </cell>
        </row>
        <row r="519">
          <cell r="A519" t="str">
            <v>517 Чипсет</v>
          </cell>
        </row>
        <row r="520">
          <cell r="A520" t="str">
            <v>518 Частота</v>
          </cell>
        </row>
        <row r="521">
          <cell r="A521" t="str">
            <v>519 Чувствительность</v>
          </cell>
        </row>
        <row r="522">
          <cell r="A522" t="str">
            <v>520 Шаг</v>
          </cell>
        </row>
        <row r="523">
          <cell r="A523" t="str">
            <v>521 Шапка</v>
          </cell>
        </row>
        <row r="524">
          <cell r="A524" t="str">
            <v>522 Шестерня</v>
          </cell>
        </row>
        <row r="525">
          <cell r="A525" t="str">
            <v>523 Шипованность</v>
          </cell>
        </row>
        <row r="526">
          <cell r="A526" t="str">
            <v>524 Широта</v>
          </cell>
        </row>
        <row r="527">
          <cell r="A527" t="str">
            <v>525 Эксплуатационный режим</v>
          </cell>
        </row>
        <row r="528">
          <cell r="A528" t="str">
            <v>526 Эксплуатация при t°</v>
          </cell>
        </row>
        <row r="529">
          <cell r="A529" t="str">
            <v>527 Электромагнит</v>
          </cell>
        </row>
        <row r="530">
          <cell r="A530" t="str">
            <v>528 Элемент</v>
          </cell>
        </row>
        <row r="531">
          <cell r="A531" t="str">
            <v>529 Энергия</v>
          </cell>
        </row>
        <row r="532">
          <cell r="A532" t="str">
            <v>530 Этажность</v>
          </cell>
        </row>
        <row r="533">
          <cell r="A533" t="str">
            <v>531 Язык</v>
          </cell>
        </row>
        <row r="534">
          <cell r="A534"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19"/>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sheetData sheetId="3">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sheetData>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row r="2">
          <cell r="B2" t="str">
            <v>Календарные</v>
          </cell>
        </row>
        <row r="3">
          <cell r="B3" t="str">
            <v>Рабочие</v>
          </cell>
        </row>
      </sheetData>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БОТЫ"/>
      <sheetName val="УСЛУГИ"/>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3">
          <cell r="B3" t="str">
            <v>004 Сантиметр</v>
          </cell>
        </row>
      </sheetData>
      <sheetData sheetId="4" refreshError="1"/>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6" refreshError="1"/>
      <sheetData sheetId="7" refreshError="1"/>
      <sheetData sheetId="8" refreshError="1"/>
      <sheetData sheetId="9" refreshError="1"/>
      <sheetData sheetId="10" refreshError="1"/>
      <sheetData sheetId="11" refreshError="1"/>
      <sheetData sheetId="12">
        <row r="3">
          <cell r="B3" t="str">
            <v>С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M843"/>
  <sheetViews>
    <sheetView tabSelected="1" zoomScale="70" zoomScaleNormal="70" workbookViewId="0">
      <pane ySplit="7" topLeftCell="A8" activePane="bottomLeft" state="frozen"/>
      <selection pane="bottomLeft" activeCell="A37" sqref="A37:XFD37"/>
    </sheetView>
  </sheetViews>
  <sheetFormatPr defaultRowHeight="13.15" customHeight="1" x14ac:dyDescent="0.25"/>
  <cols>
    <col min="1" max="1" width="8" style="5" customWidth="1"/>
    <col min="2" max="2" width="6.140625" style="5" customWidth="1"/>
    <col min="3" max="4" width="7.140625" style="5" customWidth="1"/>
    <col min="5" max="5" width="5.42578125" style="5" customWidth="1"/>
    <col min="6" max="6" width="7.7109375" style="5" customWidth="1"/>
    <col min="7" max="7" width="17.42578125" style="5" customWidth="1"/>
    <col min="8" max="8" width="13.5703125" style="5" customWidth="1"/>
    <col min="9" max="10" width="19.5703125" style="12" customWidth="1"/>
    <col min="11" max="11" width="5" style="5" customWidth="1"/>
    <col min="12" max="12" width="6.85546875" style="5" customWidth="1"/>
    <col min="13" max="13" width="16.5703125" style="5" customWidth="1"/>
    <col min="14" max="14" width="4" style="5" customWidth="1"/>
    <col min="15" max="15" width="10.85546875" style="5" customWidth="1"/>
    <col min="16" max="16" width="22.85546875" style="5" customWidth="1"/>
    <col min="17" max="17" width="8.140625" style="5" customWidth="1"/>
    <col min="18" max="18" width="16.42578125" style="5" bestFit="1" customWidth="1"/>
    <col min="19" max="19" width="11" style="5" customWidth="1"/>
    <col min="20" max="20" width="21.7109375" style="12" customWidth="1"/>
    <col min="21" max="21" width="6.85546875" style="5" customWidth="1"/>
    <col min="22" max="22" width="7.5703125" style="5" customWidth="1"/>
    <col min="23" max="23" width="8" style="5" customWidth="1"/>
    <col min="24" max="24" width="8.140625" style="5" customWidth="1"/>
    <col min="25" max="25" width="6.5703125" style="13" customWidth="1"/>
    <col min="26" max="26" width="8.85546875" style="13" customWidth="1"/>
    <col min="27" max="27" width="5.42578125" style="13" customWidth="1"/>
    <col min="28" max="28" width="3.85546875" style="5" customWidth="1"/>
    <col min="29" max="29" width="7" style="5" customWidth="1"/>
    <col min="30" max="30" width="10" style="5" customWidth="1"/>
    <col min="31" max="31" width="16.85546875" style="173" customWidth="1"/>
    <col min="32" max="32" width="20.5703125" style="173" customWidth="1"/>
    <col min="33" max="33" width="22.140625" style="173" customWidth="1"/>
    <col min="34" max="34" width="16.28515625" style="173" customWidth="1"/>
    <col min="35" max="35" width="24.42578125" style="173" customWidth="1"/>
    <col min="36" max="36" width="24" style="173" customWidth="1"/>
    <col min="37" max="37" width="21.42578125" style="173" customWidth="1"/>
    <col min="38" max="38" width="19" style="173" customWidth="1"/>
    <col min="39" max="39" width="21" style="173" customWidth="1"/>
    <col min="40" max="40" width="25.7109375" style="173" customWidth="1"/>
    <col min="41" max="41" width="22.42578125" style="173" customWidth="1"/>
    <col min="42" max="42" width="23.7109375" style="173" customWidth="1"/>
    <col min="43" max="43" width="20.85546875" style="173" customWidth="1"/>
    <col min="44" max="44" width="20.140625" style="173" customWidth="1"/>
    <col min="45" max="45" width="21.42578125" style="173" customWidth="1"/>
    <col min="46" max="46" width="23.5703125" style="173" customWidth="1"/>
    <col min="47" max="56" width="28.140625" style="173" customWidth="1"/>
    <col min="57" max="57" width="18.5703125" style="5" customWidth="1"/>
    <col min="58" max="58" width="3.140625" style="5" customWidth="1"/>
    <col min="59" max="59" width="23.7109375" style="5" customWidth="1"/>
    <col min="60" max="67" width="3.140625" style="5" customWidth="1"/>
    <col min="68" max="68" width="2.7109375" style="5" customWidth="1"/>
    <col min="69" max="69" width="15.7109375" style="5" customWidth="1"/>
    <col min="70" max="70" width="9.140625" style="5"/>
    <col min="71" max="73" width="11.85546875" style="5" bestFit="1" customWidth="1"/>
    <col min="74" max="74" width="9.140625" style="5"/>
    <col min="75" max="75" width="11.85546875" style="5" bestFit="1" customWidth="1"/>
    <col min="76" max="256" width="9.140625" style="5"/>
    <col min="257" max="257" width="7.42578125" style="5" customWidth="1"/>
    <col min="258" max="258" width="20.28515625" style="5" customWidth="1"/>
    <col min="259" max="259" width="24.7109375" style="5" customWidth="1"/>
    <col min="260" max="260" width="35.7109375" style="5" customWidth="1"/>
    <col min="261" max="261" width="5" style="5" customWidth="1"/>
    <col min="262" max="262" width="12.85546875" style="5" customWidth="1"/>
    <col min="263" max="263" width="10.7109375" style="5" customWidth="1"/>
    <col min="264" max="264" width="7" style="5" customWidth="1"/>
    <col min="265" max="265" width="12.28515625" style="5" customWidth="1"/>
    <col min="266" max="266" width="10.7109375" style="5" customWidth="1"/>
    <col min="267" max="267" width="10.85546875" style="5" customWidth="1"/>
    <col min="268" max="268" width="8.85546875" style="5" customWidth="1"/>
    <col min="269" max="269" width="13.85546875" style="5" customWidth="1"/>
    <col min="270" max="270" width="20.42578125" style="5" customWidth="1"/>
    <col min="271" max="271" width="12.28515625" style="5" customWidth="1"/>
    <col min="272" max="272" width="19.28515625" style="5" customWidth="1"/>
    <col min="273" max="273" width="11.85546875" style="5" customWidth="1"/>
    <col min="274" max="274" width="9.140625" style="5" customWidth="1"/>
    <col min="275" max="275" width="13.42578125" style="5" customWidth="1"/>
    <col min="276" max="276" width="15.28515625" style="5" customWidth="1"/>
    <col min="277" max="277" width="15.42578125" style="5" customWidth="1"/>
    <col min="278" max="279" width="14.42578125" style="5" customWidth="1"/>
    <col min="280" max="280" width="5" style="5" customWidth="1"/>
    <col min="281" max="283" width="15.140625" style="5" customWidth="1"/>
    <col min="284" max="284" width="4.28515625" style="5" customWidth="1"/>
    <col min="285" max="285" width="16" style="5" customWidth="1"/>
    <col min="286" max="286" width="17.140625" style="5" customWidth="1"/>
    <col min="287" max="287" width="18.28515625" style="5" customWidth="1"/>
    <col min="288" max="288" width="4.85546875" style="5" customWidth="1"/>
    <col min="289" max="289" width="16" style="5" customWidth="1"/>
    <col min="290" max="290" width="17.140625" style="5" customWidth="1"/>
    <col min="291" max="291" width="18.28515625" style="5" customWidth="1"/>
    <col min="292" max="292" width="13.7109375" style="5" customWidth="1"/>
    <col min="293" max="293" width="16" style="5" customWidth="1"/>
    <col min="294" max="294" width="17.140625" style="5" customWidth="1"/>
    <col min="295" max="295" width="18.28515625" style="5" customWidth="1"/>
    <col min="296" max="296" width="13.7109375" style="5" customWidth="1"/>
    <col min="297" max="297" width="16" style="5" customWidth="1"/>
    <col min="298" max="298" width="17.140625" style="5" customWidth="1"/>
    <col min="299" max="299" width="18.28515625" style="5" customWidth="1"/>
    <col min="300" max="300" width="13.7109375" style="5" customWidth="1"/>
    <col min="301" max="301" width="16" style="5" customWidth="1"/>
    <col min="302" max="302" width="17.140625" style="5" customWidth="1"/>
    <col min="303" max="306" width="18.28515625" style="5" customWidth="1"/>
    <col min="307" max="307" width="15" style="5" customWidth="1"/>
    <col min="308" max="308" width="15.7109375" style="5" customWidth="1"/>
    <col min="309" max="309" width="49" style="5" customWidth="1"/>
    <col min="310" max="310" width="19.42578125" style="5" customWidth="1"/>
    <col min="311" max="311" width="14.5703125" style="5" customWidth="1"/>
    <col min="312" max="312" width="12.28515625" style="5" customWidth="1"/>
    <col min="313" max="313" width="14.5703125" style="5" customWidth="1"/>
    <col min="314" max="314" width="11.7109375" style="5" customWidth="1"/>
    <col min="315" max="315" width="14" style="5" customWidth="1"/>
    <col min="316" max="316" width="20.5703125" style="5" customWidth="1"/>
    <col min="317" max="317" width="11.7109375" style="5" customWidth="1"/>
    <col min="318" max="318" width="10.85546875" style="5" customWidth="1"/>
    <col min="319" max="512" width="9.140625" style="5"/>
    <col min="513" max="513" width="7.42578125" style="5" customWidth="1"/>
    <col min="514" max="514" width="20.28515625" style="5" customWidth="1"/>
    <col min="515" max="515" width="24.7109375" style="5" customWidth="1"/>
    <col min="516" max="516" width="35.7109375" style="5" customWidth="1"/>
    <col min="517" max="517" width="5" style="5" customWidth="1"/>
    <col min="518" max="518" width="12.85546875" style="5" customWidth="1"/>
    <col min="519" max="519" width="10.7109375" style="5" customWidth="1"/>
    <col min="520" max="520" width="7" style="5" customWidth="1"/>
    <col min="521" max="521" width="12.28515625" style="5" customWidth="1"/>
    <col min="522" max="522" width="10.7109375" style="5" customWidth="1"/>
    <col min="523" max="523" width="10.85546875" style="5" customWidth="1"/>
    <col min="524" max="524" width="8.85546875" style="5" customWidth="1"/>
    <col min="525" max="525" width="13.85546875" style="5" customWidth="1"/>
    <col min="526" max="526" width="20.42578125" style="5" customWidth="1"/>
    <col min="527" max="527" width="12.28515625" style="5" customWidth="1"/>
    <col min="528" max="528" width="19.28515625" style="5" customWidth="1"/>
    <col min="529" max="529" width="11.85546875" style="5" customWidth="1"/>
    <col min="530" max="530" width="9.140625" style="5" customWidth="1"/>
    <col min="531" max="531" width="13.42578125" style="5" customWidth="1"/>
    <col min="532" max="532" width="15.28515625" style="5" customWidth="1"/>
    <col min="533" max="533" width="15.42578125" style="5" customWidth="1"/>
    <col min="534" max="535" width="14.42578125" style="5" customWidth="1"/>
    <col min="536" max="536" width="5" style="5" customWidth="1"/>
    <col min="537" max="539" width="15.140625" style="5" customWidth="1"/>
    <col min="540" max="540" width="4.28515625" style="5" customWidth="1"/>
    <col min="541" max="541" width="16" style="5" customWidth="1"/>
    <col min="542" max="542" width="17.140625" style="5" customWidth="1"/>
    <col min="543" max="543" width="18.28515625" style="5" customWidth="1"/>
    <col min="544" max="544" width="4.85546875" style="5" customWidth="1"/>
    <col min="545" max="545" width="16" style="5" customWidth="1"/>
    <col min="546" max="546" width="17.140625" style="5" customWidth="1"/>
    <col min="547" max="547" width="18.28515625" style="5" customWidth="1"/>
    <col min="548" max="548" width="13.7109375" style="5" customWidth="1"/>
    <col min="549" max="549" width="16" style="5" customWidth="1"/>
    <col min="550" max="550" width="17.140625" style="5" customWidth="1"/>
    <col min="551" max="551" width="18.28515625" style="5" customWidth="1"/>
    <col min="552" max="552" width="13.7109375" style="5" customWidth="1"/>
    <col min="553" max="553" width="16" style="5" customWidth="1"/>
    <col min="554" max="554" width="17.140625" style="5" customWidth="1"/>
    <col min="555" max="555" width="18.28515625" style="5" customWidth="1"/>
    <col min="556" max="556" width="13.7109375" style="5" customWidth="1"/>
    <col min="557" max="557" width="16" style="5" customWidth="1"/>
    <col min="558" max="558" width="17.140625" style="5" customWidth="1"/>
    <col min="559" max="562" width="18.28515625" style="5" customWidth="1"/>
    <col min="563" max="563" width="15" style="5" customWidth="1"/>
    <col min="564" max="564" width="15.7109375" style="5" customWidth="1"/>
    <col min="565" max="565" width="49" style="5" customWidth="1"/>
    <col min="566" max="566" width="19.42578125" style="5" customWidth="1"/>
    <col min="567" max="567" width="14.5703125" style="5" customWidth="1"/>
    <col min="568" max="568" width="12.28515625" style="5" customWidth="1"/>
    <col min="569" max="569" width="14.5703125" style="5" customWidth="1"/>
    <col min="570" max="570" width="11.7109375" style="5" customWidth="1"/>
    <col min="571" max="571" width="14" style="5" customWidth="1"/>
    <col min="572" max="572" width="20.5703125" style="5" customWidth="1"/>
    <col min="573" max="573" width="11.7109375" style="5" customWidth="1"/>
    <col min="574" max="574" width="10.85546875" style="5" customWidth="1"/>
    <col min="575" max="768" width="9.140625" style="5"/>
    <col min="769" max="769" width="7.42578125" style="5" customWidth="1"/>
    <col min="770" max="770" width="20.28515625" style="5" customWidth="1"/>
    <col min="771" max="771" width="24.7109375" style="5" customWidth="1"/>
    <col min="772" max="772" width="35.7109375" style="5" customWidth="1"/>
    <col min="773" max="773" width="5" style="5" customWidth="1"/>
    <col min="774" max="774" width="12.85546875" style="5" customWidth="1"/>
    <col min="775" max="775" width="10.7109375" style="5" customWidth="1"/>
    <col min="776" max="776" width="7" style="5" customWidth="1"/>
    <col min="777" max="777" width="12.28515625" style="5" customWidth="1"/>
    <col min="778" max="778" width="10.7109375" style="5" customWidth="1"/>
    <col min="779" max="779" width="10.85546875" style="5" customWidth="1"/>
    <col min="780" max="780" width="8.85546875" style="5" customWidth="1"/>
    <col min="781" max="781" width="13.85546875" style="5" customWidth="1"/>
    <col min="782" max="782" width="20.42578125" style="5" customWidth="1"/>
    <col min="783" max="783" width="12.28515625" style="5" customWidth="1"/>
    <col min="784" max="784" width="19.28515625" style="5" customWidth="1"/>
    <col min="785" max="785" width="11.85546875" style="5" customWidth="1"/>
    <col min="786" max="786" width="9.140625" style="5" customWidth="1"/>
    <col min="787" max="787" width="13.42578125" style="5" customWidth="1"/>
    <col min="788" max="788" width="15.28515625" style="5" customWidth="1"/>
    <col min="789" max="789" width="15.42578125" style="5" customWidth="1"/>
    <col min="790" max="791" width="14.42578125" style="5" customWidth="1"/>
    <col min="792" max="792" width="5" style="5" customWidth="1"/>
    <col min="793" max="795" width="15.140625" style="5" customWidth="1"/>
    <col min="796" max="796" width="4.28515625" style="5" customWidth="1"/>
    <col min="797" max="797" width="16" style="5" customWidth="1"/>
    <col min="798" max="798" width="17.140625" style="5" customWidth="1"/>
    <col min="799" max="799" width="18.28515625" style="5" customWidth="1"/>
    <col min="800" max="800" width="4.85546875" style="5" customWidth="1"/>
    <col min="801" max="801" width="16" style="5" customWidth="1"/>
    <col min="802" max="802" width="17.140625" style="5" customWidth="1"/>
    <col min="803" max="803" width="18.28515625" style="5" customWidth="1"/>
    <col min="804" max="804" width="13.7109375" style="5" customWidth="1"/>
    <col min="805" max="805" width="16" style="5" customWidth="1"/>
    <col min="806" max="806" width="17.140625" style="5" customWidth="1"/>
    <col min="807" max="807" width="18.28515625" style="5" customWidth="1"/>
    <col min="808" max="808" width="13.7109375" style="5" customWidth="1"/>
    <col min="809" max="809" width="16" style="5" customWidth="1"/>
    <col min="810" max="810" width="17.140625" style="5" customWidth="1"/>
    <col min="811" max="811" width="18.28515625" style="5" customWidth="1"/>
    <col min="812" max="812" width="13.7109375" style="5" customWidth="1"/>
    <col min="813" max="813" width="16" style="5" customWidth="1"/>
    <col min="814" max="814" width="17.140625" style="5" customWidth="1"/>
    <col min="815" max="818" width="18.28515625" style="5" customWidth="1"/>
    <col min="819" max="819" width="15" style="5" customWidth="1"/>
    <col min="820" max="820" width="15.7109375" style="5" customWidth="1"/>
    <col min="821" max="821" width="49" style="5" customWidth="1"/>
    <col min="822" max="822" width="19.42578125" style="5" customWidth="1"/>
    <col min="823" max="823" width="14.5703125" style="5" customWidth="1"/>
    <col min="824" max="824" width="12.28515625" style="5" customWidth="1"/>
    <col min="825" max="825" width="14.5703125" style="5" customWidth="1"/>
    <col min="826" max="826" width="11.7109375" style="5" customWidth="1"/>
    <col min="827" max="827" width="14" style="5" customWidth="1"/>
    <col min="828" max="828" width="20.5703125" style="5" customWidth="1"/>
    <col min="829" max="829" width="11.7109375" style="5" customWidth="1"/>
    <col min="830" max="830" width="10.85546875" style="5" customWidth="1"/>
    <col min="831" max="1024" width="9.140625" style="5"/>
    <col min="1025" max="1025" width="7.42578125" style="5" customWidth="1"/>
    <col min="1026" max="1026" width="20.28515625" style="5" customWidth="1"/>
    <col min="1027" max="1027" width="24.7109375" style="5" customWidth="1"/>
    <col min="1028" max="1028" width="35.7109375" style="5" customWidth="1"/>
    <col min="1029" max="1029" width="5" style="5" customWidth="1"/>
    <col min="1030" max="1030" width="12.85546875" style="5" customWidth="1"/>
    <col min="1031" max="1031" width="10.7109375" style="5" customWidth="1"/>
    <col min="1032" max="1032" width="7" style="5" customWidth="1"/>
    <col min="1033" max="1033" width="12.28515625" style="5" customWidth="1"/>
    <col min="1034" max="1034" width="10.7109375" style="5" customWidth="1"/>
    <col min="1035" max="1035" width="10.85546875" style="5" customWidth="1"/>
    <col min="1036" max="1036" width="8.85546875" style="5" customWidth="1"/>
    <col min="1037" max="1037" width="13.85546875" style="5" customWidth="1"/>
    <col min="1038" max="1038" width="20.42578125" style="5" customWidth="1"/>
    <col min="1039" max="1039" width="12.28515625" style="5" customWidth="1"/>
    <col min="1040" max="1040" width="19.28515625" style="5" customWidth="1"/>
    <col min="1041" max="1041" width="11.85546875" style="5" customWidth="1"/>
    <col min="1042" max="1042" width="9.140625" style="5" customWidth="1"/>
    <col min="1043" max="1043" width="13.42578125" style="5" customWidth="1"/>
    <col min="1044" max="1044" width="15.28515625" style="5" customWidth="1"/>
    <col min="1045" max="1045" width="15.42578125" style="5" customWidth="1"/>
    <col min="1046" max="1047" width="14.42578125" style="5" customWidth="1"/>
    <col min="1048" max="1048" width="5" style="5" customWidth="1"/>
    <col min="1049" max="1051" width="15.140625" style="5" customWidth="1"/>
    <col min="1052" max="1052" width="4.28515625" style="5" customWidth="1"/>
    <col min="1053" max="1053" width="16" style="5" customWidth="1"/>
    <col min="1054" max="1054" width="17.140625" style="5" customWidth="1"/>
    <col min="1055" max="1055" width="18.28515625" style="5" customWidth="1"/>
    <col min="1056" max="1056" width="4.85546875" style="5" customWidth="1"/>
    <col min="1057" max="1057" width="16" style="5" customWidth="1"/>
    <col min="1058" max="1058" width="17.140625" style="5" customWidth="1"/>
    <col min="1059" max="1059" width="18.28515625" style="5" customWidth="1"/>
    <col min="1060" max="1060" width="13.7109375" style="5" customWidth="1"/>
    <col min="1061" max="1061" width="16" style="5" customWidth="1"/>
    <col min="1062" max="1062" width="17.140625" style="5" customWidth="1"/>
    <col min="1063" max="1063" width="18.28515625" style="5" customWidth="1"/>
    <col min="1064" max="1064" width="13.7109375" style="5" customWidth="1"/>
    <col min="1065" max="1065" width="16" style="5" customWidth="1"/>
    <col min="1066" max="1066" width="17.140625" style="5" customWidth="1"/>
    <col min="1067" max="1067" width="18.28515625" style="5" customWidth="1"/>
    <col min="1068" max="1068" width="13.7109375" style="5" customWidth="1"/>
    <col min="1069" max="1069" width="16" style="5" customWidth="1"/>
    <col min="1070" max="1070" width="17.140625" style="5" customWidth="1"/>
    <col min="1071" max="1074" width="18.28515625" style="5" customWidth="1"/>
    <col min="1075" max="1075" width="15" style="5" customWidth="1"/>
    <col min="1076" max="1076" width="15.7109375" style="5" customWidth="1"/>
    <col min="1077" max="1077" width="49" style="5" customWidth="1"/>
    <col min="1078" max="1078" width="19.42578125" style="5" customWidth="1"/>
    <col min="1079" max="1079" width="14.5703125" style="5" customWidth="1"/>
    <col min="1080" max="1080" width="12.28515625" style="5" customWidth="1"/>
    <col min="1081" max="1081" width="14.5703125" style="5" customWidth="1"/>
    <col min="1082" max="1082" width="11.7109375" style="5" customWidth="1"/>
    <col min="1083" max="1083" width="14" style="5" customWidth="1"/>
    <col min="1084" max="1084" width="20.5703125" style="5" customWidth="1"/>
    <col min="1085" max="1085" width="11.7109375" style="5" customWidth="1"/>
    <col min="1086" max="1086" width="10.85546875" style="5" customWidth="1"/>
    <col min="1087" max="1280" width="9.140625" style="5"/>
    <col min="1281" max="1281" width="7.42578125" style="5" customWidth="1"/>
    <col min="1282" max="1282" width="20.28515625" style="5" customWidth="1"/>
    <col min="1283" max="1283" width="24.7109375" style="5" customWidth="1"/>
    <col min="1284" max="1284" width="35.7109375" style="5" customWidth="1"/>
    <col min="1285" max="1285" width="5" style="5" customWidth="1"/>
    <col min="1286" max="1286" width="12.85546875" style="5" customWidth="1"/>
    <col min="1287" max="1287" width="10.7109375" style="5" customWidth="1"/>
    <col min="1288" max="1288" width="7" style="5" customWidth="1"/>
    <col min="1289" max="1289" width="12.28515625" style="5" customWidth="1"/>
    <col min="1290" max="1290" width="10.7109375" style="5" customWidth="1"/>
    <col min="1291" max="1291" width="10.85546875" style="5" customWidth="1"/>
    <col min="1292" max="1292" width="8.85546875" style="5" customWidth="1"/>
    <col min="1293" max="1293" width="13.85546875" style="5" customWidth="1"/>
    <col min="1294" max="1294" width="20.42578125" style="5" customWidth="1"/>
    <col min="1295" max="1295" width="12.28515625" style="5" customWidth="1"/>
    <col min="1296" max="1296" width="19.28515625" style="5" customWidth="1"/>
    <col min="1297" max="1297" width="11.85546875" style="5" customWidth="1"/>
    <col min="1298" max="1298" width="9.140625" style="5" customWidth="1"/>
    <col min="1299" max="1299" width="13.42578125" style="5" customWidth="1"/>
    <col min="1300" max="1300" width="15.28515625" style="5" customWidth="1"/>
    <col min="1301" max="1301" width="15.42578125" style="5" customWidth="1"/>
    <col min="1302" max="1303" width="14.42578125" style="5" customWidth="1"/>
    <col min="1304" max="1304" width="5" style="5" customWidth="1"/>
    <col min="1305" max="1307" width="15.140625" style="5" customWidth="1"/>
    <col min="1308" max="1308" width="4.28515625" style="5" customWidth="1"/>
    <col min="1309" max="1309" width="16" style="5" customWidth="1"/>
    <col min="1310" max="1310" width="17.140625" style="5" customWidth="1"/>
    <col min="1311" max="1311" width="18.28515625" style="5" customWidth="1"/>
    <col min="1312" max="1312" width="4.85546875" style="5" customWidth="1"/>
    <col min="1313" max="1313" width="16" style="5" customWidth="1"/>
    <col min="1314" max="1314" width="17.140625" style="5" customWidth="1"/>
    <col min="1315" max="1315" width="18.28515625" style="5" customWidth="1"/>
    <col min="1316" max="1316" width="13.7109375" style="5" customWidth="1"/>
    <col min="1317" max="1317" width="16" style="5" customWidth="1"/>
    <col min="1318" max="1318" width="17.140625" style="5" customWidth="1"/>
    <col min="1319" max="1319" width="18.28515625" style="5" customWidth="1"/>
    <col min="1320" max="1320" width="13.7109375" style="5" customWidth="1"/>
    <col min="1321" max="1321" width="16" style="5" customWidth="1"/>
    <col min="1322" max="1322" width="17.140625" style="5" customWidth="1"/>
    <col min="1323" max="1323" width="18.28515625" style="5" customWidth="1"/>
    <col min="1324" max="1324" width="13.7109375" style="5" customWidth="1"/>
    <col min="1325" max="1325" width="16" style="5" customWidth="1"/>
    <col min="1326" max="1326" width="17.140625" style="5" customWidth="1"/>
    <col min="1327" max="1330" width="18.28515625" style="5" customWidth="1"/>
    <col min="1331" max="1331" width="15" style="5" customWidth="1"/>
    <col min="1332" max="1332" width="15.7109375" style="5" customWidth="1"/>
    <col min="1333" max="1333" width="49" style="5" customWidth="1"/>
    <col min="1334" max="1334" width="19.42578125" style="5" customWidth="1"/>
    <col min="1335" max="1335" width="14.5703125" style="5" customWidth="1"/>
    <col min="1336" max="1336" width="12.28515625" style="5" customWidth="1"/>
    <col min="1337" max="1337" width="14.5703125" style="5" customWidth="1"/>
    <col min="1338" max="1338" width="11.7109375" style="5" customWidth="1"/>
    <col min="1339" max="1339" width="14" style="5" customWidth="1"/>
    <col min="1340" max="1340" width="20.5703125" style="5" customWidth="1"/>
    <col min="1341" max="1341" width="11.7109375" style="5" customWidth="1"/>
    <col min="1342" max="1342" width="10.85546875" style="5" customWidth="1"/>
    <col min="1343" max="1536" width="9.140625" style="5"/>
    <col min="1537" max="1537" width="7.42578125" style="5" customWidth="1"/>
    <col min="1538" max="1538" width="20.28515625" style="5" customWidth="1"/>
    <col min="1539" max="1539" width="24.7109375" style="5" customWidth="1"/>
    <col min="1540" max="1540" width="35.7109375" style="5" customWidth="1"/>
    <col min="1541" max="1541" width="5" style="5" customWidth="1"/>
    <col min="1542" max="1542" width="12.85546875" style="5" customWidth="1"/>
    <col min="1543" max="1543" width="10.7109375" style="5" customWidth="1"/>
    <col min="1544" max="1544" width="7" style="5" customWidth="1"/>
    <col min="1545" max="1545" width="12.28515625" style="5" customWidth="1"/>
    <col min="1546" max="1546" width="10.7109375" style="5" customWidth="1"/>
    <col min="1547" max="1547" width="10.85546875" style="5" customWidth="1"/>
    <col min="1548" max="1548" width="8.85546875" style="5" customWidth="1"/>
    <col min="1549" max="1549" width="13.85546875" style="5" customWidth="1"/>
    <col min="1550" max="1550" width="20.42578125" style="5" customWidth="1"/>
    <col min="1551" max="1551" width="12.28515625" style="5" customWidth="1"/>
    <col min="1552" max="1552" width="19.28515625" style="5" customWidth="1"/>
    <col min="1553" max="1553" width="11.85546875" style="5" customWidth="1"/>
    <col min="1554" max="1554" width="9.140625" style="5" customWidth="1"/>
    <col min="1555" max="1555" width="13.42578125" style="5" customWidth="1"/>
    <col min="1556" max="1556" width="15.28515625" style="5" customWidth="1"/>
    <col min="1557" max="1557" width="15.42578125" style="5" customWidth="1"/>
    <col min="1558" max="1559" width="14.42578125" style="5" customWidth="1"/>
    <col min="1560" max="1560" width="5" style="5" customWidth="1"/>
    <col min="1561" max="1563" width="15.140625" style="5" customWidth="1"/>
    <col min="1564" max="1564" width="4.28515625" style="5" customWidth="1"/>
    <col min="1565" max="1565" width="16" style="5" customWidth="1"/>
    <col min="1566" max="1566" width="17.140625" style="5" customWidth="1"/>
    <col min="1567" max="1567" width="18.28515625" style="5" customWidth="1"/>
    <col min="1568" max="1568" width="4.85546875" style="5" customWidth="1"/>
    <col min="1569" max="1569" width="16" style="5" customWidth="1"/>
    <col min="1570" max="1570" width="17.140625" style="5" customWidth="1"/>
    <col min="1571" max="1571" width="18.28515625" style="5" customWidth="1"/>
    <col min="1572" max="1572" width="13.7109375" style="5" customWidth="1"/>
    <col min="1573" max="1573" width="16" style="5" customWidth="1"/>
    <col min="1574" max="1574" width="17.140625" style="5" customWidth="1"/>
    <col min="1575" max="1575" width="18.28515625" style="5" customWidth="1"/>
    <col min="1576" max="1576" width="13.7109375" style="5" customWidth="1"/>
    <col min="1577" max="1577" width="16" style="5" customWidth="1"/>
    <col min="1578" max="1578" width="17.140625" style="5" customWidth="1"/>
    <col min="1579" max="1579" width="18.28515625" style="5" customWidth="1"/>
    <col min="1580" max="1580" width="13.7109375" style="5" customWidth="1"/>
    <col min="1581" max="1581" width="16" style="5" customWidth="1"/>
    <col min="1582" max="1582" width="17.140625" style="5" customWidth="1"/>
    <col min="1583" max="1586" width="18.28515625" style="5" customWidth="1"/>
    <col min="1587" max="1587" width="15" style="5" customWidth="1"/>
    <col min="1588" max="1588" width="15.7109375" style="5" customWidth="1"/>
    <col min="1589" max="1589" width="49" style="5" customWidth="1"/>
    <col min="1590" max="1590" width="19.42578125" style="5" customWidth="1"/>
    <col min="1591" max="1591" width="14.5703125" style="5" customWidth="1"/>
    <col min="1592" max="1592" width="12.28515625" style="5" customWidth="1"/>
    <col min="1593" max="1593" width="14.5703125" style="5" customWidth="1"/>
    <col min="1594" max="1594" width="11.7109375" style="5" customWidth="1"/>
    <col min="1595" max="1595" width="14" style="5" customWidth="1"/>
    <col min="1596" max="1596" width="20.5703125" style="5" customWidth="1"/>
    <col min="1597" max="1597" width="11.7109375" style="5" customWidth="1"/>
    <col min="1598" max="1598" width="10.85546875" style="5" customWidth="1"/>
    <col min="1599" max="1792" width="9.140625" style="5"/>
    <col min="1793" max="1793" width="7.42578125" style="5" customWidth="1"/>
    <col min="1794" max="1794" width="20.28515625" style="5" customWidth="1"/>
    <col min="1795" max="1795" width="24.7109375" style="5" customWidth="1"/>
    <col min="1796" max="1796" width="35.7109375" style="5" customWidth="1"/>
    <col min="1797" max="1797" width="5" style="5" customWidth="1"/>
    <col min="1798" max="1798" width="12.85546875" style="5" customWidth="1"/>
    <col min="1799" max="1799" width="10.7109375" style="5" customWidth="1"/>
    <col min="1800" max="1800" width="7" style="5" customWidth="1"/>
    <col min="1801" max="1801" width="12.28515625" style="5" customWidth="1"/>
    <col min="1802" max="1802" width="10.7109375" style="5" customWidth="1"/>
    <col min="1803" max="1803" width="10.85546875" style="5" customWidth="1"/>
    <col min="1804" max="1804" width="8.85546875" style="5" customWidth="1"/>
    <col min="1805" max="1805" width="13.85546875" style="5" customWidth="1"/>
    <col min="1806" max="1806" width="20.42578125" style="5" customWidth="1"/>
    <col min="1807" max="1807" width="12.28515625" style="5" customWidth="1"/>
    <col min="1808" max="1808" width="19.28515625" style="5" customWidth="1"/>
    <col min="1809" max="1809" width="11.85546875" style="5" customWidth="1"/>
    <col min="1810" max="1810" width="9.140625" style="5" customWidth="1"/>
    <col min="1811" max="1811" width="13.42578125" style="5" customWidth="1"/>
    <col min="1812" max="1812" width="15.28515625" style="5" customWidth="1"/>
    <col min="1813" max="1813" width="15.42578125" style="5" customWidth="1"/>
    <col min="1814" max="1815" width="14.42578125" style="5" customWidth="1"/>
    <col min="1816" max="1816" width="5" style="5" customWidth="1"/>
    <col min="1817" max="1819" width="15.140625" style="5" customWidth="1"/>
    <col min="1820" max="1820" width="4.28515625" style="5" customWidth="1"/>
    <col min="1821" max="1821" width="16" style="5" customWidth="1"/>
    <col min="1822" max="1822" width="17.140625" style="5" customWidth="1"/>
    <col min="1823" max="1823" width="18.28515625" style="5" customWidth="1"/>
    <col min="1824" max="1824" width="4.85546875" style="5" customWidth="1"/>
    <col min="1825" max="1825" width="16" style="5" customWidth="1"/>
    <col min="1826" max="1826" width="17.140625" style="5" customWidth="1"/>
    <col min="1827" max="1827" width="18.28515625" style="5" customWidth="1"/>
    <col min="1828" max="1828" width="13.7109375" style="5" customWidth="1"/>
    <col min="1829" max="1829" width="16" style="5" customWidth="1"/>
    <col min="1830" max="1830" width="17.140625" style="5" customWidth="1"/>
    <col min="1831" max="1831" width="18.28515625" style="5" customWidth="1"/>
    <col min="1832" max="1832" width="13.7109375" style="5" customWidth="1"/>
    <col min="1833" max="1833" width="16" style="5" customWidth="1"/>
    <col min="1834" max="1834" width="17.140625" style="5" customWidth="1"/>
    <col min="1835" max="1835" width="18.28515625" style="5" customWidth="1"/>
    <col min="1836" max="1836" width="13.7109375" style="5" customWidth="1"/>
    <col min="1837" max="1837" width="16" style="5" customWidth="1"/>
    <col min="1838" max="1838" width="17.140625" style="5" customWidth="1"/>
    <col min="1839" max="1842" width="18.28515625" style="5" customWidth="1"/>
    <col min="1843" max="1843" width="15" style="5" customWidth="1"/>
    <col min="1844" max="1844" width="15.7109375" style="5" customWidth="1"/>
    <col min="1845" max="1845" width="49" style="5" customWidth="1"/>
    <col min="1846" max="1846" width="19.42578125" style="5" customWidth="1"/>
    <col min="1847" max="1847" width="14.5703125" style="5" customWidth="1"/>
    <col min="1848" max="1848" width="12.28515625" style="5" customWidth="1"/>
    <col min="1849" max="1849" width="14.5703125" style="5" customWidth="1"/>
    <col min="1850" max="1850" width="11.7109375" style="5" customWidth="1"/>
    <col min="1851" max="1851" width="14" style="5" customWidth="1"/>
    <col min="1852" max="1852" width="20.5703125" style="5" customWidth="1"/>
    <col min="1853" max="1853" width="11.7109375" style="5" customWidth="1"/>
    <col min="1854" max="1854" width="10.85546875" style="5" customWidth="1"/>
    <col min="1855" max="2048" width="9.140625" style="5"/>
    <col min="2049" max="2049" width="7.42578125" style="5" customWidth="1"/>
    <col min="2050" max="2050" width="20.28515625" style="5" customWidth="1"/>
    <col min="2051" max="2051" width="24.7109375" style="5" customWidth="1"/>
    <col min="2052" max="2052" width="35.7109375" style="5" customWidth="1"/>
    <col min="2053" max="2053" width="5" style="5" customWidth="1"/>
    <col min="2054" max="2054" width="12.85546875" style="5" customWidth="1"/>
    <col min="2055" max="2055" width="10.7109375" style="5" customWidth="1"/>
    <col min="2056" max="2056" width="7" style="5" customWidth="1"/>
    <col min="2057" max="2057" width="12.28515625" style="5" customWidth="1"/>
    <col min="2058" max="2058" width="10.7109375" style="5" customWidth="1"/>
    <col min="2059" max="2059" width="10.85546875" style="5" customWidth="1"/>
    <col min="2060" max="2060" width="8.85546875" style="5" customWidth="1"/>
    <col min="2061" max="2061" width="13.85546875" style="5" customWidth="1"/>
    <col min="2062" max="2062" width="20.42578125" style="5" customWidth="1"/>
    <col min="2063" max="2063" width="12.28515625" style="5" customWidth="1"/>
    <col min="2064" max="2064" width="19.28515625" style="5" customWidth="1"/>
    <col min="2065" max="2065" width="11.85546875" style="5" customWidth="1"/>
    <col min="2066" max="2066" width="9.140625" style="5" customWidth="1"/>
    <col min="2067" max="2067" width="13.42578125" style="5" customWidth="1"/>
    <col min="2068" max="2068" width="15.28515625" style="5" customWidth="1"/>
    <col min="2069" max="2069" width="15.42578125" style="5" customWidth="1"/>
    <col min="2070" max="2071" width="14.42578125" style="5" customWidth="1"/>
    <col min="2072" max="2072" width="5" style="5" customWidth="1"/>
    <col min="2073" max="2075" width="15.140625" style="5" customWidth="1"/>
    <col min="2076" max="2076" width="4.28515625" style="5" customWidth="1"/>
    <col min="2077" max="2077" width="16" style="5" customWidth="1"/>
    <col min="2078" max="2078" width="17.140625" style="5" customWidth="1"/>
    <col min="2079" max="2079" width="18.28515625" style="5" customWidth="1"/>
    <col min="2080" max="2080" width="4.85546875" style="5" customWidth="1"/>
    <col min="2081" max="2081" width="16" style="5" customWidth="1"/>
    <col min="2082" max="2082" width="17.140625" style="5" customWidth="1"/>
    <col min="2083" max="2083" width="18.28515625" style="5" customWidth="1"/>
    <col min="2084" max="2084" width="13.7109375" style="5" customWidth="1"/>
    <col min="2085" max="2085" width="16" style="5" customWidth="1"/>
    <col min="2086" max="2086" width="17.140625" style="5" customWidth="1"/>
    <col min="2087" max="2087" width="18.28515625" style="5" customWidth="1"/>
    <col min="2088" max="2088" width="13.7109375" style="5" customWidth="1"/>
    <col min="2089" max="2089" width="16" style="5" customWidth="1"/>
    <col min="2090" max="2090" width="17.140625" style="5" customWidth="1"/>
    <col min="2091" max="2091" width="18.28515625" style="5" customWidth="1"/>
    <col min="2092" max="2092" width="13.7109375" style="5" customWidth="1"/>
    <col min="2093" max="2093" width="16" style="5" customWidth="1"/>
    <col min="2094" max="2094" width="17.140625" style="5" customWidth="1"/>
    <col min="2095" max="2098" width="18.28515625" style="5" customWidth="1"/>
    <col min="2099" max="2099" width="15" style="5" customWidth="1"/>
    <col min="2100" max="2100" width="15.7109375" style="5" customWidth="1"/>
    <col min="2101" max="2101" width="49" style="5" customWidth="1"/>
    <col min="2102" max="2102" width="19.42578125" style="5" customWidth="1"/>
    <col min="2103" max="2103" width="14.5703125" style="5" customWidth="1"/>
    <col min="2104" max="2104" width="12.28515625" style="5" customWidth="1"/>
    <col min="2105" max="2105" width="14.5703125" style="5" customWidth="1"/>
    <col min="2106" max="2106" width="11.7109375" style="5" customWidth="1"/>
    <col min="2107" max="2107" width="14" style="5" customWidth="1"/>
    <col min="2108" max="2108" width="20.5703125" style="5" customWidth="1"/>
    <col min="2109" max="2109" width="11.7109375" style="5" customWidth="1"/>
    <col min="2110" max="2110" width="10.85546875" style="5" customWidth="1"/>
    <col min="2111" max="2304" width="9.140625" style="5"/>
    <col min="2305" max="2305" width="7.42578125" style="5" customWidth="1"/>
    <col min="2306" max="2306" width="20.28515625" style="5" customWidth="1"/>
    <col min="2307" max="2307" width="24.7109375" style="5" customWidth="1"/>
    <col min="2308" max="2308" width="35.7109375" style="5" customWidth="1"/>
    <col min="2309" max="2309" width="5" style="5" customWidth="1"/>
    <col min="2310" max="2310" width="12.85546875" style="5" customWidth="1"/>
    <col min="2311" max="2311" width="10.7109375" style="5" customWidth="1"/>
    <col min="2312" max="2312" width="7" style="5" customWidth="1"/>
    <col min="2313" max="2313" width="12.28515625" style="5" customWidth="1"/>
    <col min="2314" max="2314" width="10.7109375" style="5" customWidth="1"/>
    <col min="2315" max="2315" width="10.85546875" style="5" customWidth="1"/>
    <col min="2316" max="2316" width="8.85546875" style="5" customWidth="1"/>
    <col min="2317" max="2317" width="13.85546875" style="5" customWidth="1"/>
    <col min="2318" max="2318" width="20.42578125" style="5" customWidth="1"/>
    <col min="2319" max="2319" width="12.28515625" style="5" customWidth="1"/>
    <col min="2320" max="2320" width="19.28515625" style="5" customWidth="1"/>
    <col min="2321" max="2321" width="11.85546875" style="5" customWidth="1"/>
    <col min="2322" max="2322" width="9.140625" style="5" customWidth="1"/>
    <col min="2323" max="2323" width="13.42578125" style="5" customWidth="1"/>
    <col min="2324" max="2324" width="15.28515625" style="5" customWidth="1"/>
    <col min="2325" max="2325" width="15.42578125" style="5" customWidth="1"/>
    <col min="2326" max="2327" width="14.42578125" style="5" customWidth="1"/>
    <col min="2328" max="2328" width="5" style="5" customWidth="1"/>
    <col min="2329" max="2331" width="15.140625" style="5" customWidth="1"/>
    <col min="2332" max="2332" width="4.28515625" style="5" customWidth="1"/>
    <col min="2333" max="2333" width="16" style="5" customWidth="1"/>
    <col min="2334" max="2334" width="17.140625" style="5" customWidth="1"/>
    <col min="2335" max="2335" width="18.28515625" style="5" customWidth="1"/>
    <col min="2336" max="2336" width="4.85546875" style="5" customWidth="1"/>
    <col min="2337" max="2337" width="16" style="5" customWidth="1"/>
    <col min="2338" max="2338" width="17.140625" style="5" customWidth="1"/>
    <col min="2339" max="2339" width="18.28515625" style="5" customWidth="1"/>
    <col min="2340" max="2340" width="13.7109375" style="5" customWidth="1"/>
    <col min="2341" max="2341" width="16" style="5" customWidth="1"/>
    <col min="2342" max="2342" width="17.140625" style="5" customWidth="1"/>
    <col min="2343" max="2343" width="18.28515625" style="5" customWidth="1"/>
    <col min="2344" max="2344" width="13.7109375" style="5" customWidth="1"/>
    <col min="2345" max="2345" width="16" style="5" customWidth="1"/>
    <col min="2346" max="2346" width="17.140625" style="5" customWidth="1"/>
    <col min="2347" max="2347" width="18.28515625" style="5" customWidth="1"/>
    <col min="2348" max="2348" width="13.7109375" style="5" customWidth="1"/>
    <col min="2349" max="2349" width="16" style="5" customWidth="1"/>
    <col min="2350" max="2350" width="17.140625" style="5" customWidth="1"/>
    <col min="2351" max="2354" width="18.28515625" style="5" customWidth="1"/>
    <col min="2355" max="2355" width="15" style="5" customWidth="1"/>
    <col min="2356" max="2356" width="15.7109375" style="5" customWidth="1"/>
    <col min="2357" max="2357" width="49" style="5" customWidth="1"/>
    <col min="2358" max="2358" width="19.42578125" style="5" customWidth="1"/>
    <col min="2359" max="2359" width="14.5703125" style="5" customWidth="1"/>
    <col min="2360" max="2360" width="12.28515625" style="5" customWidth="1"/>
    <col min="2361" max="2361" width="14.5703125" style="5" customWidth="1"/>
    <col min="2362" max="2362" width="11.7109375" style="5" customWidth="1"/>
    <col min="2363" max="2363" width="14" style="5" customWidth="1"/>
    <col min="2364" max="2364" width="20.5703125" style="5" customWidth="1"/>
    <col min="2365" max="2365" width="11.7109375" style="5" customWidth="1"/>
    <col min="2366" max="2366" width="10.85546875" style="5" customWidth="1"/>
    <col min="2367" max="2560" width="9.140625" style="5"/>
    <col min="2561" max="2561" width="7.42578125" style="5" customWidth="1"/>
    <col min="2562" max="2562" width="20.28515625" style="5" customWidth="1"/>
    <col min="2563" max="2563" width="24.7109375" style="5" customWidth="1"/>
    <col min="2564" max="2564" width="35.7109375" style="5" customWidth="1"/>
    <col min="2565" max="2565" width="5" style="5" customWidth="1"/>
    <col min="2566" max="2566" width="12.85546875" style="5" customWidth="1"/>
    <col min="2567" max="2567" width="10.7109375" style="5" customWidth="1"/>
    <col min="2568" max="2568" width="7" style="5" customWidth="1"/>
    <col min="2569" max="2569" width="12.28515625" style="5" customWidth="1"/>
    <col min="2570" max="2570" width="10.7109375" style="5" customWidth="1"/>
    <col min="2571" max="2571" width="10.85546875" style="5" customWidth="1"/>
    <col min="2572" max="2572" width="8.85546875" style="5" customWidth="1"/>
    <col min="2573" max="2573" width="13.85546875" style="5" customWidth="1"/>
    <col min="2574" max="2574" width="20.42578125" style="5" customWidth="1"/>
    <col min="2575" max="2575" width="12.28515625" style="5" customWidth="1"/>
    <col min="2576" max="2576" width="19.28515625" style="5" customWidth="1"/>
    <col min="2577" max="2577" width="11.85546875" style="5" customWidth="1"/>
    <col min="2578" max="2578" width="9.140625" style="5" customWidth="1"/>
    <col min="2579" max="2579" width="13.42578125" style="5" customWidth="1"/>
    <col min="2580" max="2580" width="15.28515625" style="5" customWidth="1"/>
    <col min="2581" max="2581" width="15.42578125" style="5" customWidth="1"/>
    <col min="2582" max="2583" width="14.42578125" style="5" customWidth="1"/>
    <col min="2584" max="2584" width="5" style="5" customWidth="1"/>
    <col min="2585" max="2587" width="15.140625" style="5" customWidth="1"/>
    <col min="2588" max="2588" width="4.28515625" style="5" customWidth="1"/>
    <col min="2589" max="2589" width="16" style="5" customWidth="1"/>
    <col min="2590" max="2590" width="17.140625" style="5" customWidth="1"/>
    <col min="2591" max="2591" width="18.28515625" style="5" customWidth="1"/>
    <col min="2592" max="2592" width="4.85546875" style="5" customWidth="1"/>
    <col min="2593" max="2593" width="16" style="5" customWidth="1"/>
    <col min="2594" max="2594" width="17.140625" style="5" customWidth="1"/>
    <col min="2595" max="2595" width="18.28515625" style="5" customWidth="1"/>
    <col min="2596" max="2596" width="13.7109375" style="5" customWidth="1"/>
    <col min="2597" max="2597" width="16" style="5" customWidth="1"/>
    <col min="2598" max="2598" width="17.140625" style="5" customWidth="1"/>
    <col min="2599" max="2599" width="18.28515625" style="5" customWidth="1"/>
    <col min="2600" max="2600" width="13.7109375" style="5" customWidth="1"/>
    <col min="2601" max="2601" width="16" style="5" customWidth="1"/>
    <col min="2602" max="2602" width="17.140625" style="5" customWidth="1"/>
    <col min="2603" max="2603" width="18.28515625" style="5" customWidth="1"/>
    <col min="2604" max="2604" width="13.7109375" style="5" customWidth="1"/>
    <col min="2605" max="2605" width="16" style="5" customWidth="1"/>
    <col min="2606" max="2606" width="17.140625" style="5" customWidth="1"/>
    <col min="2607" max="2610" width="18.28515625" style="5" customWidth="1"/>
    <col min="2611" max="2611" width="15" style="5" customWidth="1"/>
    <col min="2612" max="2612" width="15.7109375" style="5" customWidth="1"/>
    <col min="2613" max="2613" width="49" style="5" customWidth="1"/>
    <col min="2614" max="2614" width="19.42578125" style="5" customWidth="1"/>
    <col min="2615" max="2615" width="14.5703125" style="5" customWidth="1"/>
    <col min="2616" max="2616" width="12.28515625" style="5" customWidth="1"/>
    <col min="2617" max="2617" width="14.5703125" style="5" customWidth="1"/>
    <col min="2618" max="2618" width="11.7109375" style="5" customWidth="1"/>
    <col min="2619" max="2619" width="14" style="5" customWidth="1"/>
    <col min="2620" max="2620" width="20.5703125" style="5" customWidth="1"/>
    <col min="2621" max="2621" width="11.7109375" style="5" customWidth="1"/>
    <col min="2622" max="2622" width="10.85546875" style="5" customWidth="1"/>
    <col min="2623" max="2816" width="9.140625" style="5"/>
    <col min="2817" max="2817" width="7.42578125" style="5" customWidth="1"/>
    <col min="2818" max="2818" width="20.28515625" style="5" customWidth="1"/>
    <col min="2819" max="2819" width="24.7109375" style="5" customWidth="1"/>
    <col min="2820" max="2820" width="35.7109375" style="5" customWidth="1"/>
    <col min="2821" max="2821" width="5" style="5" customWidth="1"/>
    <col min="2822" max="2822" width="12.85546875" style="5" customWidth="1"/>
    <col min="2823" max="2823" width="10.7109375" style="5" customWidth="1"/>
    <col min="2824" max="2824" width="7" style="5" customWidth="1"/>
    <col min="2825" max="2825" width="12.28515625" style="5" customWidth="1"/>
    <col min="2826" max="2826" width="10.7109375" style="5" customWidth="1"/>
    <col min="2827" max="2827" width="10.85546875" style="5" customWidth="1"/>
    <col min="2828" max="2828" width="8.85546875" style="5" customWidth="1"/>
    <col min="2829" max="2829" width="13.85546875" style="5" customWidth="1"/>
    <col min="2830" max="2830" width="20.42578125" style="5" customWidth="1"/>
    <col min="2831" max="2831" width="12.28515625" style="5" customWidth="1"/>
    <col min="2832" max="2832" width="19.28515625" style="5" customWidth="1"/>
    <col min="2833" max="2833" width="11.85546875" style="5" customWidth="1"/>
    <col min="2834" max="2834" width="9.140625" style="5" customWidth="1"/>
    <col min="2835" max="2835" width="13.42578125" style="5" customWidth="1"/>
    <col min="2836" max="2836" width="15.28515625" style="5" customWidth="1"/>
    <col min="2837" max="2837" width="15.42578125" style="5" customWidth="1"/>
    <col min="2838" max="2839" width="14.42578125" style="5" customWidth="1"/>
    <col min="2840" max="2840" width="5" style="5" customWidth="1"/>
    <col min="2841" max="2843" width="15.140625" style="5" customWidth="1"/>
    <col min="2844" max="2844" width="4.28515625" style="5" customWidth="1"/>
    <col min="2845" max="2845" width="16" style="5" customWidth="1"/>
    <col min="2846" max="2846" width="17.140625" style="5" customWidth="1"/>
    <col min="2847" max="2847" width="18.28515625" style="5" customWidth="1"/>
    <col min="2848" max="2848" width="4.85546875" style="5" customWidth="1"/>
    <col min="2849" max="2849" width="16" style="5" customWidth="1"/>
    <col min="2850" max="2850" width="17.140625" style="5" customWidth="1"/>
    <col min="2851" max="2851" width="18.28515625" style="5" customWidth="1"/>
    <col min="2852" max="2852" width="13.7109375" style="5" customWidth="1"/>
    <col min="2853" max="2853" width="16" style="5" customWidth="1"/>
    <col min="2854" max="2854" width="17.140625" style="5" customWidth="1"/>
    <col min="2855" max="2855" width="18.28515625" style="5" customWidth="1"/>
    <col min="2856" max="2856" width="13.7109375" style="5" customWidth="1"/>
    <col min="2857" max="2857" width="16" style="5" customWidth="1"/>
    <col min="2858" max="2858" width="17.140625" style="5" customWidth="1"/>
    <col min="2859" max="2859" width="18.28515625" style="5" customWidth="1"/>
    <col min="2860" max="2860" width="13.7109375" style="5" customWidth="1"/>
    <col min="2861" max="2861" width="16" style="5" customWidth="1"/>
    <col min="2862" max="2862" width="17.140625" style="5" customWidth="1"/>
    <col min="2863" max="2866" width="18.28515625" style="5" customWidth="1"/>
    <col min="2867" max="2867" width="15" style="5" customWidth="1"/>
    <col min="2868" max="2868" width="15.7109375" style="5" customWidth="1"/>
    <col min="2869" max="2869" width="49" style="5" customWidth="1"/>
    <col min="2870" max="2870" width="19.42578125" style="5" customWidth="1"/>
    <col min="2871" max="2871" width="14.5703125" style="5" customWidth="1"/>
    <col min="2872" max="2872" width="12.28515625" style="5" customWidth="1"/>
    <col min="2873" max="2873" width="14.5703125" style="5" customWidth="1"/>
    <col min="2874" max="2874" width="11.7109375" style="5" customWidth="1"/>
    <col min="2875" max="2875" width="14" style="5" customWidth="1"/>
    <col min="2876" max="2876" width="20.5703125" style="5" customWidth="1"/>
    <col min="2877" max="2877" width="11.7109375" style="5" customWidth="1"/>
    <col min="2878" max="2878" width="10.85546875" style="5" customWidth="1"/>
    <col min="2879" max="3072" width="9.140625" style="5"/>
    <col min="3073" max="3073" width="7.42578125" style="5" customWidth="1"/>
    <col min="3074" max="3074" width="20.28515625" style="5" customWidth="1"/>
    <col min="3075" max="3075" width="24.7109375" style="5" customWidth="1"/>
    <col min="3076" max="3076" width="35.7109375" style="5" customWidth="1"/>
    <col min="3077" max="3077" width="5" style="5" customWidth="1"/>
    <col min="3078" max="3078" width="12.85546875" style="5" customWidth="1"/>
    <col min="3079" max="3079" width="10.7109375" style="5" customWidth="1"/>
    <col min="3080" max="3080" width="7" style="5" customWidth="1"/>
    <col min="3081" max="3081" width="12.28515625" style="5" customWidth="1"/>
    <col min="3082" max="3082" width="10.7109375" style="5" customWidth="1"/>
    <col min="3083" max="3083" width="10.85546875" style="5" customWidth="1"/>
    <col min="3084" max="3084" width="8.85546875" style="5" customWidth="1"/>
    <col min="3085" max="3085" width="13.85546875" style="5" customWidth="1"/>
    <col min="3086" max="3086" width="20.42578125" style="5" customWidth="1"/>
    <col min="3087" max="3087" width="12.28515625" style="5" customWidth="1"/>
    <col min="3088" max="3088" width="19.28515625" style="5" customWidth="1"/>
    <col min="3089" max="3089" width="11.85546875" style="5" customWidth="1"/>
    <col min="3090" max="3090" width="9.140625" style="5" customWidth="1"/>
    <col min="3091" max="3091" width="13.42578125" style="5" customWidth="1"/>
    <col min="3092" max="3092" width="15.28515625" style="5" customWidth="1"/>
    <col min="3093" max="3093" width="15.42578125" style="5" customWidth="1"/>
    <col min="3094" max="3095" width="14.42578125" style="5" customWidth="1"/>
    <col min="3096" max="3096" width="5" style="5" customWidth="1"/>
    <col min="3097" max="3099" width="15.140625" style="5" customWidth="1"/>
    <col min="3100" max="3100" width="4.28515625" style="5" customWidth="1"/>
    <col min="3101" max="3101" width="16" style="5" customWidth="1"/>
    <col min="3102" max="3102" width="17.140625" style="5" customWidth="1"/>
    <col min="3103" max="3103" width="18.28515625" style="5" customWidth="1"/>
    <col min="3104" max="3104" width="4.85546875" style="5" customWidth="1"/>
    <col min="3105" max="3105" width="16" style="5" customWidth="1"/>
    <col min="3106" max="3106" width="17.140625" style="5" customWidth="1"/>
    <col min="3107" max="3107" width="18.28515625" style="5" customWidth="1"/>
    <col min="3108" max="3108" width="13.7109375" style="5" customWidth="1"/>
    <col min="3109" max="3109" width="16" style="5" customWidth="1"/>
    <col min="3110" max="3110" width="17.140625" style="5" customWidth="1"/>
    <col min="3111" max="3111" width="18.28515625" style="5" customWidth="1"/>
    <col min="3112" max="3112" width="13.7109375" style="5" customWidth="1"/>
    <col min="3113" max="3113" width="16" style="5" customWidth="1"/>
    <col min="3114" max="3114" width="17.140625" style="5" customWidth="1"/>
    <col min="3115" max="3115" width="18.28515625" style="5" customWidth="1"/>
    <col min="3116" max="3116" width="13.7109375" style="5" customWidth="1"/>
    <col min="3117" max="3117" width="16" style="5" customWidth="1"/>
    <col min="3118" max="3118" width="17.140625" style="5" customWidth="1"/>
    <col min="3119" max="3122" width="18.28515625" style="5" customWidth="1"/>
    <col min="3123" max="3123" width="15" style="5" customWidth="1"/>
    <col min="3124" max="3124" width="15.7109375" style="5" customWidth="1"/>
    <col min="3125" max="3125" width="49" style="5" customWidth="1"/>
    <col min="3126" max="3126" width="19.42578125" style="5" customWidth="1"/>
    <col min="3127" max="3127" width="14.5703125" style="5" customWidth="1"/>
    <col min="3128" max="3128" width="12.28515625" style="5" customWidth="1"/>
    <col min="3129" max="3129" width="14.5703125" style="5" customWidth="1"/>
    <col min="3130" max="3130" width="11.7109375" style="5" customWidth="1"/>
    <col min="3131" max="3131" width="14" style="5" customWidth="1"/>
    <col min="3132" max="3132" width="20.5703125" style="5" customWidth="1"/>
    <col min="3133" max="3133" width="11.7109375" style="5" customWidth="1"/>
    <col min="3134" max="3134" width="10.85546875" style="5" customWidth="1"/>
    <col min="3135" max="3328" width="9.140625" style="5"/>
    <col min="3329" max="3329" width="7.42578125" style="5" customWidth="1"/>
    <col min="3330" max="3330" width="20.28515625" style="5" customWidth="1"/>
    <col min="3331" max="3331" width="24.7109375" style="5" customWidth="1"/>
    <col min="3332" max="3332" width="35.7109375" style="5" customWidth="1"/>
    <col min="3333" max="3333" width="5" style="5" customWidth="1"/>
    <col min="3334" max="3334" width="12.85546875" style="5" customWidth="1"/>
    <col min="3335" max="3335" width="10.7109375" style="5" customWidth="1"/>
    <col min="3336" max="3336" width="7" style="5" customWidth="1"/>
    <col min="3337" max="3337" width="12.28515625" style="5" customWidth="1"/>
    <col min="3338" max="3338" width="10.7109375" style="5" customWidth="1"/>
    <col min="3339" max="3339" width="10.85546875" style="5" customWidth="1"/>
    <col min="3340" max="3340" width="8.85546875" style="5" customWidth="1"/>
    <col min="3341" max="3341" width="13.85546875" style="5" customWidth="1"/>
    <col min="3342" max="3342" width="20.42578125" style="5" customWidth="1"/>
    <col min="3343" max="3343" width="12.28515625" style="5" customWidth="1"/>
    <col min="3344" max="3344" width="19.28515625" style="5" customWidth="1"/>
    <col min="3345" max="3345" width="11.85546875" style="5" customWidth="1"/>
    <col min="3346" max="3346" width="9.140625" style="5" customWidth="1"/>
    <col min="3347" max="3347" width="13.42578125" style="5" customWidth="1"/>
    <col min="3348" max="3348" width="15.28515625" style="5" customWidth="1"/>
    <col min="3349" max="3349" width="15.42578125" style="5" customWidth="1"/>
    <col min="3350" max="3351" width="14.42578125" style="5" customWidth="1"/>
    <col min="3352" max="3352" width="5" style="5" customWidth="1"/>
    <col min="3353" max="3355" width="15.140625" style="5" customWidth="1"/>
    <col min="3356" max="3356" width="4.28515625" style="5" customWidth="1"/>
    <col min="3357" max="3357" width="16" style="5" customWidth="1"/>
    <col min="3358" max="3358" width="17.140625" style="5" customWidth="1"/>
    <col min="3359" max="3359" width="18.28515625" style="5" customWidth="1"/>
    <col min="3360" max="3360" width="4.85546875" style="5" customWidth="1"/>
    <col min="3361" max="3361" width="16" style="5" customWidth="1"/>
    <col min="3362" max="3362" width="17.140625" style="5" customWidth="1"/>
    <col min="3363" max="3363" width="18.28515625" style="5" customWidth="1"/>
    <col min="3364" max="3364" width="13.7109375" style="5" customWidth="1"/>
    <col min="3365" max="3365" width="16" style="5" customWidth="1"/>
    <col min="3366" max="3366" width="17.140625" style="5" customWidth="1"/>
    <col min="3367" max="3367" width="18.28515625" style="5" customWidth="1"/>
    <col min="3368" max="3368" width="13.7109375" style="5" customWidth="1"/>
    <col min="3369" max="3369" width="16" style="5" customWidth="1"/>
    <col min="3370" max="3370" width="17.140625" style="5" customWidth="1"/>
    <col min="3371" max="3371" width="18.28515625" style="5" customWidth="1"/>
    <col min="3372" max="3372" width="13.7109375" style="5" customWidth="1"/>
    <col min="3373" max="3373" width="16" style="5" customWidth="1"/>
    <col min="3374" max="3374" width="17.140625" style="5" customWidth="1"/>
    <col min="3375" max="3378" width="18.28515625" style="5" customWidth="1"/>
    <col min="3379" max="3379" width="15" style="5" customWidth="1"/>
    <col min="3380" max="3380" width="15.7109375" style="5" customWidth="1"/>
    <col min="3381" max="3381" width="49" style="5" customWidth="1"/>
    <col min="3382" max="3382" width="19.42578125" style="5" customWidth="1"/>
    <col min="3383" max="3383" width="14.5703125" style="5" customWidth="1"/>
    <col min="3384" max="3384" width="12.28515625" style="5" customWidth="1"/>
    <col min="3385" max="3385" width="14.5703125" style="5" customWidth="1"/>
    <col min="3386" max="3386" width="11.7109375" style="5" customWidth="1"/>
    <col min="3387" max="3387" width="14" style="5" customWidth="1"/>
    <col min="3388" max="3388" width="20.5703125" style="5" customWidth="1"/>
    <col min="3389" max="3389" width="11.7109375" style="5" customWidth="1"/>
    <col min="3390" max="3390" width="10.85546875" style="5" customWidth="1"/>
    <col min="3391" max="3584" width="9.140625" style="5"/>
    <col min="3585" max="3585" width="7.42578125" style="5" customWidth="1"/>
    <col min="3586" max="3586" width="20.28515625" style="5" customWidth="1"/>
    <col min="3587" max="3587" width="24.7109375" style="5" customWidth="1"/>
    <col min="3588" max="3588" width="35.7109375" style="5" customWidth="1"/>
    <col min="3589" max="3589" width="5" style="5" customWidth="1"/>
    <col min="3590" max="3590" width="12.85546875" style="5" customWidth="1"/>
    <col min="3591" max="3591" width="10.7109375" style="5" customWidth="1"/>
    <col min="3592" max="3592" width="7" style="5" customWidth="1"/>
    <col min="3593" max="3593" width="12.28515625" style="5" customWidth="1"/>
    <col min="3594" max="3594" width="10.7109375" style="5" customWidth="1"/>
    <col min="3595" max="3595" width="10.85546875" style="5" customWidth="1"/>
    <col min="3596" max="3596" width="8.85546875" style="5" customWidth="1"/>
    <col min="3597" max="3597" width="13.85546875" style="5" customWidth="1"/>
    <col min="3598" max="3598" width="20.42578125" style="5" customWidth="1"/>
    <col min="3599" max="3599" width="12.28515625" style="5" customWidth="1"/>
    <col min="3600" max="3600" width="19.28515625" style="5" customWidth="1"/>
    <col min="3601" max="3601" width="11.85546875" style="5" customWidth="1"/>
    <col min="3602" max="3602" width="9.140625" style="5" customWidth="1"/>
    <col min="3603" max="3603" width="13.42578125" style="5" customWidth="1"/>
    <col min="3604" max="3604" width="15.28515625" style="5" customWidth="1"/>
    <col min="3605" max="3605" width="15.42578125" style="5" customWidth="1"/>
    <col min="3606" max="3607" width="14.42578125" style="5" customWidth="1"/>
    <col min="3608" max="3608" width="5" style="5" customWidth="1"/>
    <col min="3609" max="3611" width="15.140625" style="5" customWidth="1"/>
    <col min="3612" max="3612" width="4.28515625" style="5" customWidth="1"/>
    <col min="3613" max="3613" width="16" style="5" customWidth="1"/>
    <col min="3614" max="3614" width="17.140625" style="5" customWidth="1"/>
    <col min="3615" max="3615" width="18.28515625" style="5" customWidth="1"/>
    <col min="3616" max="3616" width="4.85546875" style="5" customWidth="1"/>
    <col min="3617" max="3617" width="16" style="5" customWidth="1"/>
    <col min="3618" max="3618" width="17.140625" style="5" customWidth="1"/>
    <col min="3619" max="3619" width="18.28515625" style="5" customWidth="1"/>
    <col min="3620" max="3620" width="13.7109375" style="5" customWidth="1"/>
    <col min="3621" max="3621" width="16" style="5" customWidth="1"/>
    <col min="3622" max="3622" width="17.140625" style="5" customWidth="1"/>
    <col min="3623" max="3623" width="18.28515625" style="5" customWidth="1"/>
    <col min="3624" max="3624" width="13.7109375" style="5" customWidth="1"/>
    <col min="3625" max="3625" width="16" style="5" customWidth="1"/>
    <col min="3626" max="3626" width="17.140625" style="5" customWidth="1"/>
    <col min="3627" max="3627" width="18.28515625" style="5" customWidth="1"/>
    <col min="3628" max="3628" width="13.7109375" style="5" customWidth="1"/>
    <col min="3629" max="3629" width="16" style="5" customWidth="1"/>
    <col min="3630" max="3630" width="17.140625" style="5" customWidth="1"/>
    <col min="3631" max="3634" width="18.28515625" style="5" customWidth="1"/>
    <col min="3635" max="3635" width="15" style="5" customWidth="1"/>
    <col min="3636" max="3636" width="15.7109375" style="5" customWidth="1"/>
    <col min="3637" max="3637" width="49" style="5" customWidth="1"/>
    <col min="3638" max="3638" width="19.42578125" style="5" customWidth="1"/>
    <col min="3639" max="3639" width="14.5703125" style="5" customWidth="1"/>
    <col min="3640" max="3640" width="12.28515625" style="5" customWidth="1"/>
    <col min="3641" max="3641" width="14.5703125" style="5" customWidth="1"/>
    <col min="3642" max="3642" width="11.7109375" style="5" customWidth="1"/>
    <col min="3643" max="3643" width="14" style="5" customWidth="1"/>
    <col min="3644" max="3644" width="20.5703125" style="5" customWidth="1"/>
    <col min="3645" max="3645" width="11.7109375" style="5" customWidth="1"/>
    <col min="3646" max="3646" width="10.85546875" style="5" customWidth="1"/>
    <col min="3647" max="3840" width="9.140625" style="5"/>
    <col min="3841" max="3841" width="7.42578125" style="5" customWidth="1"/>
    <col min="3842" max="3842" width="20.28515625" style="5" customWidth="1"/>
    <col min="3843" max="3843" width="24.7109375" style="5" customWidth="1"/>
    <col min="3844" max="3844" width="35.7109375" style="5" customWidth="1"/>
    <col min="3845" max="3845" width="5" style="5" customWidth="1"/>
    <col min="3846" max="3846" width="12.85546875" style="5" customWidth="1"/>
    <col min="3847" max="3847" width="10.7109375" style="5" customWidth="1"/>
    <col min="3848" max="3848" width="7" style="5" customWidth="1"/>
    <col min="3849" max="3849" width="12.28515625" style="5" customWidth="1"/>
    <col min="3850" max="3850" width="10.7109375" style="5" customWidth="1"/>
    <col min="3851" max="3851" width="10.85546875" style="5" customWidth="1"/>
    <col min="3852" max="3852" width="8.85546875" style="5" customWidth="1"/>
    <col min="3853" max="3853" width="13.85546875" style="5" customWidth="1"/>
    <col min="3854" max="3854" width="20.42578125" style="5" customWidth="1"/>
    <col min="3855" max="3855" width="12.28515625" style="5" customWidth="1"/>
    <col min="3856" max="3856" width="19.28515625" style="5" customWidth="1"/>
    <col min="3857" max="3857" width="11.85546875" style="5" customWidth="1"/>
    <col min="3858" max="3858" width="9.140625" style="5" customWidth="1"/>
    <col min="3859" max="3859" width="13.42578125" style="5" customWidth="1"/>
    <col min="3860" max="3860" width="15.28515625" style="5" customWidth="1"/>
    <col min="3861" max="3861" width="15.42578125" style="5" customWidth="1"/>
    <col min="3862" max="3863" width="14.42578125" style="5" customWidth="1"/>
    <col min="3864" max="3864" width="5" style="5" customWidth="1"/>
    <col min="3865" max="3867" width="15.140625" style="5" customWidth="1"/>
    <col min="3868" max="3868" width="4.28515625" style="5" customWidth="1"/>
    <col min="3869" max="3869" width="16" style="5" customWidth="1"/>
    <col min="3870" max="3870" width="17.140625" style="5" customWidth="1"/>
    <col min="3871" max="3871" width="18.28515625" style="5" customWidth="1"/>
    <col min="3872" max="3872" width="4.85546875" style="5" customWidth="1"/>
    <col min="3873" max="3873" width="16" style="5" customWidth="1"/>
    <col min="3874" max="3874" width="17.140625" style="5" customWidth="1"/>
    <col min="3875" max="3875" width="18.28515625" style="5" customWidth="1"/>
    <col min="3876" max="3876" width="13.7109375" style="5" customWidth="1"/>
    <col min="3877" max="3877" width="16" style="5" customWidth="1"/>
    <col min="3878" max="3878" width="17.140625" style="5" customWidth="1"/>
    <col min="3879" max="3879" width="18.28515625" style="5" customWidth="1"/>
    <col min="3880" max="3880" width="13.7109375" style="5" customWidth="1"/>
    <col min="3881" max="3881" width="16" style="5" customWidth="1"/>
    <col min="3882" max="3882" width="17.140625" style="5" customWidth="1"/>
    <col min="3883" max="3883" width="18.28515625" style="5" customWidth="1"/>
    <col min="3884" max="3884" width="13.7109375" style="5" customWidth="1"/>
    <col min="3885" max="3885" width="16" style="5" customWidth="1"/>
    <col min="3886" max="3886" width="17.140625" style="5" customWidth="1"/>
    <col min="3887" max="3890" width="18.28515625" style="5" customWidth="1"/>
    <col min="3891" max="3891" width="15" style="5" customWidth="1"/>
    <col min="3892" max="3892" width="15.7109375" style="5" customWidth="1"/>
    <col min="3893" max="3893" width="49" style="5" customWidth="1"/>
    <col min="3894" max="3894" width="19.42578125" style="5" customWidth="1"/>
    <col min="3895" max="3895" width="14.5703125" style="5" customWidth="1"/>
    <col min="3896" max="3896" width="12.28515625" style="5" customWidth="1"/>
    <col min="3897" max="3897" width="14.5703125" style="5" customWidth="1"/>
    <col min="3898" max="3898" width="11.7109375" style="5" customWidth="1"/>
    <col min="3899" max="3899" width="14" style="5" customWidth="1"/>
    <col min="3900" max="3900" width="20.5703125" style="5" customWidth="1"/>
    <col min="3901" max="3901" width="11.7109375" style="5" customWidth="1"/>
    <col min="3902" max="3902" width="10.85546875" style="5" customWidth="1"/>
    <col min="3903" max="4096" width="9.140625" style="5"/>
    <col min="4097" max="4097" width="7.42578125" style="5" customWidth="1"/>
    <col min="4098" max="4098" width="20.28515625" style="5" customWidth="1"/>
    <col min="4099" max="4099" width="24.7109375" style="5" customWidth="1"/>
    <col min="4100" max="4100" width="35.7109375" style="5" customWidth="1"/>
    <col min="4101" max="4101" width="5" style="5" customWidth="1"/>
    <col min="4102" max="4102" width="12.85546875" style="5" customWidth="1"/>
    <col min="4103" max="4103" width="10.7109375" style="5" customWidth="1"/>
    <col min="4104" max="4104" width="7" style="5" customWidth="1"/>
    <col min="4105" max="4105" width="12.28515625" style="5" customWidth="1"/>
    <col min="4106" max="4106" width="10.7109375" style="5" customWidth="1"/>
    <col min="4107" max="4107" width="10.85546875" style="5" customWidth="1"/>
    <col min="4108" max="4108" width="8.85546875" style="5" customWidth="1"/>
    <col min="4109" max="4109" width="13.85546875" style="5" customWidth="1"/>
    <col min="4110" max="4110" width="20.42578125" style="5" customWidth="1"/>
    <col min="4111" max="4111" width="12.28515625" style="5" customWidth="1"/>
    <col min="4112" max="4112" width="19.28515625" style="5" customWidth="1"/>
    <col min="4113" max="4113" width="11.85546875" style="5" customWidth="1"/>
    <col min="4114" max="4114" width="9.140625" style="5" customWidth="1"/>
    <col min="4115" max="4115" width="13.42578125" style="5" customWidth="1"/>
    <col min="4116" max="4116" width="15.28515625" style="5" customWidth="1"/>
    <col min="4117" max="4117" width="15.42578125" style="5" customWidth="1"/>
    <col min="4118" max="4119" width="14.42578125" style="5" customWidth="1"/>
    <col min="4120" max="4120" width="5" style="5" customWidth="1"/>
    <col min="4121" max="4123" width="15.140625" style="5" customWidth="1"/>
    <col min="4124" max="4124" width="4.28515625" style="5" customWidth="1"/>
    <col min="4125" max="4125" width="16" style="5" customWidth="1"/>
    <col min="4126" max="4126" width="17.140625" style="5" customWidth="1"/>
    <col min="4127" max="4127" width="18.28515625" style="5" customWidth="1"/>
    <col min="4128" max="4128" width="4.85546875" style="5" customWidth="1"/>
    <col min="4129" max="4129" width="16" style="5" customWidth="1"/>
    <col min="4130" max="4130" width="17.140625" style="5" customWidth="1"/>
    <col min="4131" max="4131" width="18.28515625" style="5" customWidth="1"/>
    <col min="4132" max="4132" width="13.7109375" style="5" customWidth="1"/>
    <col min="4133" max="4133" width="16" style="5" customWidth="1"/>
    <col min="4134" max="4134" width="17.140625" style="5" customWidth="1"/>
    <col min="4135" max="4135" width="18.28515625" style="5" customWidth="1"/>
    <col min="4136" max="4136" width="13.7109375" style="5" customWidth="1"/>
    <col min="4137" max="4137" width="16" style="5" customWidth="1"/>
    <col min="4138" max="4138" width="17.140625" style="5" customWidth="1"/>
    <col min="4139" max="4139" width="18.28515625" style="5" customWidth="1"/>
    <col min="4140" max="4140" width="13.7109375" style="5" customWidth="1"/>
    <col min="4141" max="4141" width="16" style="5" customWidth="1"/>
    <col min="4142" max="4142" width="17.140625" style="5" customWidth="1"/>
    <col min="4143" max="4146" width="18.28515625" style="5" customWidth="1"/>
    <col min="4147" max="4147" width="15" style="5" customWidth="1"/>
    <col min="4148" max="4148" width="15.7109375" style="5" customWidth="1"/>
    <col min="4149" max="4149" width="49" style="5" customWidth="1"/>
    <col min="4150" max="4150" width="19.42578125" style="5" customWidth="1"/>
    <col min="4151" max="4151" width="14.5703125" style="5" customWidth="1"/>
    <col min="4152" max="4152" width="12.28515625" style="5" customWidth="1"/>
    <col min="4153" max="4153" width="14.5703125" style="5" customWidth="1"/>
    <col min="4154" max="4154" width="11.7109375" style="5" customWidth="1"/>
    <col min="4155" max="4155" width="14" style="5" customWidth="1"/>
    <col min="4156" max="4156" width="20.5703125" style="5" customWidth="1"/>
    <col min="4157" max="4157" width="11.7109375" style="5" customWidth="1"/>
    <col min="4158" max="4158" width="10.85546875" style="5" customWidth="1"/>
    <col min="4159" max="4352" width="9.140625" style="5"/>
    <col min="4353" max="4353" width="7.42578125" style="5" customWidth="1"/>
    <col min="4354" max="4354" width="20.28515625" style="5" customWidth="1"/>
    <col min="4355" max="4355" width="24.7109375" style="5" customWidth="1"/>
    <col min="4356" max="4356" width="35.7109375" style="5" customWidth="1"/>
    <col min="4357" max="4357" width="5" style="5" customWidth="1"/>
    <col min="4358" max="4358" width="12.85546875" style="5" customWidth="1"/>
    <col min="4359" max="4359" width="10.7109375" style="5" customWidth="1"/>
    <col min="4360" max="4360" width="7" style="5" customWidth="1"/>
    <col min="4361" max="4361" width="12.28515625" style="5" customWidth="1"/>
    <col min="4362" max="4362" width="10.7109375" style="5" customWidth="1"/>
    <col min="4363" max="4363" width="10.85546875" style="5" customWidth="1"/>
    <col min="4364" max="4364" width="8.85546875" style="5" customWidth="1"/>
    <col min="4365" max="4365" width="13.85546875" style="5" customWidth="1"/>
    <col min="4366" max="4366" width="20.42578125" style="5" customWidth="1"/>
    <col min="4367" max="4367" width="12.28515625" style="5" customWidth="1"/>
    <col min="4368" max="4368" width="19.28515625" style="5" customWidth="1"/>
    <col min="4369" max="4369" width="11.85546875" style="5" customWidth="1"/>
    <col min="4370" max="4370" width="9.140625" style="5" customWidth="1"/>
    <col min="4371" max="4371" width="13.42578125" style="5" customWidth="1"/>
    <col min="4372" max="4372" width="15.28515625" style="5" customWidth="1"/>
    <col min="4373" max="4373" width="15.42578125" style="5" customWidth="1"/>
    <col min="4374" max="4375" width="14.42578125" style="5" customWidth="1"/>
    <col min="4376" max="4376" width="5" style="5" customWidth="1"/>
    <col min="4377" max="4379" width="15.140625" style="5" customWidth="1"/>
    <col min="4380" max="4380" width="4.28515625" style="5" customWidth="1"/>
    <col min="4381" max="4381" width="16" style="5" customWidth="1"/>
    <col min="4382" max="4382" width="17.140625" style="5" customWidth="1"/>
    <col min="4383" max="4383" width="18.28515625" style="5" customWidth="1"/>
    <col min="4384" max="4384" width="4.85546875" style="5" customWidth="1"/>
    <col min="4385" max="4385" width="16" style="5" customWidth="1"/>
    <col min="4386" max="4386" width="17.140625" style="5" customWidth="1"/>
    <col min="4387" max="4387" width="18.28515625" style="5" customWidth="1"/>
    <col min="4388" max="4388" width="13.7109375" style="5" customWidth="1"/>
    <col min="4389" max="4389" width="16" style="5" customWidth="1"/>
    <col min="4390" max="4390" width="17.140625" style="5" customWidth="1"/>
    <col min="4391" max="4391" width="18.28515625" style="5" customWidth="1"/>
    <col min="4392" max="4392" width="13.7109375" style="5" customWidth="1"/>
    <col min="4393" max="4393" width="16" style="5" customWidth="1"/>
    <col min="4394" max="4394" width="17.140625" style="5" customWidth="1"/>
    <col min="4395" max="4395" width="18.28515625" style="5" customWidth="1"/>
    <col min="4396" max="4396" width="13.7109375" style="5" customWidth="1"/>
    <col min="4397" max="4397" width="16" style="5" customWidth="1"/>
    <col min="4398" max="4398" width="17.140625" style="5" customWidth="1"/>
    <col min="4399" max="4402" width="18.28515625" style="5" customWidth="1"/>
    <col min="4403" max="4403" width="15" style="5" customWidth="1"/>
    <col min="4404" max="4404" width="15.7109375" style="5" customWidth="1"/>
    <col min="4405" max="4405" width="49" style="5" customWidth="1"/>
    <col min="4406" max="4406" width="19.42578125" style="5" customWidth="1"/>
    <col min="4407" max="4407" width="14.5703125" style="5" customWidth="1"/>
    <col min="4408" max="4408" width="12.28515625" style="5" customWidth="1"/>
    <col min="4409" max="4409" width="14.5703125" style="5" customWidth="1"/>
    <col min="4410" max="4410" width="11.7109375" style="5" customWidth="1"/>
    <col min="4411" max="4411" width="14" style="5" customWidth="1"/>
    <col min="4412" max="4412" width="20.5703125" style="5" customWidth="1"/>
    <col min="4413" max="4413" width="11.7109375" style="5" customWidth="1"/>
    <col min="4414" max="4414" width="10.85546875" style="5" customWidth="1"/>
    <col min="4415" max="4608" width="9.140625" style="5"/>
    <col min="4609" max="4609" width="7.42578125" style="5" customWidth="1"/>
    <col min="4610" max="4610" width="20.28515625" style="5" customWidth="1"/>
    <col min="4611" max="4611" width="24.7109375" style="5" customWidth="1"/>
    <col min="4612" max="4612" width="35.7109375" style="5" customWidth="1"/>
    <col min="4613" max="4613" width="5" style="5" customWidth="1"/>
    <col min="4614" max="4614" width="12.85546875" style="5" customWidth="1"/>
    <col min="4615" max="4615" width="10.7109375" style="5" customWidth="1"/>
    <col min="4616" max="4616" width="7" style="5" customWidth="1"/>
    <col min="4617" max="4617" width="12.28515625" style="5" customWidth="1"/>
    <col min="4618" max="4618" width="10.7109375" style="5" customWidth="1"/>
    <col min="4619" max="4619" width="10.85546875" style="5" customWidth="1"/>
    <col min="4620" max="4620" width="8.85546875" style="5" customWidth="1"/>
    <col min="4621" max="4621" width="13.85546875" style="5" customWidth="1"/>
    <col min="4622" max="4622" width="20.42578125" style="5" customWidth="1"/>
    <col min="4623" max="4623" width="12.28515625" style="5" customWidth="1"/>
    <col min="4624" max="4624" width="19.28515625" style="5" customWidth="1"/>
    <col min="4625" max="4625" width="11.85546875" style="5" customWidth="1"/>
    <col min="4626" max="4626" width="9.140625" style="5" customWidth="1"/>
    <col min="4627" max="4627" width="13.42578125" style="5" customWidth="1"/>
    <col min="4628" max="4628" width="15.28515625" style="5" customWidth="1"/>
    <col min="4629" max="4629" width="15.42578125" style="5" customWidth="1"/>
    <col min="4630" max="4631" width="14.42578125" style="5" customWidth="1"/>
    <col min="4632" max="4632" width="5" style="5" customWidth="1"/>
    <col min="4633" max="4635" width="15.140625" style="5" customWidth="1"/>
    <col min="4636" max="4636" width="4.28515625" style="5" customWidth="1"/>
    <col min="4637" max="4637" width="16" style="5" customWidth="1"/>
    <col min="4638" max="4638" width="17.140625" style="5" customWidth="1"/>
    <col min="4639" max="4639" width="18.28515625" style="5" customWidth="1"/>
    <col min="4640" max="4640" width="4.85546875" style="5" customWidth="1"/>
    <col min="4641" max="4641" width="16" style="5" customWidth="1"/>
    <col min="4642" max="4642" width="17.140625" style="5" customWidth="1"/>
    <col min="4643" max="4643" width="18.28515625" style="5" customWidth="1"/>
    <col min="4644" max="4644" width="13.7109375" style="5" customWidth="1"/>
    <col min="4645" max="4645" width="16" style="5" customWidth="1"/>
    <col min="4646" max="4646" width="17.140625" style="5" customWidth="1"/>
    <col min="4647" max="4647" width="18.28515625" style="5" customWidth="1"/>
    <col min="4648" max="4648" width="13.7109375" style="5" customWidth="1"/>
    <col min="4649" max="4649" width="16" style="5" customWidth="1"/>
    <col min="4650" max="4650" width="17.140625" style="5" customWidth="1"/>
    <col min="4651" max="4651" width="18.28515625" style="5" customWidth="1"/>
    <col min="4652" max="4652" width="13.7109375" style="5" customWidth="1"/>
    <col min="4653" max="4653" width="16" style="5" customWidth="1"/>
    <col min="4654" max="4654" width="17.140625" style="5" customWidth="1"/>
    <col min="4655" max="4658" width="18.28515625" style="5" customWidth="1"/>
    <col min="4659" max="4659" width="15" style="5" customWidth="1"/>
    <col min="4660" max="4660" width="15.7109375" style="5" customWidth="1"/>
    <col min="4661" max="4661" width="49" style="5" customWidth="1"/>
    <col min="4662" max="4662" width="19.42578125" style="5" customWidth="1"/>
    <col min="4663" max="4663" width="14.5703125" style="5" customWidth="1"/>
    <col min="4664" max="4664" width="12.28515625" style="5" customWidth="1"/>
    <col min="4665" max="4665" width="14.5703125" style="5" customWidth="1"/>
    <col min="4666" max="4666" width="11.7109375" style="5" customWidth="1"/>
    <col min="4667" max="4667" width="14" style="5" customWidth="1"/>
    <col min="4668" max="4668" width="20.5703125" style="5" customWidth="1"/>
    <col min="4669" max="4669" width="11.7109375" style="5" customWidth="1"/>
    <col min="4670" max="4670" width="10.85546875" style="5" customWidth="1"/>
    <col min="4671" max="4864" width="9.140625" style="5"/>
    <col min="4865" max="4865" width="7.42578125" style="5" customWidth="1"/>
    <col min="4866" max="4866" width="20.28515625" style="5" customWidth="1"/>
    <col min="4867" max="4867" width="24.7109375" style="5" customWidth="1"/>
    <col min="4868" max="4868" width="35.7109375" style="5" customWidth="1"/>
    <col min="4869" max="4869" width="5" style="5" customWidth="1"/>
    <col min="4870" max="4870" width="12.85546875" style="5" customWidth="1"/>
    <col min="4871" max="4871" width="10.7109375" style="5" customWidth="1"/>
    <col min="4872" max="4872" width="7" style="5" customWidth="1"/>
    <col min="4873" max="4873" width="12.28515625" style="5" customWidth="1"/>
    <col min="4874" max="4874" width="10.7109375" style="5" customWidth="1"/>
    <col min="4875" max="4875" width="10.85546875" style="5" customWidth="1"/>
    <col min="4876" max="4876" width="8.85546875" style="5" customWidth="1"/>
    <col min="4877" max="4877" width="13.85546875" style="5" customWidth="1"/>
    <col min="4878" max="4878" width="20.42578125" style="5" customWidth="1"/>
    <col min="4879" max="4879" width="12.28515625" style="5" customWidth="1"/>
    <col min="4880" max="4880" width="19.28515625" style="5" customWidth="1"/>
    <col min="4881" max="4881" width="11.85546875" style="5" customWidth="1"/>
    <col min="4882" max="4882" width="9.140625" style="5" customWidth="1"/>
    <col min="4883" max="4883" width="13.42578125" style="5" customWidth="1"/>
    <col min="4884" max="4884" width="15.28515625" style="5" customWidth="1"/>
    <col min="4885" max="4885" width="15.42578125" style="5" customWidth="1"/>
    <col min="4886" max="4887" width="14.42578125" style="5" customWidth="1"/>
    <col min="4888" max="4888" width="5" style="5" customWidth="1"/>
    <col min="4889" max="4891" width="15.140625" style="5" customWidth="1"/>
    <col min="4892" max="4892" width="4.28515625" style="5" customWidth="1"/>
    <col min="4893" max="4893" width="16" style="5" customWidth="1"/>
    <col min="4894" max="4894" width="17.140625" style="5" customWidth="1"/>
    <col min="4895" max="4895" width="18.28515625" style="5" customWidth="1"/>
    <col min="4896" max="4896" width="4.85546875" style="5" customWidth="1"/>
    <col min="4897" max="4897" width="16" style="5" customWidth="1"/>
    <col min="4898" max="4898" width="17.140625" style="5" customWidth="1"/>
    <col min="4899" max="4899" width="18.28515625" style="5" customWidth="1"/>
    <col min="4900" max="4900" width="13.7109375" style="5" customWidth="1"/>
    <col min="4901" max="4901" width="16" style="5" customWidth="1"/>
    <col min="4902" max="4902" width="17.140625" style="5" customWidth="1"/>
    <col min="4903" max="4903" width="18.28515625" style="5" customWidth="1"/>
    <col min="4904" max="4904" width="13.7109375" style="5" customWidth="1"/>
    <col min="4905" max="4905" width="16" style="5" customWidth="1"/>
    <col min="4906" max="4906" width="17.140625" style="5" customWidth="1"/>
    <col min="4907" max="4907" width="18.28515625" style="5" customWidth="1"/>
    <col min="4908" max="4908" width="13.7109375" style="5" customWidth="1"/>
    <col min="4909" max="4909" width="16" style="5" customWidth="1"/>
    <col min="4910" max="4910" width="17.140625" style="5" customWidth="1"/>
    <col min="4911" max="4914" width="18.28515625" style="5" customWidth="1"/>
    <col min="4915" max="4915" width="15" style="5" customWidth="1"/>
    <col min="4916" max="4916" width="15.7109375" style="5" customWidth="1"/>
    <col min="4917" max="4917" width="49" style="5" customWidth="1"/>
    <col min="4918" max="4918" width="19.42578125" style="5" customWidth="1"/>
    <col min="4919" max="4919" width="14.5703125" style="5" customWidth="1"/>
    <col min="4920" max="4920" width="12.28515625" style="5" customWidth="1"/>
    <col min="4921" max="4921" width="14.5703125" style="5" customWidth="1"/>
    <col min="4922" max="4922" width="11.7109375" style="5" customWidth="1"/>
    <col min="4923" max="4923" width="14" style="5" customWidth="1"/>
    <col min="4924" max="4924" width="20.5703125" style="5" customWidth="1"/>
    <col min="4925" max="4925" width="11.7109375" style="5" customWidth="1"/>
    <col min="4926" max="4926" width="10.85546875" style="5" customWidth="1"/>
    <col min="4927" max="5120" width="9.140625" style="5"/>
    <col min="5121" max="5121" width="7.42578125" style="5" customWidth="1"/>
    <col min="5122" max="5122" width="20.28515625" style="5" customWidth="1"/>
    <col min="5123" max="5123" width="24.7109375" style="5" customWidth="1"/>
    <col min="5124" max="5124" width="35.7109375" style="5" customWidth="1"/>
    <col min="5125" max="5125" width="5" style="5" customWidth="1"/>
    <col min="5126" max="5126" width="12.85546875" style="5" customWidth="1"/>
    <col min="5127" max="5127" width="10.7109375" style="5" customWidth="1"/>
    <col min="5128" max="5128" width="7" style="5" customWidth="1"/>
    <col min="5129" max="5129" width="12.28515625" style="5" customWidth="1"/>
    <col min="5130" max="5130" width="10.7109375" style="5" customWidth="1"/>
    <col min="5131" max="5131" width="10.85546875" style="5" customWidth="1"/>
    <col min="5132" max="5132" width="8.85546875" style="5" customWidth="1"/>
    <col min="5133" max="5133" width="13.85546875" style="5" customWidth="1"/>
    <col min="5134" max="5134" width="20.42578125" style="5" customWidth="1"/>
    <col min="5135" max="5135" width="12.28515625" style="5" customWidth="1"/>
    <col min="5136" max="5136" width="19.28515625" style="5" customWidth="1"/>
    <col min="5137" max="5137" width="11.85546875" style="5" customWidth="1"/>
    <col min="5138" max="5138" width="9.140625" style="5" customWidth="1"/>
    <col min="5139" max="5139" width="13.42578125" style="5" customWidth="1"/>
    <col min="5140" max="5140" width="15.28515625" style="5" customWidth="1"/>
    <col min="5141" max="5141" width="15.42578125" style="5" customWidth="1"/>
    <col min="5142" max="5143" width="14.42578125" style="5" customWidth="1"/>
    <col min="5144" max="5144" width="5" style="5" customWidth="1"/>
    <col min="5145" max="5147" width="15.140625" style="5" customWidth="1"/>
    <col min="5148" max="5148" width="4.28515625" style="5" customWidth="1"/>
    <col min="5149" max="5149" width="16" style="5" customWidth="1"/>
    <col min="5150" max="5150" width="17.140625" style="5" customWidth="1"/>
    <col min="5151" max="5151" width="18.28515625" style="5" customWidth="1"/>
    <col min="5152" max="5152" width="4.85546875" style="5" customWidth="1"/>
    <col min="5153" max="5153" width="16" style="5" customWidth="1"/>
    <col min="5154" max="5154" width="17.140625" style="5" customWidth="1"/>
    <col min="5155" max="5155" width="18.28515625" style="5" customWidth="1"/>
    <col min="5156" max="5156" width="13.7109375" style="5" customWidth="1"/>
    <col min="5157" max="5157" width="16" style="5" customWidth="1"/>
    <col min="5158" max="5158" width="17.140625" style="5" customWidth="1"/>
    <col min="5159" max="5159" width="18.28515625" style="5" customWidth="1"/>
    <col min="5160" max="5160" width="13.7109375" style="5" customWidth="1"/>
    <col min="5161" max="5161" width="16" style="5" customWidth="1"/>
    <col min="5162" max="5162" width="17.140625" style="5" customWidth="1"/>
    <col min="5163" max="5163" width="18.28515625" style="5" customWidth="1"/>
    <col min="5164" max="5164" width="13.7109375" style="5" customWidth="1"/>
    <col min="5165" max="5165" width="16" style="5" customWidth="1"/>
    <col min="5166" max="5166" width="17.140625" style="5" customWidth="1"/>
    <col min="5167" max="5170" width="18.28515625" style="5" customWidth="1"/>
    <col min="5171" max="5171" width="15" style="5" customWidth="1"/>
    <col min="5172" max="5172" width="15.7109375" style="5" customWidth="1"/>
    <col min="5173" max="5173" width="49" style="5" customWidth="1"/>
    <col min="5174" max="5174" width="19.42578125" style="5" customWidth="1"/>
    <col min="5175" max="5175" width="14.5703125" style="5" customWidth="1"/>
    <col min="5176" max="5176" width="12.28515625" style="5" customWidth="1"/>
    <col min="5177" max="5177" width="14.5703125" style="5" customWidth="1"/>
    <col min="5178" max="5178" width="11.7109375" style="5" customWidth="1"/>
    <col min="5179" max="5179" width="14" style="5" customWidth="1"/>
    <col min="5180" max="5180" width="20.5703125" style="5" customWidth="1"/>
    <col min="5181" max="5181" width="11.7109375" style="5" customWidth="1"/>
    <col min="5182" max="5182" width="10.85546875" style="5" customWidth="1"/>
    <col min="5183" max="5376" width="9.140625" style="5"/>
    <col min="5377" max="5377" width="7.42578125" style="5" customWidth="1"/>
    <col min="5378" max="5378" width="20.28515625" style="5" customWidth="1"/>
    <col min="5379" max="5379" width="24.7109375" style="5" customWidth="1"/>
    <col min="5380" max="5380" width="35.7109375" style="5" customWidth="1"/>
    <col min="5381" max="5381" width="5" style="5" customWidth="1"/>
    <col min="5382" max="5382" width="12.85546875" style="5" customWidth="1"/>
    <col min="5383" max="5383" width="10.7109375" style="5" customWidth="1"/>
    <col min="5384" max="5384" width="7" style="5" customWidth="1"/>
    <col min="5385" max="5385" width="12.28515625" style="5" customWidth="1"/>
    <col min="5386" max="5386" width="10.7109375" style="5" customWidth="1"/>
    <col min="5387" max="5387" width="10.85546875" style="5" customWidth="1"/>
    <col min="5388" max="5388" width="8.85546875" style="5" customWidth="1"/>
    <col min="5389" max="5389" width="13.85546875" style="5" customWidth="1"/>
    <col min="5390" max="5390" width="20.42578125" style="5" customWidth="1"/>
    <col min="5391" max="5391" width="12.28515625" style="5" customWidth="1"/>
    <col min="5392" max="5392" width="19.28515625" style="5" customWidth="1"/>
    <col min="5393" max="5393" width="11.85546875" style="5" customWidth="1"/>
    <col min="5394" max="5394" width="9.140625" style="5" customWidth="1"/>
    <col min="5395" max="5395" width="13.42578125" style="5" customWidth="1"/>
    <col min="5396" max="5396" width="15.28515625" style="5" customWidth="1"/>
    <col min="5397" max="5397" width="15.42578125" style="5" customWidth="1"/>
    <col min="5398" max="5399" width="14.42578125" style="5" customWidth="1"/>
    <col min="5400" max="5400" width="5" style="5" customWidth="1"/>
    <col min="5401" max="5403" width="15.140625" style="5" customWidth="1"/>
    <col min="5404" max="5404" width="4.28515625" style="5" customWidth="1"/>
    <col min="5405" max="5405" width="16" style="5" customWidth="1"/>
    <col min="5406" max="5406" width="17.140625" style="5" customWidth="1"/>
    <col min="5407" max="5407" width="18.28515625" style="5" customWidth="1"/>
    <col min="5408" max="5408" width="4.85546875" style="5" customWidth="1"/>
    <col min="5409" max="5409" width="16" style="5" customWidth="1"/>
    <col min="5410" max="5410" width="17.140625" style="5" customWidth="1"/>
    <col min="5411" max="5411" width="18.28515625" style="5" customWidth="1"/>
    <col min="5412" max="5412" width="13.7109375" style="5" customWidth="1"/>
    <col min="5413" max="5413" width="16" style="5" customWidth="1"/>
    <col min="5414" max="5414" width="17.140625" style="5" customWidth="1"/>
    <col min="5415" max="5415" width="18.28515625" style="5" customWidth="1"/>
    <col min="5416" max="5416" width="13.7109375" style="5" customWidth="1"/>
    <col min="5417" max="5417" width="16" style="5" customWidth="1"/>
    <col min="5418" max="5418" width="17.140625" style="5" customWidth="1"/>
    <col min="5419" max="5419" width="18.28515625" style="5" customWidth="1"/>
    <col min="5420" max="5420" width="13.7109375" style="5" customWidth="1"/>
    <col min="5421" max="5421" width="16" style="5" customWidth="1"/>
    <col min="5422" max="5422" width="17.140625" style="5" customWidth="1"/>
    <col min="5423" max="5426" width="18.28515625" style="5" customWidth="1"/>
    <col min="5427" max="5427" width="15" style="5" customWidth="1"/>
    <col min="5428" max="5428" width="15.7109375" style="5" customWidth="1"/>
    <col min="5429" max="5429" width="49" style="5" customWidth="1"/>
    <col min="5430" max="5430" width="19.42578125" style="5" customWidth="1"/>
    <col min="5431" max="5431" width="14.5703125" style="5" customWidth="1"/>
    <col min="5432" max="5432" width="12.28515625" style="5" customWidth="1"/>
    <col min="5433" max="5433" width="14.5703125" style="5" customWidth="1"/>
    <col min="5434" max="5434" width="11.7109375" style="5" customWidth="1"/>
    <col min="5435" max="5435" width="14" style="5" customWidth="1"/>
    <col min="5436" max="5436" width="20.5703125" style="5" customWidth="1"/>
    <col min="5437" max="5437" width="11.7109375" style="5" customWidth="1"/>
    <col min="5438" max="5438" width="10.85546875" style="5" customWidth="1"/>
    <col min="5439" max="5632" width="9.140625" style="5"/>
    <col min="5633" max="5633" width="7.42578125" style="5" customWidth="1"/>
    <col min="5634" max="5634" width="20.28515625" style="5" customWidth="1"/>
    <col min="5635" max="5635" width="24.7109375" style="5" customWidth="1"/>
    <col min="5636" max="5636" width="35.7109375" style="5" customWidth="1"/>
    <col min="5637" max="5637" width="5" style="5" customWidth="1"/>
    <col min="5638" max="5638" width="12.85546875" style="5" customWidth="1"/>
    <col min="5639" max="5639" width="10.7109375" style="5" customWidth="1"/>
    <col min="5640" max="5640" width="7" style="5" customWidth="1"/>
    <col min="5641" max="5641" width="12.28515625" style="5" customWidth="1"/>
    <col min="5642" max="5642" width="10.7109375" style="5" customWidth="1"/>
    <col min="5643" max="5643" width="10.85546875" style="5" customWidth="1"/>
    <col min="5644" max="5644" width="8.85546875" style="5" customWidth="1"/>
    <col min="5645" max="5645" width="13.85546875" style="5" customWidth="1"/>
    <col min="5646" max="5646" width="20.42578125" style="5" customWidth="1"/>
    <col min="5647" max="5647" width="12.28515625" style="5" customWidth="1"/>
    <col min="5648" max="5648" width="19.28515625" style="5" customWidth="1"/>
    <col min="5649" max="5649" width="11.85546875" style="5" customWidth="1"/>
    <col min="5650" max="5650" width="9.140625" style="5" customWidth="1"/>
    <col min="5651" max="5651" width="13.42578125" style="5" customWidth="1"/>
    <col min="5652" max="5652" width="15.28515625" style="5" customWidth="1"/>
    <col min="5653" max="5653" width="15.42578125" style="5" customWidth="1"/>
    <col min="5654" max="5655" width="14.42578125" style="5" customWidth="1"/>
    <col min="5656" max="5656" width="5" style="5" customWidth="1"/>
    <col min="5657" max="5659" width="15.140625" style="5" customWidth="1"/>
    <col min="5660" max="5660" width="4.28515625" style="5" customWidth="1"/>
    <col min="5661" max="5661" width="16" style="5" customWidth="1"/>
    <col min="5662" max="5662" width="17.140625" style="5" customWidth="1"/>
    <col min="5663" max="5663" width="18.28515625" style="5" customWidth="1"/>
    <col min="5664" max="5664" width="4.85546875" style="5" customWidth="1"/>
    <col min="5665" max="5665" width="16" style="5" customWidth="1"/>
    <col min="5666" max="5666" width="17.140625" style="5" customWidth="1"/>
    <col min="5667" max="5667" width="18.28515625" style="5" customWidth="1"/>
    <col min="5668" max="5668" width="13.7109375" style="5" customWidth="1"/>
    <col min="5669" max="5669" width="16" style="5" customWidth="1"/>
    <col min="5670" max="5670" width="17.140625" style="5" customWidth="1"/>
    <col min="5671" max="5671" width="18.28515625" style="5" customWidth="1"/>
    <col min="5672" max="5672" width="13.7109375" style="5" customWidth="1"/>
    <col min="5673" max="5673" width="16" style="5" customWidth="1"/>
    <col min="5674" max="5674" width="17.140625" style="5" customWidth="1"/>
    <col min="5675" max="5675" width="18.28515625" style="5" customWidth="1"/>
    <col min="5676" max="5676" width="13.7109375" style="5" customWidth="1"/>
    <col min="5677" max="5677" width="16" style="5" customWidth="1"/>
    <col min="5678" max="5678" width="17.140625" style="5" customWidth="1"/>
    <col min="5679" max="5682" width="18.28515625" style="5" customWidth="1"/>
    <col min="5683" max="5683" width="15" style="5" customWidth="1"/>
    <col min="5684" max="5684" width="15.7109375" style="5" customWidth="1"/>
    <col min="5685" max="5685" width="49" style="5" customWidth="1"/>
    <col min="5686" max="5686" width="19.42578125" style="5" customWidth="1"/>
    <col min="5687" max="5687" width="14.5703125" style="5" customWidth="1"/>
    <col min="5688" max="5688" width="12.28515625" style="5" customWidth="1"/>
    <col min="5689" max="5689" width="14.5703125" style="5" customWidth="1"/>
    <col min="5690" max="5690" width="11.7109375" style="5" customWidth="1"/>
    <col min="5691" max="5691" width="14" style="5" customWidth="1"/>
    <col min="5692" max="5692" width="20.5703125" style="5" customWidth="1"/>
    <col min="5693" max="5693" width="11.7109375" style="5" customWidth="1"/>
    <col min="5694" max="5694" width="10.85546875" style="5" customWidth="1"/>
    <col min="5695" max="5888" width="9.140625" style="5"/>
    <col min="5889" max="5889" width="7.42578125" style="5" customWidth="1"/>
    <col min="5890" max="5890" width="20.28515625" style="5" customWidth="1"/>
    <col min="5891" max="5891" width="24.7109375" style="5" customWidth="1"/>
    <col min="5892" max="5892" width="35.7109375" style="5" customWidth="1"/>
    <col min="5893" max="5893" width="5" style="5" customWidth="1"/>
    <col min="5894" max="5894" width="12.85546875" style="5" customWidth="1"/>
    <col min="5895" max="5895" width="10.7109375" style="5" customWidth="1"/>
    <col min="5896" max="5896" width="7" style="5" customWidth="1"/>
    <col min="5897" max="5897" width="12.28515625" style="5" customWidth="1"/>
    <col min="5898" max="5898" width="10.7109375" style="5" customWidth="1"/>
    <col min="5899" max="5899" width="10.85546875" style="5" customWidth="1"/>
    <col min="5900" max="5900" width="8.85546875" style="5" customWidth="1"/>
    <col min="5901" max="5901" width="13.85546875" style="5" customWidth="1"/>
    <col min="5902" max="5902" width="20.42578125" style="5" customWidth="1"/>
    <col min="5903" max="5903" width="12.28515625" style="5" customWidth="1"/>
    <col min="5904" max="5904" width="19.28515625" style="5" customWidth="1"/>
    <col min="5905" max="5905" width="11.85546875" style="5" customWidth="1"/>
    <col min="5906" max="5906" width="9.140625" style="5" customWidth="1"/>
    <col min="5907" max="5907" width="13.42578125" style="5" customWidth="1"/>
    <col min="5908" max="5908" width="15.28515625" style="5" customWidth="1"/>
    <col min="5909" max="5909" width="15.42578125" style="5" customWidth="1"/>
    <col min="5910" max="5911" width="14.42578125" style="5" customWidth="1"/>
    <col min="5912" max="5912" width="5" style="5" customWidth="1"/>
    <col min="5913" max="5915" width="15.140625" style="5" customWidth="1"/>
    <col min="5916" max="5916" width="4.28515625" style="5" customWidth="1"/>
    <col min="5917" max="5917" width="16" style="5" customWidth="1"/>
    <col min="5918" max="5918" width="17.140625" style="5" customWidth="1"/>
    <col min="5919" max="5919" width="18.28515625" style="5" customWidth="1"/>
    <col min="5920" max="5920" width="4.85546875" style="5" customWidth="1"/>
    <col min="5921" max="5921" width="16" style="5" customWidth="1"/>
    <col min="5922" max="5922" width="17.140625" style="5" customWidth="1"/>
    <col min="5923" max="5923" width="18.28515625" style="5" customWidth="1"/>
    <col min="5924" max="5924" width="13.7109375" style="5" customWidth="1"/>
    <col min="5925" max="5925" width="16" style="5" customWidth="1"/>
    <col min="5926" max="5926" width="17.140625" style="5" customWidth="1"/>
    <col min="5927" max="5927" width="18.28515625" style="5" customWidth="1"/>
    <col min="5928" max="5928" width="13.7109375" style="5" customWidth="1"/>
    <col min="5929" max="5929" width="16" style="5" customWidth="1"/>
    <col min="5930" max="5930" width="17.140625" style="5" customWidth="1"/>
    <col min="5931" max="5931" width="18.28515625" style="5" customWidth="1"/>
    <col min="5932" max="5932" width="13.7109375" style="5" customWidth="1"/>
    <col min="5933" max="5933" width="16" style="5" customWidth="1"/>
    <col min="5934" max="5934" width="17.140625" style="5" customWidth="1"/>
    <col min="5935" max="5938" width="18.28515625" style="5" customWidth="1"/>
    <col min="5939" max="5939" width="15" style="5" customWidth="1"/>
    <col min="5940" max="5940" width="15.7109375" style="5" customWidth="1"/>
    <col min="5941" max="5941" width="49" style="5" customWidth="1"/>
    <col min="5942" max="5942" width="19.42578125" style="5" customWidth="1"/>
    <col min="5943" max="5943" width="14.5703125" style="5" customWidth="1"/>
    <col min="5944" max="5944" width="12.28515625" style="5" customWidth="1"/>
    <col min="5945" max="5945" width="14.5703125" style="5" customWidth="1"/>
    <col min="5946" max="5946" width="11.7109375" style="5" customWidth="1"/>
    <col min="5947" max="5947" width="14" style="5" customWidth="1"/>
    <col min="5948" max="5948" width="20.5703125" style="5" customWidth="1"/>
    <col min="5949" max="5949" width="11.7109375" style="5" customWidth="1"/>
    <col min="5950" max="5950" width="10.85546875" style="5" customWidth="1"/>
    <col min="5951" max="6144" width="9.140625" style="5"/>
    <col min="6145" max="6145" width="7.42578125" style="5" customWidth="1"/>
    <col min="6146" max="6146" width="20.28515625" style="5" customWidth="1"/>
    <col min="6147" max="6147" width="24.7109375" style="5" customWidth="1"/>
    <col min="6148" max="6148" width="35.7109375" style="5" customWidth="1"/>
    <col min="6149" max="6149" width="5" style="5" customWidth="1"/>
    <col min="6150" max="6150" width="12.85546875" style="5" customWidth="1"/>
    <col min="6151" max="6151" width="10.7109375" style="5" customWidth="1"/>
    <col min="6152" max="6152" width="7" style="5" customWidth="1"/>
    <col min="6153" max="6153" width="12.28515625" style="5" customWidth="1"/>
    <col min="6154" max="6154" width="10.7109375" style="5" customWidth="1"/>
    <col min="6155" max="6155" width="10.85546875" style="5" customWidth="1"/>
    <col min="6156" max="6156" width="8.85546875" style="5" customWidth="1"/>
    <col min="6157" max="6157" width="13.85546875" style="5" customWidth="1"/>
    <col min="6158" max="6158" width="20.42578125" style="5" customWidth="1"/>
    <col min="6159" max="6159" width="12.28515625" style="5" customWidth="1"/>
    <col min="6160" max="6160" width="19.28515625" style="5" customWidth="1"/>
    <col min="6161" max="6161" width="11.85546875" style="5" customWidth="1"/>
    <col min="6162" max="6162" width="9.140625" style="5" customWidth="1"/>
    <col min="6163" max="6163" width="13.42578125" style="5" customWidth="1"/>
    <col min="6164" max="6164" width="15.28515625" style="5" customWidth="1"/>
    <col min="6165" max="6165" width="15.42578125" style="5" customWidth="1"/>
    <col min="6166" max="6167" width="14.42578125" style="5" customWidth="1"/>
    <col min="6168" max="6168" width="5" style="5" customWidth="1"/>
    <col min="6169" max="6171" width="15.140625" style="5" customWidth="1"/>
    <col min="6172" max="6172" width="4.28515625" style="5" customWidth="1"/>
    <col min="6173" max="6173" width="16" style="5" customWidth="1"/>
    <col min="6174" max="6174" width="17.140625" style="5" customWidth="1"/>
    <col min="6175" max="6175" width="18.28515625" style="5" customWidth="1"/>
    <col min="6176" max="6176" width="4.85546875" style="5" customWidth="1"/>
    <col min="6177" max="6177" width="16" style="5" customWidth="1"/>
    <col min="6178" max="6178" width="17.140625" style="5" customWidth="1"/>
    <col min="6179" max="6179" width="18.28515625" style="5" customWidth="1"/>
    <col min="6180" max="6180" width="13.7109375" style="5" customWidth="1"/>
    <col min="6181" max="6181" width="16" style="5" customWidth="1"/>
    <col min="6182" max="6182" width="17.140625" style="5" customWidth="1"/>
    <col min="6183" max="6183" width="18.28515625" style="5" customWidth="1"/>
    <col min="6184" max="6184" width="13.7109375" style="5" customWidth="1"/>
    <col min="6185" max="6185" width="16" style="5" customWidth="1"/>
    <col min="6186" max="6186" width="17.140625" style="5" customWidth="1"/>
    <col min="6187" max="6187" width="18.28515625" style="5" customWidth="1"/>
    <col min="6188" max="6188" width="13.7109375" style="5" customWidth="1"/>
    <col min="6189" max="6189" width="16" style="5" customWidth="1"/>
    <col min="6190" max="6190" width="17.140625" style="5" customWidth="1"/>
    <col min="6191" max="6194" width="18.28515625" style="5" customWidth="1"/>
    <col min="6195" max="6195" width="15" style="5" customWidth="1"/>
    <col min="6196" max="6196" width="15.7109375" style="5" customWidth="1"/>
    <col min="6197" max="6197" width="49" style="5" customWidth="1"/>
    <col min="6198" max="6198" width="19.42578125" style="5" customWidth="1"/>
    <col min="6199" max="6199" width="14.5703125" style="5" customWidth="1"/>
    <col min="6200" max="6200" width="12.28515625" style="5" customWidth="1"/>
    <col min="6201" max="6201" width="14.5703125" style="5" customWidth="1"/>
    <col min="6202" max="6202" width="11.7109375" style="5" customWidth="1"/>
    <col min="6203" max="6203" width="14" style="5" customWidth="1"/>
    <col min="6204" max="6204" width="20.5703125" style="5" customWidth="1"/>
    <col min="6205" max="6205" width="11.7109375" style="5" customWidth="1"/>
    <col min="6206" max="6206" width="10.85546875" style="5" customWidth="1"/>
    <col min="6207" max="6400" width="9.140625" style="5"/>
    <col min="6401" max="6401" width="7.42578125" style="5" customWidth="1"/>
    <col min="6402" max="6402" width="20.28515625" style="5" customWidth="1"/>
    <col min="6403" max="6403" width="24.7109375" style="5" customWidth="1"/>
    <col min="6404" max="6404" width="35.7109375" style="5" customWidth="1"/>
    <col min="6405" max="6405" width="5" style="5" customWidth="1"/>
    <col min="6406" max="6406" width="12.85546875" style="5" customWidth="1"/>
    <col min="6407" max="6407" width="10.7109375" style="5" customWidth="1"/>
    <col min="6408" max="6408" width="7" style="5" customWidth="1"/>
    <col min="6409" max="6409" width="12.28515625" style="5" customWidth="1"/>
    <col min="6410" max="6410" width="10.7109375" style="5" customWidth="1"/>
    <col min="6411" max="6411" width="10.85546875" style="5" customWidth="1"/>
    <col min="6412" max="6412" width="8.85546875" style="5" customWidth="1"/>
    <col min="6413" max="6413" width="13.85546875" style="5" customWidth="1"/>
    <col min="6414" max="6414" width="20.42578125" style="5" customWidth="1"/>
    <col min="6415" max="6415" width="12.28515625" style="5" customWidth="1"/>
    <col min="6416" max="6416" width="19.28515625" style="5" customWidth="1"/>
    <col min="6417" max="6417" width="11.85546875" style="5" customWidth="1"/>
    <col min="6418" max="6418" width="9.140625" style="5" customWidth="1"/>
    <col min="6419" max="6419" width="13.42578125" style="5" customWidth="1"/>
    <col min="6420" max="6420" width="15.28515625" style="5" customWidth="1"/>
    <col min="6421" max="6421" width="15.42578125" style="5" customWidth="1"/>
    <col min="6422" max="6423" width="14.42578125" style="5" customWidth="1"/>
    <col min="6424" max="6424" width="5" style="5" customWidth="1"/>
    <col min="6425" max="6427" width="15.140625" style="5" customWidth="1"/>
    <col min="6428" max="6428" width="4.28515625" style="5" customWidth="1"/>
    <col min="6429" max="6429" width="16" style="5" customWidth="1"/>
    <col min="6430" max="6430" width="17.140625" style="5" customWidth="1"/>
    <col min="6431" max="6431" width="18.28515625" style="5" customWidth="1"/>
    <col min="6432" max="6432" width="4.85546875" style="5" customWidth="1"/>
    <col min="6433" max="6433" width="16" style="5" customWidth="1"/>
    <col min="6434" max="6434" width="17.140625" style="5" customWidth="1"/>
    <col min="6435" max="6435" width="18.28515625" style="5" customWidth="1"/>
    <col min="6436" max="6436" width="13.7109375" style="5" customWidth="1"/>
    <col min="6437" max="6437" width="16" style="5" customWidth="1"/>
    <col min="6438" max="6438" width="17.140625" style="5" customWidth="1"/>
    <col min="6439" max="6439" width="18.28515625" style="5" customWidth="1"/>
    <col min="6440" max="6440" width="13.7109375" style="5" customWidth="1"/>
    <col min="6441" max="6441" width="16" style="5" customWidth="1"/>
    <col min="6442" max="6442" width="17.140625" style="5" customWidth="1"/>
    <col min="6443" max="6443" width="18.28515625" style="5" customWidth="1"/>
    <col min="6444" max="6444" width="13.7109375" style="5" customWidth="1"/>
    <col min="6445" max="6445" width="16" style="5" customWidth="1"/>
    <col min="6446" max="6446" width="17.140625" style="5" customWidth="1"/>
    <col min="6447" max="6450" width="18.28515625" style="5" customWidth="1"/>
    <col min="6451" max="6451" width="15" style="5" customWidth="1"/>
    <col min="6452" max="6452" width="15.7109375" style="5" customWidth="1"/>
    <col min="6453" max="6453" width="49" style="5" customWidth="1"/>
    <col min="6454" max="6454" width="19.42578125" style="5" customWidth="1"/>
    <col min="6455" max="6455" width="14.5703125" style="5" customWidth="1"/>
    <col min="6456" max="6456" width="12.28515625" style="5" customWidth="1"/>
    <col min="6457" max="6457" width="14.5703125" style="5" customWidth="1"/>
    <col min="6458" max="6458" width="11.7109375" style="5" customWidth="1"/>
    <col min="6459" max="6459" width="14" style="5" customWidth="1"/>
    <col min="6460" max="6460" width="20.5703125" style="5" customWidth="1"/>
    <col min="6461" max="6461" width="11.7109375" style="5" customWidth="1"/>
    <col min="6462" max="6462" width="10.85546875" style="5" customWidth="1"/>
    <col min="6463" max="6656" width="9.140625" style="5"/>
    <col min="6657" max="6657" width="7.42578125" style="5" customWidth="1"/>
    <col min="6658" max="6658" width="20.28515625" style="5" customWidth="1"/>
    <col min="6659" max="6659" width="24.7109375" style="5" customWidth="1"/>
    <col min="6660" max="6660" width="35.7109375" style="5" customWidth="1"/>
    <col min="6661" max="6661" width="5" style="5" customWidth="1"/>
    <col min="6662" max="6662" width="12.85546875" style="5" customWidth="1"/>
    <col min="6663" max="6663" width="10.7109375" style="5" customWidth="1"/>
    <col min="6664" max="6664" width="7" style="5" customWidth="1"/>
    <col min="6665" max="6665" width="12.28515625" style="5" customWidth="1"/>
    <col min="6666" max="6666" width="10.7109375" style="5" customWidth="1"/>
    <col min="6667" max="6667" width="10.85546875" style="5" customWidth="1"/>
    <col min="6668" max="6668" width="8.85546875" style="5" customWidth="1"/>
    <col min="6669" max="6669" width="13.85546875" style="5" customWidth="1"/>
    <col min="6670" max="6670" width="20.42578125" style="5" customWidth="1"/>
    <col min="6671" max="6671" width="12.28515625" style="5" customWidth="1"/>
    <col min="6672" max="6672" width="19.28515625" style="5" customWidth="1"/>
    <col min="6673" max="6673" width="11.85546875" style="5" customWidth="1"/>
    <col min="6674" max="6674" width="9.140625" style="5" customWidth="1"/>
    <col min="6675" max="6675" width="13.42578125" style="5" customWidth="1"/>
    <col min="6676" max="6676" width="15.28515625" style="5" customWidth="1"/>
    <col min="6677" max="6677" width="15.42578125" style="5" customWidth="1"/>
    <col min="6678" max="6679" width="14.42578125" style="5" customWidth="1"/>
    <col min="6680" max="6680" width="5" style="5" customWidth="1"/>
    <col min="6681" max="6683" width="15.140625" style="5" customWidth="1"/>
    <col min="6684" max="6684" width="4.28515625" style="5" customWidth="1"/>
    <col min="6685" max="6685" width="16" style="5" customWidth="1"/>
    <col min="6686" max="6686" width="17.140625" style="5" customWidth="1"/>
    <col min="6687" max="6687" width="18.28515625" style="5" customWidth="1"/>
    <col min="6688" max="6688" width="4.85546875" style="5" customWidth="1"/>
    <col min="6689" max="6689" width="16" style="5" customWidth="1"/>
    <col min="6690" max="6690" width="17.140625" style="5" customWidth="1"/>
    <col min="6691" max="6691" width="18.28515625" style="5" customWidth="1"/>
    <col min="6692" max="6692" width="13.7109375" style="5" customWidth="1"/>
    <col min="6693" max="6693" width="16" style="5" customWidth="1"/>
    <col min="6694" max="6694" width="17.140625" style="5" customWidth="1"/>
    <col min="6695" max="6695" width="18.28515625" style="5" customWidth="1"/>
    <col min="6696" max="6696" width="13.7109375" style="5" customWidth="1"/>
    <col min="6697" max="6697" width="16" style="5" customWidth="1"/>
    <col min="6698" max="6698" width="17.140625" style="5" customWidth="1"/>
    <col min="6699" max="6699" width="18.28515625" style="5" customWidth="1"/>
    <col min="6700" max="6700" width="13.7109375" style="5" customWidth="1"/>
    <col min="6701" max="6701" width="16" style="5" customWidth="1"/>
    <col min="6702" max="6702" width="17.140625" style="5" customWidth="1"/>
    <col min="6703" max="6706" width="18.28515625" style="5" customWidth="1"/>
    <col min="6707" max="6707" width="15" style="5" customWidth="1"/>
    <col min="6708" max="6708" width="15.7109375" style="5" customWidth="1"/>
    <col min="6709" max="6709" width="49" style="5" customWidth="1"/>
    <col min="6710" max="6710" width="19.42578125" style="5" customWidth="1"/>
    <col min="6711" max="6711" width="14.5703125" style="5" customWidth="1"/>
    <col min="6712" max="6712" width="12.28515625" style="5" customWidth="1"/>
    <col min="6713" max="6713" width="14.5703125" style="5" customWidth="1"/>
    <col min="6714" max="6714" width="11.7109375" style="5" customWidth="1"/>
    <col min="6715" max="6715" width="14" style="5" customWidth="1"/>
    <col min="6716" max="6716" width="20.5703125" style="5" customWidth="1"/>
    <col min="6717" max="6717" width="11.7109375" style="5" customWidth="1"/>
    <col min="6718" max="6718" width="10.85546875" style="5" customWidth="1"/>
    <col min="6719" max="6912" width="9.140625" style="5"/>
    <col min="6913" max="6913" width="7.42578125" style="5" customWidth="1"/>
    <col min="6914" max="6914" width="20.28515625" style="5" customWidth="1"/>
    <col min="6915" max="6915" width="24.7109375" style="5" customWidth="1"/>
    <col min="6916" max="6916" width="35.7109375" style="5" customWidth="1"/>
    <col min="6917" max="6917" width="5" style="5" customWidth="1"/>
    <col min="6918" max="6918" width="12.85546875" style="5" customWidth="1"/>
    <col min="6919" max="6919" width="10.7109375" style="5" customWidth="1"/>
    <col min="6920" max="6920" width="7" style="5" customWidth="1"/>
    <col min="6921" max="6921" width="12.28515625" style="5" customWidth="1"/>
    <col min="6922" max="6922" width="10.7109375" style="5" customWidth="1"/>
    <col min="6923" max="6923" width="10.85546875" style="5" customWidth="1"/>
    <col min="6924" max="6924" width="8.85546875" style="5" customWidth="1"/>
    <col min="6925" max="6925" width="13.85546875" style="5" customWidth="1"/>
    <col min="6926" max="6926" width="20.42578125" style="5" customWidth="1"/>
    <col min="6927" max="6927" width="12.28515625" style="5" customWidth="1"/>
    <col min="6928" max="6928" width="19.28515625" style="5" customWidth="1"/>
    <col min="6929" max="6929" width="11.85546875" style="5" customWidth="1"/>
    <col min="6930" max="6930" width="9.140625" style="5" customWidth="1"/>
    <col min="6931" max="6931" width="13.42578125" style="5" customWidth="1"/>
    <col min="6932" max="6932" width="15.28515625" style="5" customWidth="1"/>
    <col min="6933" max="6933" width="15.42578125" style="5" customWidth="1"/>
    <col min="6934" max="6935" width="14.42578125" style="5" customWidth="1"/>
    <col min="6936" max="6936" width="5" style="5" customWidth="1"/>
    <col min="6937" max="6939" width="15.140625" style="5" customWidth="1"/>
    <col min="6940" max="6940" width="4.28515625" style="5" customWidth="1"/>
    <col min="6941" max="6941" width="16" style="5" customWidth="1"/>
    <col min="6942" max="6942" width="17.140625" style="5" customWidth="1"/>
    <col min="6943" max="6943" width="18.28515625" style="5" customWidth="1"/>
    <col min="6944" max="6944" width="4.85546875" style="5" customWidth="1"/>
    <col min="6945" max="6945" width="16" style="5" customWidth="1"/>
    <col min="6946" max="6946" width="17.140625" style="5" customWidth="1"/>
    <col min="6947" max="6947" width="18.28515625" style="5" customWidth="1"/>
    <col min="6948" max="6948" width="13.7109375" style="5" customWidth="1"/>
    <col min="6949" max="6949" width="16" style="5" customWidth="1"/>
    <col min="6950" max="6950" width="17.140625" style="5" customWidth="1"/>
    <col min="6951" max="6951" width="18.28515625" style="5" customWidth="1"/>
    <col min="6952" max="6952" width="13.7109375" style="5" customWidth="1"/>
    <col min="6953" max="6953" width="16" style="5" customWidth="1"/>
    <col min="6954" max="6954" width="17.140625" style="5" customWidth="1"/>
    <col min="6955" max="6955" width="18.28515625" style="5" customWidth="1"/>
    <col min="6956" max="6956" width="13.7109375" style="5" customWidth="1"/>
    <col min="6957" max="6957" width="16" style="5" customWidth="1"/>
    <col min="6958" max="6958" width="17.140625" style="5" customWidth="1"/>
    <col min="6959" max="6962" width="18.28515625" style="5" customWidth="1"/>
    <col min="6963" max="6963" width="15" style="5" customWidth="1"/>
    <col min="6964" max="6964" width="15.7109375" style="5" customWidth="1"/>
    <col min="6965" max="6965" width="49" style="5" customWidth="1"/>
    <col min="6966" max="6966" width="19.42578125" style="5" customWidth="1"/>
    <col min="6967" max="6967" width="14.5703125" style="5" customWidth="1"/>
    <col min="6968" max="6968" width="12.28515625" style="5" customWidth="1"/>
    <col min="6969" max="6969" width="14.5703125" style="5" customWidth="1"/>
    <col min="6970" max="6970" width="11.7109375" style="5" customWidth="1"/>
    <col min="6971" max="6971" width="14" style="5" customWidth="1"/>
    <col min="6972" max="6972" width="20.5703125" style="5" customWidth="1"/>
    <col min="6973" max="6973" width="11.7109375" style="5" customWidth="1"/>
    <col min="6974" max="6974" width="10.85546875" style="5" customWidth="1"/>
    <col min="6975" max="7168" width="9.140625" style="5"/>
    <col min="7169" max="7169" width="7.42578125" style="5" customWidth="1"/>
    <col min="7170" max="7170" width="20.28515625" style="5" customWidth="1"/>
    <col min="7171" max="7171" width="24.7109375" style="5" customWidth="1"/>
    <col min="7172" max="7172" width="35.7109375" style="5" customWidth="1"/>
    <col min="7173" max="7173" width="5" style="5" customWidth="1"/>
    <col min="7174" max="7174" width="12.85546875" style="5" customWidth="1"/>
    <col min="7175" max="7175" width="10.7109375" style="5" customWidth="1"/>
    <col min="7176" max="7176" width="7" style="5" customWidth="1"/>
    <col min="7177" max="7177" width="12.28515625" style="5" customWidth="1"/>
    <col min="7178" max="7178" width="10.7109375" style="5" customWidth="1"/>
    <col min="7179" max="7179" width="10.85546875" style="5" customWidth="1"/>
    <col min="7180" max="7180" width="8.85546875" style="5" customWidth="1"/>
    <col min="7181" max="7181" width="13.85546875" style="5" customWidth="1"/>
    <col min="7182" max="7182" width="20.42578125" style="5" customWidth="1"/>
    <col min="7183" max="7183" width="12.28515625" style="5" customWidth="1"/>
    <col min="7184" max="7184" width="19.28515625" style="5" customWidth="1"/>
    <col min="7185" max="7185" width="11.85546875" style="5" customWidth="1"/>
    <col min="7186" max="7186" width="9.140625" style="5" customWidth="1"/>
    <col min="7187" max="7187" width="13.42578125" style="5" customWidth="1"/>
    <col min="7188" max="7188" width="15.28515625" style="5" customWidth="1"/>
    <col min="7189" max="7189" width="15.42578125" style="5" customWidth="1"/>
    <col min="7190" max="7191" width="14.42578125" style="5" customWidth="1"/>
    <col min="7192" max="7192" width="5" style="5" customWidth="1"/>
    <col min="7193" max="7195" width="15.140625" style="5" customWidth="1"/>
    <col min="7196" max="7196" width="4.28515625" style="5" customWidth="1"/>
    <col min="7197" max="7197" width="16" style="5" customWidth="1"/>
    <col min="7198" max="7198" width="17.140625" style="5" customWidth="1"/>
    <col min="7199" max="7199" width="18.28515625" style="5" customWidth="1"/>
    <col min="7200" max="7200" width="4.85546875" style="5" customWidth="1"/>
    <col min="7201" max="7201" width="16" style="5" customWidth="1"/>
    <col min="7202" max="7202" width="17.140625" style="5" customWidth="1"/>
    <col min="7203" max="7203" width="18.28515625" style="5" customWidth="1"/>
    <col min="7204" max="7204" width="13.7109375" style="5" customWidth="1"/>
    <col min="7205" max="7205" width="16" style="5" customWidth="1"/>
    <col min="7206" max="7206" width="17.140625" style="5" customWidth="1"/>
    <col min="7207" max="7207" width="18.28515625" style="5" customWidth="1"/>
    <col min="7208" max="7208" width="13.7109375" style="5" customWidth="1"/>
    <col min="7209" max="7209" width="16" style="5" customWidth="1"/>
    <col min="7210" max="7210" width="17.140625" style="5" customWidth="1"/>
    <col min="7211" max="7211" width="18.28515625" style="5" customWidth="1"/>
    <col min="7212" max="7212" width="13.7109375" style="5" customWidth="1"/>
    <col min="7213" max="7213" width="16" style="5" customWidth="1"/>
    <col min="7214" max="7214" width="17.140625" style="5" customWidth="1"/>
    <col min="7215" max="7218" width="18.28515625" style="5" customWidth="1"/>
    <col min="7219" max="7219" width="15" style="5" customWidth="1"/>
    <col min="7220" max="7220" width="15.7109375" style="5" customWidth="1"/>
    <col min="7221" max="7221" width="49" style="5" customWidth="1"/>
    <col min="7222" max="7222" width="19.42578125" style="5" customWidth="1"/>
    <col min="7223" max="7223" width="14.5703125" style="5" customWidth="1"/>
    <col min="7224" max="7224" width="12.28515625" style="5" customWidth="1"/>
    <col min="7225" max="7225" width="14.5703125" style="5" customWidth="1"/>
    <col min="7226" max="7226" width="11.7109375" style="5" customWidth="1"/>
    <col min="7227" max="7227" width="14" style="5" customWidth="1"/>
    <col min="7228" max="7228" width="20.5703125" style="5" customWidth="1"/>
    <col min="7229" max="7229" width="11.7109375" style="5" customWidth="1"/>
    <col min="7230" max="7230" width="10.85546875" style="5" customWidth="1"/>
    <col min="7231" max="7424" width="9.140625" style="5"/>
    <col min="7425" max="7425" width="7.42578125" style="5" customWidth="1"/>
    <col min="7426" max="7426" width="20.28515625" style="5" customWidth="1"/>
    <col min="7427" max="7427" width="24.7109375" style="5" customWidth="1"/>
    <col min="7428" max="7428" width="35.7109375" style="5" customWidth="1"/>
    <col min="7429" max="7429" width="5" style="5" customWidth="1"/>
    <col min="7430" max="7430" width="12.85546875" style="5" customWidth="1"/>
    <col min="7431" max="7431" width="10.7109375" style="5" customWidth="1"/>
    <col min="7432" max="7432" width="7" style="5" customWidth="1"/>
    <col min="7433" max="7433" width="12.28515625" style="5" customWidth="1"/>
    <col min="7434" max="7434" width="10.7109375" style="5" customWidth="1"/>
    <col min="7435" max="7435" width="10.85546875" style="5" customWidth="1"/>
    <col min="7436" max="7436" width="8.85546875" style="5" customWidth="1"/>
    <col min="7437" max="7437" width="13.85546875" style="5" customWidth="1"/>
    <col min="7438" max="7438" width="20.42578125" style="5" customWidth="1"/>
    <col min="7439" max="7439" width="12.28515625" style="5" customWidth="1"/>
    <col min="7440" max="7440" width="19.28515625" style="5" customWidth="1"/>
    <col min="7441" max="7441" width="11.85546875" style="5" customWidth="1"/>
    <col min="7442" max="7442" width="9.140625" style="5" customWidth="1"/>
    <col min="7443" max="7443" width="13.42578125" style="5" customWidth="1"/>
    <col min="7444" max="7444" width="15.28515625" style="5" customWidth="1"/>
    <col min="7445" max="7445" width="15.42578125" style="5" customWidth="1"/>
    <col min="7446" max="7447" width="14.42578125" style="5" customWidth="1"/>
    <col min="7448" max="7448" width="5" style="5" customWidth="1"/>
    <col min="7449" max="7451" width="15.140625" style="5" customWidth="1"/>
    <col min="7452" max="7452" width="4.28515625" style="5" customWidth="1"/>
    <col min="7453" max="7453" width="16" style="5" customWidth="1"/>
    <col min="7454" max="7454" width="17.140625" style="5" customWidth="1"/>
    <col min="7455" max="7455" width="18.28515625" style="5" customWidth="1"/>
    <col min="7456" max="7456" width="4.85546875" style="5" customWidth="1"/>
    <col min="7457" max="7457" width="16" style="5" customWidth="1"/>
    <col min="7458" max="7458" width="17.140625" style="5" customWidth="1"/>
    <col min="7459" max="7459" width="18.28515625" style="5" customWidth="1"/>
    <col min="7460" max="7460" width="13.7109375" style="5" customWidth="1"/>
    <col min="7461" max="7461" width="16" style="5" customWidth="1"/>
    <col min="7462" max="7462" width="17.140625" style="5" customWidth="1"/>
    <col min="7463" max="7463" width="18.28515625" style="5" customWidth="1"/>
    <col min="7464" max="7464" width="13.7109375" style="5" customWidth="1"/>
    <col min="7465" max="7465" width="16" style="5" customWidth="1"/>
    <col min="7466" max="7466" width="17.140625" style="5" customWidth="1"/>
    <col min="7467" max="7467" width="18.28515625" style="5" customWidth="1"/>
    <col min="7468" max="7468" width="13.7109375" style="5" customWidth="1"/>
    <col min="7469" max="7469" width="16" style="5" customWidth="1"/>
    <col min="7470" max="7470" width="17.140625" style="5" customWidth="1"/>
    <col min="7471" max="7474" width="18.28515625" style="5" customWidth="1"/>
    <col min="7475" max="7475" width="15" style="5" customWidth="1"/>
    <col min="7476" max="7476" width="15.7109375" style="5" customWidth="1"/>
    <col min="7477" max="7477" width="49" style="5" customWidth="1"/>
    <col min="7478" max="7478" width="19.42578125" style="5" customWidth="1"/>
    <col min="7479" max="7479" width="14.5703125" style="5" customWidth="1"/>
    <col min="7480" max="7480" width="12.28515625" style="5" customWidth="1"/>
    <col min="7481" max="7481" width="14.5703125" style="5" customWidth="1"/>
    <col min="7482" max="7482" width="11.7109375" style="5" customWidth="1"/>
    <col min="7483" max="7483" width="14" style="5" customWidth="1"/>
    <col min="7484" max="7484" width="20.5703125" style="5" customWidth="1"/>
    <col min="7485" max="7485" width="11.7109375" style="5" customWidth="1"/>
    <col min="7486" max="7486" width="10.85546875" style="5" customWidth="1"/>
    <col min="7487" max="7680" width="9.140625" style="5"/>
    <col min="7681" max="7681" width="7.42578125" style="5" customWidth="1"/>
    <col min="7682" max="7682" width="20.28515625" style="5" customWidth="1"/>
    <col min="7683" max="7683" width="24.7109375" style="5" customWidth="1"/>
    <col min="7684" max="7684" width="35.7109375" style="5" customWidth="1"/>
    <col min="7685" max="7685" width="5" style="5" customWidth="1"/>
    <col min="7686" max="7686" width="12.85546875" style="5" customWidth="1"/>
    <col min="7687" max="7687" width="10.7109375" style="5" customWidth="1"/>
    <col min="7688" max="7688" width="7" style="5" customWidth="1"/>
    <col min="7689" max="7689" width="12.28515625" style="5" customWidth="1"/>
    <col min="7690" max="7690" width="10.7109375" style="5" customWidth="1"/>
    <col min="7691" max="7691" width="10.85546875" style="5" customWidth="1"/>
    <col min="7692" max="7692" width="8.85546875" style="5" customWidth="1"/>
    <col min="7693" max="7693" width="13.85546875" style="5" customWidth="1"/>
    <col min="7694" max="7694" width="20.42578125" style="5" customWidth="1"/>
    <col min="7695" max="7695" width="12.28515625" style="5" customWidth="1"/>
    <col min="7696" max="7696" width="19.28515625" style="5" customWidth="1"/>
    <col min="7697" max="7697" width="11.85546875" style="5" customWidth="1"/>
    <col min="7698" max="7698" width="9.140625" style="5" customWidth="1"/>
    <col min="7699" max="7699" width="13.42578125" style="5" customWidth="1"/>
    <col min="7700" max="7700" width="15.28515625" style="5" customWidth="1"/>
    <col min="7701" max="7701" width="15.42578125" style="5" customWidth="1"/>
    <col min="7702" max="7703" width="14.42578125" style="5" customWidth="1"/>
    <col min="7704" max="7704" width="5" style="5" customWidth="1"/>
    <col min="7705" max="7707" width="15.140625" style="5" customWidth="1"/>
    <col min="7708" max="7708" width="4.28515625" style="5" customWidth="1"/>
    <col min="7709" max="7709" width="16" style="5" customWidth="1"/>
    <col min="7710" max="7710" width="17.140625" style="5" customWidth="1"/>
    <col min="7711" max="7711" width="18.28515625" style="5" customWidth="1"/>
    <col min="7712" max="7712" width="4.85546875" style="5" customWidth="1"/>
    <col min="7713" max="7713" width="16" style="5" customWidth="1"/>
    <col min="7714" max="7714" width="17.140625" style="5" customWidth="1"/>
    <col min="7715" max="7715" width="18.28515625" style="5" customWidth="1"/>
    <col min="7716" max="7716" width="13.7109375" style="5" customWidth="1"/>
    <col min="7717" max="7717" width="16" style="5" customWidth="1"/>
    <col min="7718" max="7718" width="17.140625" style="5" customWidth="1"/>
    <col min="7719" max="7719" width="18.28515625" style="5" customWidth="1"/>
    <col min="7720" max="7720" width="13.7109375" style="5" customWidth="1"/>
    <col min="7721" max="7721" width="16" style="5" customWidth="1"/>
    <col min="7722" max="7722" width="17.140625" style="5" customWidth="1"/>
    <col min="7723" max="7723" width="18.28515625" style="5" customWidth="1"/>
    <col min="7724" max="7724" width="13.7109375" style="5" customWidth="1"/>
    <col min="7725" max="7725" width="16" style="5" customWidth="1"/>
    <col min="7726" max="7726" width="17.140625" style="5" customWidth="1"/>
    <col min="7727" max="7730" width="18.28515625" style="5" customWidth="1"/>
    <col min="7731" max="7731" width="15" style="5" customWidth="1"/>
    <col min="7732" max="7732" width="15.7109375" style="5" customWidth="1"/>
    <col min="7733" max="7733" width="49" style="5" customWidth="1"/>
    <col min="7734" max="7734" width="19.42578125" style="5" customWidth="1"/>
    <col min="7735" max="7735" width="14.5703125" style="5" customWidth="1"/>
    <col min="7736" max="7736" width="12.28515625" style="5" customWidth="1"/>
    <col min="7737" max="7737" width="14.5703125" style="5" customWidth="1"/>
    <col min="7738" max="7738" width="11.7109375" style="5" customWidth="1"/>
    <col min="7739" max="7739" width="14" style="5" customWidth="1"/>
    <col min="7740" max="7740" width="20.5703125" style="5" customWidth="1"/>
    <col min="7741" max="7741" width="11.7109375" style="5" customWidth="1"/>
    <col min="7742" max="7742" width="10.85546875" style="5" customWidth="1"/>
    <col min="7743" max="7936" width="9.140625" style="5"/>
    <col min="7937" max="7937" width="7.42578125" style="5" customWidth="1"/>
    <col min="7938" max="7938" width="20.28515625" style="5" customWidth="1"/>
    <col min="7939" max="7939" width="24.7109375" style="5" customWidth="1"/>
    <col min="7940" max="7940" width="35.7109375" style="5" customWidth="1"/>
    <col min="7941" max="7941" width="5" style="5" customWidth="1"/>
    <col min="7942" max="7942" width="12.85546875" style="5" customWidth="1"/>
    <col min="7943" max="7943" width="10.7109375" style="5" customWidth="1"/>
    <col min="7944" max="7944" width="7" style="5" customWidth="1"/>
    <col min="7945" max="7945" width="12.28515625" style="5" customWidth="1"/>
    <col min="7946" max="7946" width="10.7109375" style="5" customWidth="1"/>
    <col min="7947" max="7947" width="10.85546875" style="5" customWidth="1"/>
    <col min="7948" max="7948" width="8.85546875" style="5" customWidth="1"/>
    <col min="7949" max="7949" width="13.85546875" style="5" customWidth="1"/>
    <col min="7950" max="7950" width="20.42578125" style="5" customWidth="1"/>
    <col min="7951" max="7951" width="12.28515625" style="5" customWidth="1"/>
    <col min="7952" max="7952" width="19.28515625" style="5" customWidth="1"/>
    <col min="7953" max="7953" width="11.85546875" style="5" customWidth="1"/>
    <col min="7954" max="7954" width="9.140625" style="5" customWidth="1"/>
    <col min="7955" max="7955" width="13.42578125" style="5" customWidth="1"/>
    <col min="7956" max="7956" width="15.28515625" style="5" customWidth="1"/>
    <col min="7957" max="7957" width="15.42578125" style="5" customWidth="1"/>
    <col min="7958" max="7959" width="14.42578125" style="5" customWidth="1"/>
    <col min="7960" max="7960" width="5" style="5" customWidth="1"/>
    <col min="7961" max="7963" width="15.140625" style="5" customWidth="1"/>
    <col min="7964" max="7964" width="4.28515625" style="5" customWidth="1"/>
    <col min="7965" max="7965" width="16" style="5" customWidth="1"/>
    <col min="7966" max="7966" width="17.140625" style="5" customWidth="1"/>
    <col min="7967" max="7967" width="18.28515625" style="5" customWidth="1"/>
    <col min="7968" max="7968" width="4.85546875" style="5" customWidth="1"/>
    <col min="7969" max="7969" width="16" style="5" customWidth="1"/>
    <col min="7970" max="7970" width="17.140625" style="5" customWidth="1"/>
    <col min="7971" max="7971" width="18.28515625" style="5" customWidth="1"/>
    <col min="7972" max="7972" width="13.7109375" style="5" customWidth="1"/>
    <col min="7973" max="7973" width="16" style="5" customWidth="1"/>
    <col min="7974" max="7974" width="17.140625" style="5" customWidth="1"/>
    <col min="7975" max="7975" width="18.28515625" style="5" customWidth="1"/>
    <col min="7976" max="7976" width="13.7109375" style="5" customWidth="1"/>
    <col min="7977" max="7977" width="16" style="5" customWidth="1"/>
    <col min="7978" max="7978" width="17.140625" style="5" customWidth="1"/>
    <col min="7979" max="7979" width="18.28515625" style="5" customWidth="1"/>
    <col min="7980" max="7980" width="13.7109375" style="5" customWidth="1"/>
    <col min="7981" max="7981" width="16" style="5" customWidth="1"/>
    <col min="7982" max="7982" width="17.140625" style="5" customWidth="1"/>
    <col min="7983" max="7986" width="18.28515625" style="5" customWidth="1"/>
    <col min="7987" max="7987" width="15" style="5" customWidth="1"/>
    <col min="7988" max="7988" width="15.7109375" style="5" customWidth="1"/>
    <col min="7989" max="7989" width="49" style="5" customWidth="1"/>
    <col min="7990" max="7990" width="19.42578125" style="5" customWidth="1"/>
    <col min="7991" max="7991" width="14.5703125" style="5" customWidth="1"/>
    <col min="7992" max="7992" width="12.28515625" style="5" customWidth="1"/>
    <col min="7993" max="7993" width="14.5703125" style="5" customWidth="1"/>
    <col min="7994" max="7994" width="11.7109375" style="5" customWidth="1"/>
    <col min="7995" max="7995" width="14" style="5" customWidth="1"/>
    <col min="7996" max="7996" width="20.5703125" style="5" customWidth="1"/>
    <col min="7997" max="7997" width="11.7109375" style="5" customWidth="1"/>
    <col min="7998" max="7998" width="10.85546875" style="5" customWidth="1"/>
    <col min="7999" max="8192" width="9.140625" style="5"/>
    <col min="8193" max="8193" width="7.42578125" style="5" customWidth="1"/>
    <col min="8194" max="8194" width="20.28515625" style="5" customWidth="1"/>
    <col min="8195" max="8195" width="24.7109375" style="5" customWidth="1"/>
    <col min="8196" max="8196" width="35.7109375" style="5" customWidth="1"/>
    <col min="8197" max="8197" width="5" style="5" customWidth="1"/>
    <col min="8198" max="8198" width="12.85546875" style="5" customWidth="1"/>
    <col min="8199" max="8199" width="10.7109375" style="5" customWidth="1"/>
    <col min="8200" max="8200" width="7" style="5" customWidth="1"/>
    <col min="8201" max="8201" width="12.28515625" style="5" customWidth="1"/>
    <col min="8202" max="8202" width="10.7109375" style="5" customWidth="1"/>
    <col min="8203" max="8203" width="10.85546875" style="5" customWidth="1"/>
    <col min="8204" max="8204" width="8.85546875" style="5" customWidth="1"/>
    <col min="8205" max="8205" width="13.85546875" style="5" customWidth="1"/>
    <col min="8206" max="8206" width="20.42578125" style="5" customWidth="1"/>
    <col min="8207" max="8207" width="12.28515625" style="5" customWidth="1"/>
    <col min="8208" max="8208" width="19.28515625" style="5" customWidth="1"/>
    <col min="8209" max="8209" width="11.85546875" style="5" customWidth="1"/>
    <col min="8210" max="8210" width="9.140625" style="5" customWidth="1"/>
    <col min="8211" max="8211" width="13.42578125" style="5" customWidth="1"/>
    <col min="8212" max="8212" width="15.28515625" style="5" customWidth="1"/>
    <col min="8213" max="8213" width="15.42578125" style="5" customWidth="1"/>
    <col min="8214" max="8215" width="14.42578125" style="5" customWidth="1"/>
    <col min="8216" max="8216" width="5" style="5" customWidth="1"/>
    <col min="8217" max="8219" width="15.140625" style="5" customWidth="1"/>
    <col min="8220" max="8220" width="4.28515625" style="5" customWidth="1"/>
    <col min="8221" max="8221" width="16" style="5" customWidth="1"/>
    <col min="8222" max="8222" width="17.140625" style="5" customWidth="1"/>
    <col min="8223" max="8223" width="18.28515625" style="5" customWidth="1"/>
    <col min="8224" max="8224" width="4.85546875" style="5" customWidth="1"/>
    <col min="8225" max="8225" width="16" style="5" customWidth="1"/>
    <col min="8226" max="8226" width="17.140625" style="5" customWidth="1"/>
    <col min="8227" max="8227" width="18.28515625" style="5" customWidth="1"/>
    <col min="8228" max="8228" width="13.7109375" style="5" customWidth="1"/>
    <col min="8229" max="8229" width="16" style="5" customWidth="1"/>
    <col min="8230" max="8230" width="17.140625" style="5" customWidth="1"/>
    <col min="8231" max="8231" width="18.28515625" style="5" customWidth="1"/>
    <col min="8232" max="8232" width="13.7109375" style="5" customWidth="1"/>
    <col min="8233" max="8233" width="16" style="5" customWidth="1"/>
    <col min="8234" max="8234" width="17.140625" style="5" customWidth="1"/>
    <col min="8235" max="8235" width="18.28515625" style="5" customWidth="1"/>
    <col min="8236" max="8236" width="13.7109375" style="5" customWidth="1"/>
    <col min="8237" max="8237" width="16" style="5" customWidth="1"/>
    <col min="8238" max="8238" width="17.140625" style="5" customWidth="1"/>
    <col min="8239" max="8242" width="18.28515625" style="5" customWidth="1"/>
    <col min="8243" max="8243" width="15" style="5" customWidth="1"/>
    <col min="8244" max="8244" width="15.7109375" style="5" customWidth="1"/>
    <col min="8245" max="8245" width="49" style="5" customWidth="1"/>
    <col min="8246" max="8246" width="19.42578125" style="5" customWidth="1"/>
    <col min="8247" max="8247" width="14.5703125" style="5" customWidth="1"/>
    <col min="8248" max="8248" width="12.28515625" style="5" customWidth="1"/>
    <col min="8249" max="8249" width="14.5703125" style="5" customWidth="1"/>
    <col min="8250" max="8250" width="11.7109375" style="5" customWidth="1"/>
    <col min="8251" max="8251" width="14" style="5" customWidth="1"/>
    <col min="8252" max="8252" width="20.5703125" style="5" customWidth="1"/>
    <col min="8253" max="8253" width="11.7109375" style="5" customWidth="1"/>
    <col min="8254" max="8254" width="10.85546875" style="5" customWidth="1"/>
    <col min="8255" max="8448" width="9.140625" style="5"/>
    <col min="8449" max="8449" width="7.42578125" style="5" customWidth="1"/>
    <col min="8450" max="8450" width="20.28515625" style="5" customWidth="1"/>
    <col min="8451" max="8451" width="24.7109375" style="5" customWidth="1"/>
    <col min="8452" max="8452" width="35.7109375" style="5" customWidth="1"/>
    <col min="8453" max="8453" width="5" style="5" customWidth="1"/>
    <col min="8454" max="8454" width="12.85546875" style="5" customWidth="1"/>
    <col min="8455" max="8455" width="10.7109375" style="5" customWidth="1"/>
    <col min="8456" max="8456" width="7" style="5" customWidth="1"/>
    <col min="8457" max="8457" width="12.28515625" style="5" customWidth="1"/>
    <col min="8458" max="8458" width="10.7109375" style="5" customWidth="1"/>
    <col min="8459" max="8459" width="10.85546875" style="5" customWidth="1"/>
    <col min="8460" max="8460" width="8.85546875" style="5" customWidth="1"/>
    <col min="8461" max="8461" width="13.85546875" style="5" customWidth="1"/>
    <col min="8462" max="8462" width="20.42578125" style="5" customWidth="1"/>
    <col min="8463" max="8463" width="12.28515625" style="5" customWidth="1"/>
    <col min="8464" max="8464" width="19.28515625" style="5" customWidth="1"/>
    <col min="8465" max="8465" width="11.85546875" style="5" customWidth="1"/>
    <col min="8466" max="8466" width="9.140625" style="5" customWidth="1"/>
    <col min="8467" max="8467" width="13.42578125" style="5" customWidth="1"/>
    <col min="8468" max="8468" width="15.28515625" style="5" customWidth="1"/>
    <col min="8469" max="8469" width="15.42578125" style="5" customWidth="1"/>
    <col min="8470" max="8471" width="14.42578125" style="5" customWidth="1"/>
    <col min="8472" max="8472" width="5" style="5" customWidth="1"/>
    <col min="8473" max="8475" width="15.140625" style="5" customWidth="1"/>
    <col min="8476" max="8476" width="4.28515625" style="5" customWidth="1"/>
    <col min="8477" max="8477" width="16" style="5" customWidth="1"/>
    <col min="8478" max="8478" width="17.140625" style="5" customWidth="1"/>
    <col min="8479" max="8479" width="18.28515625" style="5" customWidth="1"/>
    <col min="8480" max="8480" width="4.85546875" style="5" customWidth="1"/>
    <col min="8481" max="8481" width="16" style="5" customWidth="1"/>
    <col min="8482" max="8482" width="17.140625" style="5" customWidth="1"/>
    <col min="8483" max="8483" width="18.28515625" style="5" customWidth="1"/>
    <col min="8484" max="8484" width="13.7109375" style="5" customWidth="1"/>
    <col min="8485" max="8485" width="16" style="5" customWidth="1"/>
    <col min="8486" max="8486" width="17.140625" style="5" customWidth="1"/>
    <col min="8487" max="8487" width="18.28515625" style="5" customWidth="1"/>
    <col min="8488" max="8488" width="13.7109375" style="5" customWidth="1"/>
    <col min="8489" max="8489" width="16" style="5" customWidth="1"/>
    <col min="8490" max="8490" width="17.140625" style="5" customWidth="1"/>
    <col min="8491" max="8491" width="18.28515625" style="5" customWidth="1"/>
    <col min="8492" max="8492" width="13.7109375" style="5" customWidth="1"/>
    <col min="8493" max="8493" width="16" style="5" customWidth="1"/>
    <col min="8494" max="8494" width="17.140625" style="5" customWidth="1"/>
    <col min="8495" max="8498" width="18.28515625" style="5" customWidth="1"/>
    <col min="8499" max="8499" width="15" style="5" customWidth="1"/>
    <col min="8500" max="8500" width="15.7109375" style="5" customWidth="1"/>
    <col min="8501" max="8501" width="49" style="5" customWidth="1"/>
    <col min="8502" max="8502" width="19.42578125" style="5" customWidth="1"/>
    <col min="8503" max="8503" width="14.5703125" style="5" customWidth="1"/>
    <col min="8504" max="8504" width="12.28515625" style="5" customWidth="1"/>
    <col min="8505" max="8505" width="14.5703125" style="5" customWidth="1"/>
    <col min="8506" max="8506" width="11.7109375" style="5" customWidth="1"/>
    <col min="8507" max="8507" width="14" style="5" customWidth="1"/>
    <col min="8508" max="8508" width="20.5703125" style="5" customWidth="1"/>
    <col min="8509" max="8509" width="11.7109375" style="5" customWidth="1"/>
    <col min="8510" max="8510" width="10.85546875" style="5" customWidth="1"/>
    <col min="8511" max="8704" width="9.140625" style="5"/>
    <col min="8705" max="8705" width="7.42578125" style="5" customWidth="1"/>
    <col min="8706" max="8706" width="20.28515625" style="5" customWidth="1"/>
    <col min="8707" max="8707" width="24.7109375" style="5" customWidth="1"/>
    <col min="8708" max="8708" width="35.7109375" style="5" customWidth="1"/>
    <col min="8709" max="8709" width="5" style="5" customWidth="1"/>
    <col min="8710" max="8710" width="12.85546875" style="5" customWidth="1"/>
    <col min="8711" max="8711" width="10.7109375" style="5" customWidth="1"/>
    <col min="8712" max="8712" width="7" style="5" customWidth="1"/>
    <col min="8713" max="8713" width="12.28515625" style="5" customWidth="1"/>
    <col min="8714" max="8714" width="10.7109375" style="5" customWidth="1"/>
    <col min="8715" max="8715" width="10.85546875" style="5" customWidth="1"/>
    <col min="8716" max="8716" width="8.85546875" style="5" customWidth="1"/>
    <col min="8717" max="8717" width="13.85546875" style="5" customWidth="1"/>
    <col min="8718" max="8718" width="20.42578125" style="5" customWidth="1"/>
    <col min="8719" max="8719" width="12.28515625" style="5" customWidth="1"/>
    <col min="8720" max="8720" width="19.28515625" style="5" customWidth="1"/>
    <col min="8721" max="8721" width="11.85546875" style="5" customWidth="1"/>
    <col min="8722" max="8722" width="9.140625" style="5" customWidth="1"/>
    <col min="8723" max="8723" width="13.42578125" style="5" customWidth="1"/>
    <col min="8724" max="8724" width="15.28515625" style="5" customWidth="1"/>
    <col min="8725" max="8725" width="15.42578125" style="5" customWidth="1"/>
    <col min="8726" max="8727" width="14.42578125" style="5" customWidth="1"/>
    <col min="8728" max="8728" width="5" style="5" customWidth="1"/>
    <col min="8729" max="8731" width="15.140625" style="5" customWidth="1"/>
    <col min="8732" max="8732" width="4.28515625" style="5" customWidth="1"/>
    <col min="8733" max="8733" width="16" style="5" customWidth="1"/>
    <col min="8734" max="8734" width="17.140625" style="5" customWidth="1"/>
    <col min="8735" max="8735" width="18.28515625" style="5" customWidth="1"/>
    <col min="8736" max="8736" width="4.85546875" style="5" customWidth="1"/>
    <col min="8737" max="8737" width="16" style="5" customWidth="1"/>
    <col min="8738" max="8738" width="17.140625" style="5" customWidth="1"/>
    <col min="8739" max="8739" width="18.28515625" style="5" customWidth="1"/>
    <col min="8740" max="8740" width="13.7109375" style="5" customWidth="1"/>
    <col min="8741" max="8741" width="16" style="5" customWidth="1"/>
    <col min="8742" max="8742" width="17.140625" style="5" customWidth="1"/>
    <col min="8743" max="8743" width="18.28515625" style="5" customWidth="1"/>
    <col min="8744" max="8744" width="13.7109375" style="5" customWidth="1"/>
    <col min="8745" max="8745" width="16" style="5" customWidth="1"/>
    <col min="8746" max="8746" width="17.140625" style="5" customWidth="1"/>
    <col min="8747" max="8747" width="18.28515625" style="5" customWidth="1"/>
    <col min="8748" max="8748" width="13.7109375" style="5" customWidth="1"/>
    <col min="8749" max="8749" width="16" style="5" customWidth="1"/>
    <col min="8750" max="8750" width="17.140625" style="5" customWidth="1"/>
    <col min="8751" max="8754" width="18.28515625" style="5" customWidth="1"/>
    <col min="8755" max="8755" width="15" style="5" customWidth="1"/>
    <col min="8756" max="8756" width="15.7109375" style="5" customWidth="1"/>
    <col min="8757" max="8757" width="49" style="5" customWidth="1"/>
    <col min="8758" max="8758" width="19.42578125" style="5" customWidth="1"/>
    <col min="8759" max="8759" width="14.5703125" style="5" customWidth="1"/>
    <col min="8760" max="8760" width="12.28515625" style="5" customWidth="1"/>
    <col min="8761" max="8761" width="14.5703125" style="5" customWidth="1"/>
    <col min="8762" max="8762" width="11.7109375" style="5" customWidth="1"/>
    <col min="8763" max="8763" width="14" style="5" customWidth="1"/>
    <col min="8764" max="8764" width="20.5703125" style="5" customWidth="1"/>
    <col min="8765" max="8765" width="11.7109375" style="5" customWidth="1"/>
    <col min="8766" max="8766" width="10.85546875" style="5" customWidth="1"/>
    <col min="8767" max="8960" width="9.140625" style="5"/>
    <col min="8961" max="8961" width="7.42578125" style="5" customWidth="1"/>
    <col min="8962" max="8962" width="20.28515625" style="5" customWidth="1"/>
    <col min="8963" max="8963" width="24.7109375" style="5" customWidth="1"/>
    <col min="8964" max="8964" width="35.7109375" style="5" customWidth="1"/>
    <col min="8965" max="8965" width="5" style="5" customWidth="1"/>
    <col min="8966" max="8966" width="12.85546875" style="5" customWidth="1"/>
    <col min="8967" max="8967" width="10.7109375" style="5" customWidth="1"/>
    <col min="8968" max="8968" width="7" style="5" customWidth="1"/>
    <col min="8969" max="8969" width="12.28515625" style="5" customWidth="1"/>
    <col min="8970" max="8970" width="10.7109375" style="5" customWidth="1"/>
    <col min="8971" max="8971" width="10.85546875" style="5" customWidth="1"/>
    <col min="8972" max="8972" width="8.85546875" style="5" customWidth="1"/>
    <col min="8973" max="8973" width="13.85546875" style="5" customWidth="1"/>
    <col min="8974" max="8974" width="20.42578125" style="5" customWidth="1"/>
    <col min="8975" max="8975" width="12.28515625" style="5" customWidth="1"/>
    <col min="8976" max="8976" width="19.28515625" style="5" customWidth="1"/>
    <col min="8977" max="8977" width="11.85546875" style="5" customWidth="1"/>
    <col min="8978" max="8978" width="9.140625" style="5" customWidth="1"/>
    <col min="8979" max="8979" width="13.42578125" style="5" customWidth="1"/>
    <col min="8980" max="8980" width="15.28515625" style="5" customWidth="1"/>
    <col min="8981" max="8981" width="15.42578125" style="5" customWidth="1"/>
    <col min="8982" max="8983" width="14.42578125" style="5" customWidth="1"/>
    <col min="8984" max="8984" width="5" style="5" customWidth="1"/>
    <col min="8985" max="8987" width="15.140625" style="5" customWidth="1"/>
    <col min="8988" max="8988" width="4.28515625" style="5" customWidth="1"/>
    <col min="8989" max="8989" width="16" style="5" customWidth="1"/>
    <col min="8990" max="8990" width="17.140625" style="5" customWidth="1"/>
    <col min="8991" max="8991" width="18.28515625" style="5" customWidth="1"/>
    <col min="8992" max="8992" width="4.85546875" style="5" customWidth="1"/>
    <col min="8993" max="8993" width="16" style="5" customWidth="1"/>
    <col min="8994" max="8994" width="17.140625" style="5" customWidth="1"/>
    <col min="8995" max="8995" width="18.28515625" style="5" customWidth="1"/>
    <col min="8996" max="8996" width="13.7109375" style="5" customWidth="1"/>
    <col min="8997" max="8997" width="16" style="5" customWidth="1"/>
    <col min="8998" max="8998" width="17.140625" style="5" customWidth="1"/>
    <col min="8999" max="8999" width="18.28515625" style="5" customWidth="1"/>
    <col min="9000" max="9000" width="13.7109375" style="5" customWidth="1"/>
    <col min="9001" max="9001" width="16" style="5" customWidth="1"/>
    <col min="9002" max="9002" width="17.140625" style="5" customWidth="1"/>
    <col min="9003" max="9003" width="18.28515625" style="5" customWidth="1"/>
    <col min="9004" max="9004" width="13.7109375" style="5" customWidth="1"/>
    <col min="9005" max="9005" width="16" style="5" customWidth="1"/>
    <col min="9006" max="9006" width="17.140625" style="5" customWidth="1"/>
    <col min="9007" max="9010" width="18.28515625" style="5" customWidth="1"/>
    <col min="9011" max="9011" width="15" style="5" customWidth="1"/>
    <col min="9012" max="9012" width="15.7109375" style="5" customWidth="1"/>
    <col min="9013" max="9013" width="49" style="5" customWidth="1"/>
    <col min="9014" max="9014" width="19.42578125" style="5" customWidth="1"/>
    <col min="9015" max="9015" width="14.5703125" style="5" customWidth="1"/>
    <col min="9016" max="9016" width="12.28515625" style="5" customWidth="1"/>
    <col min="9017" max="9017" width="14.5703125" style="5" customWidth="1"/>
    <col min="9018" max="9018" width="11.7109375" style="5" customWidth="1"/>
    <col min="9019" max="9019" width="14" style="5" customWidth="1"/>
    <col min="9020" max="9020" width="20.5703125" style="5" customWidth="1"/>
    <col min="9021" max="9021" width="11.7109375" style="5" customWidth="1"/>
    <col min="9022" max="9022" width="10.85546875" style="5" customWidth="1"/>
    <col min="9023" max="9216" width="9.140625" style="5"/>
    <col min="9217" max="9217" width="7.42578125" style="5" customWidth="1"/>
    <col min="9218" max="9218" width="20.28515625" style="5" customWidth="1"/>
    <col min="9219" max="9219" width="24.7109375" style="5" customWidth="1"/>
    <col min="9220" max="9220" width="35.7109375" style="5" customWidth="1"/>
    <col min="9221" max="9221" width="5" style="5" customWidth="1"/>
    <col min="9222" max="9222" width="12.85546875" style="5" customWidth="1"/>
    <col min="9223" max="9223" width="10.7109375" style="5" customWidth="1"/>
    <col min="9224" max="9224" width="7" style="5" customWidth="1"/>
    <col min="9225" max="9225" width="12.28515625" style="5" customWidth="1"/>
    <col min="9226" max="9226" width="10.7109375" style="5" customWidth="1"/>
    <col min="9227" max="9227" width="10.85546875" style="5" customWidth="1"/>
    <col min="9228" max="9228" width="8.85546875" style="5" customWidth="1"/>
    <col min="9229" max="9229" width="13.85546875" style="5" customWidth="1"/>
    <col min="9230" max="9230" width="20.42578125" style="5" customWidth="1"/>
    <col min="9231" max="9231" width="12.28515625" style="5" customWidth="1"/>
    <col min="9232" max="9232" width="19.28515625" style="5" customWidth="1"/>
    <col min="9233" max="9233" width="11.85546875" style="5" customWidth="1"/>
    <col min="9234" max="9234" width="9.140625" style="5" customWidth="1"/>
    <col min="9235" max="9235" width="13.42578125" style="5" customWidth="1"/>
    <col min="9236" max="9236" width="15.28515625" style="5" customWidth="1"/>
    <col min="9237" max="9237" width="15.42578125" style="5" customWidth="1"/>
    <col min="9238" max="9239" width="14.42578125" style="5" customWidth="1"/>
    <col min="9240" max="9240" width="5" style="5" customWidth="1"/>
    <col min="9241" max="9243" width="15.140625" style="5" customWidth="1"/>
    <col min="9244" max="9244" width="4.28515625" style="5" customWidth="1"/>
    <col min="9245" max="9245" width="16" style="5" customWidth="1"/>
    <col min="9246" max="9246" width="17.140625" style="5" customWidth="1"/>
    <col min="9247" max="9247" width="18.28515625" style="5" customWidth="1"/>
    <col min="9248" max="9248" width="4.85546875" style="5" customWidth="1"/>
    <col min="9249" max="9249" width="16" style="5" customWidth="1"/>
    <col min="9250" max="9250" width="17.140625" style="5" customWidth="1"/>
    <col min="9251" max="9251" width="18.28515625" style="5" customWidth="1"/>
    <col min="9252" max="9252" width="13.7109375" style="5" customWidth="1"/>
    <col min="9253" max="9253" width="16" style="5" customWidth="1"/>
    <col min="9254" max="9254" width="17.140625" style="5" customWidth="1"/>
    <col min="9255" max="9255" width="18.28515625" style="5" customWidth="1"/>
    <col min="9256" max="9256" width="13.7109375" style="5" customWidth="1"/>
    <col min="9257" max="9257" width="16" style="5" customWidth="1"/>
    <col min="9258" max="9258" width="17.140625" style="5" customWidth="1"/>
    <col min="9259" max="9259" width="18.28515625" style="5" customWidth="1"/>
    <col min="9260" max="9260" width="13.7109375" style="5" customWidth="1"/>
    <col min="9261" max="9261" width="16" style="5" customWidth="1"/>
    <col min="9262" max="9262" width="17.140625" style="5" customWidth="1"/>
    <col min="9263" max="9266" width="18.28515625" style="5" customWidth="1"/>
    <col min="9267" max="9267" width="15" style="5" customWidth="1"/>
    <col min="9268" max="9268" width="15.7109375" style="5" customWidth="1"/>
    <col min="9269" max="9269" width="49" style="5" customWidth="1"/>
    <col min="9270" max="9270" width="19.42578125" style="5" customWidth="1"/>
    <col min="9271" max="9271" width="14.5703125" style="5" customWidth="1"/>
    <col min="9272" max="9272" width="12.28515625" style="5" customWidth="1"/>
    <col min="9273" max="9273" width="14.5703125" style="5" customWidth="1"/>
    <col min="9274" max="9274" width="11.7109375" style="5" customWidth="1"/>
    <col min="9275" max="9275" width="14" style="5" customWidth="1"/>
    <col min="9276" max="9276" width="20.5703125" style="5" customWidth="1"/>
    <col min="9277" max="9277" width="11.7109375" style="5" customWidth="1"/>
    <col min="9278" max="9278" width="10.85546875" style="5" customWidth="1"/>
    <col min="9279" max="9472" width="9.140625" style="5"/>
    <col min="9473" max="9473" width="7.42578125" style="5" customWidth="1"/>
    <col min="9474" max="9474" width="20.28515625" style="5" customWidth="1"/>
    <col min="9475" max="9475" width="24.7109375" style="5" customWidth="1"/>
    <col min="9476" max="9476" width="35.7109375" style="5" customWidth="1"/>
    <col min="9477" max="9477" width="5" style="5" customWidth="1"/>
    <col min="9478" max="9478" width="12.85546875" style="5" customWidth="1"/>
    <col min="9479" max="9479" width="10.7109375" style="5" customWidth="1"/>
    <col min="9480" max="9480" width="7" style="5" customWidth="1"/>
    <col min="9481" max="9481" width="12.28515625" style="5" customWidth="1"/>
    <col min="9482" max="9482" width="10.7109375" style="5" customWidth="1"/>
    <col min="9483" max="9483" width="10.85546875" style="5" customWidth="1"/>
    <col min="9484" max="9484" width="8.85546875" style="5" customWidth="1"/>
    <col min="9485" max="9485" width="13.85546875" style="5" customWidth="1"/>
    <col min="9486" max="9486" width="20.42578125" style="5" customWidth="1"/>
    <col min="9487" max="9487" width="12.28515625" style="5" customWidth="1"/>
    <col min="9488" max="9488" width="19.28515625" style="5" customWidth="1"/>
    <col min="9489" max="9489" width="11.85546875" style="5" customWidth="1"/>
    <col min="9490" max="9490" width="9.140625" style="5" customWidth="1"/>
    <col min="9491" max="9491" width="13.42578125" style="5" customWidth="1"/>
    <col min="9492" max="9492" width="15.28515625" style="5" customWidth="1"/>
    <col min="9493" max="9493" width="15.42578125" style="5" customWidth="1"/>
    <col min="9494" max="9495" width="14.42578125" style="5" customWidth="1"/>
    <col min="9496" max="9496" width="5" style="5" customWidth="1"/>
    <col min="9497" max="9499" width="15.140625" style="5" customWidth="1"/>
    <col min="9500" max="9500" width="4.28515625" style="5" customWidth="1"/>
    <col min="9501" max="9501" width="16" style="5" customWidth="1"/>
    <col min="9502" max="9502" width="17.140625" style="5" customWidth="1"/>
    <col min="9503" max="9503" width="18.28515625" style="5" customWidth="1"/>
    <col min="9504" max="9504" width="4.85546875" style="5" customWidth="1"/>
    <col min="9505" max="9505" width="16" style="5" customWidth="1"/>
    <col min="9506" max="9506" width="17.140625" style="5" customWidth="1"/>
    <col min="9507" max="9507" width="18.28515625" style="5" customWidth="1"/>
    <col min="9508" max="9508" width="13.7109375" style="5" customWidth="1"/>
    <col min="9509" max="9509" width="16" style="5" customWidth="1"/>
    <col min="9510" max="9510" width="17.140625" style="5" customWidth="1"/>
    <col min="9511" max="9511" width="18.28515625" style="5" customWidth="1"/>
    <col min="9512" max="9512" width="13.7109375" style="5" customWidth="1"/>
    <col min="9513" max="9513" width="16" style="5" customWidth="1"/>
    <col min="9514" max="9514" width="17.140625" style="5" customWidth="1"/>
    <col min="9515" max="9515" width="18.28515625" style="5" customWidth="1"/>
    <col min="9516" max="9516" width="13.7109375" style="5" customWidth="1"/>
    <col min="9517" max="9517" width="16" style="5" customWidth="1"/>
    <col min="9518" max="9518" width="17.140625" style="5" customWidth="1"/>
    <col min="9519" max="9522" width="18.28515625" style="5" customWidth="1"/>
    <col min="9523" max="9523" width="15" style="5" customWidth="1"/>
    <col min="9524" max="9524" width="15.7109375" style="5" customWidth="1"/>
    <col min="9525" max="9525" width="49" style="5" customWidth="1"/>
    <col min="9526" max="9526" width="19.42578125" style="5" customWidth="1"/>
    <col min="9527" max="9527" width="14.5703125" style="5" customWidth="1"/>
    <col min="9528" max="9528" width="12.28515625" style="5" customWidth="1"/>
    <col min="9529" max="9529" width="14.5703125" style="5" customWidth="1"/>
    <col min="9530" max="9530" width="11.7109375" style="5" customWidth="1"/>
    <col min="9531" max="9531" width="14" style="5" customWidth="1"/>
    <col min="9532" max="9532" width="20.5703125" style="5" customWidth="1"/>
    <col min="9533" max="9533" width="11.7109375" style="5" customWidth="1"/>
    <col min="9534" max="9534" width="10.85546875" style="5" customWidth="1"/>
    <col min="9535" max="9728" width="9.140625" style="5"/>
    <col min="9729" max="9729" width="7.42578125" style="5" customWidth="1"/>
    <col min="9730" max="9730" width="20.28515625" style="5" customWidth="1"/>
    <col min="9731" max="9731" width="24.7109375" style="5" customWidth="1"/>
    <col min="9732" max="9732" width="35.7109375" style="5" customWidth="1"/>
    <col min="9733" max="9733" width="5" style="5" customWidth="1"/>
    <col min="9734" max="9734" width="12.85546875" style="5" customWidth="1"/>
    <col min="9735" max="9735" width="10.7109375" style="5" customWidth="1"/>
    <col min="9736" max="9736" width="7" style="5" customWidth="1"/>
    <col min="9737" max="9737" width="12.28515625" style="5" customWidth="1"/>
    <col min="9738" max="9738" width="10.7109375" style="5" customWidth="1"/>
    <col min="9739" max="9739" width="10.85546875" style="5" customWidth="1"/>
    <col min="9740" max="9740" width="8.85546875" style="5" customWidth="1"/>
    <col min="9741" max="9741" width="13.85546875" style="5" customWidth="1"/>
    <col min="9742" max="9742" width="20.42578125" style="5" customWidth="1"/>
    <col min="9743" max="9743" width="12.28515625" style="5" customWidth="1"/>
    <col min="9744" max="9744" width="19.28515625" style="5" customWidth="1"/>
    <col min="9745" max="9745" width="11.85546875" style="5" customWidth="1"/>
    <col min="9746" max="9746" width="9.140625" style="5" customWidth="1"/>
    <col min="9747" max="9747" width="13.42578125" style="5" customWidth="1"/>
    <col min="9748" max="9748" width="15.28515625" style="5" customWidth="1"/>
    <col min="9749" max="9749" width="15.42578125" style="5" customWidth="1"/>
    <col min="9750" max="9751" width="14.42578125" style="5" customWidth="1"/>
    <col min="9752" max="9752" width="5" style="5" customWidth="1"/>
    <col min="9753" max="9755" width="15.140625" style="5" customWidth="1"/>
    <col min="9756" max="9756" width="4.28515625" style="5" customWidth="1"/>
    <col min="9757" max="9757" width="16" style="5" customWidth="1"/>
    <col min="9758" max="9758" width="17.140625" style="5" customWidth="1"/>
    <col min="9759" max="9759" width="18.28515625" style="5" customWidth="1"/>
    <col min="9760" max="9760" width="4.85546875" style="5" customWidth="1"/>
    <col min="9761" max="9761" width="16" style="5" customWidth="1"/>
    <col min="9762" max="9762" width="17.140625" style="5" customWidth="1"/>
    <col min="9763" max="9763" width="18.28515625" style="5" customWidth="1"/>
    <col min="9764" max="9764" width="13.7109375" style="5" customWidth="1"/>
    <col min="9765" max="9765" width="16" style="5" customWidth="1"/>
    <col min="9766" max="9766" width="17.140625" style="5" customWidth="1"/>
    <col min="9767" max="9767" width="18.28515625" style="5" customWidth="1"/>
    <col min="9768" max="9768" width="13.7109375" style="5" customWidth="1"/>
    <col min="9769" max="9769" width="16" style="5" customWidth="1"/>
    <col min="9770" max="9770" width="17.140625" style="5" customWidth="1"/>
    <col min="9771" max="9771" width="18.28515625" style="5" customWidth="1"/>
    <col min="9772" max="9772" width="13.7109375" style="5" customWidth="1"/>
    <col min="9773" max="9773" width="16" style="5" customWidth="1"/>
    <col min="9774" max="9774" width="17.140625" style="5" customWidth="1"/>
    <col min="9775" max="9778" width="18.28515625" style="5" customWidth="1"/>
    <col min="9779" max="9779" width="15" style="5" customWidth="1"/>
    <col min="9780" max="9780" width="15.7109375" style="5" customWidth="1"/>
    <col min="9781" max="9781" width="49" style="5" customWidth="1"/>
    <col min="9782" max="9782" width="19.42578125" style="5" customWidth="1"/>
    <col min="9783" max="9783" width="14.5703125" style="5" customWidth="1"/>
    <col min="9784" max="9784" width="12.28515625" style="5" customWidth="1"/>
    <col min="9785" max="9785" width="14.5703125" style="5" customWidth="1"/>
    <col min="9786" max="9786" width="11.7109375" style="5" customWidth="1"/>
    <col min="9787" max="9787" width="14" style="5" customWidth="1"/>
    <col min="9788" max="9788" width="20.5703125" style="5" customWidth="1"/>
    <col min="9789" max="9789" width="11.7109375" style="5" customWidth="1"/>
    <col min="9790" max="9790" width="10.85546875" style="5" customWidth="1"/>
    <col min="9791" max="9984" width="9.140625" style="5"/>
    <col min="9985" max="9985" width="7.42578125" style="5" customWidth="1"/>
    <col min="9986" max="9986" width="20.28515625" style="5" customWidth="1"/>
    <col min="9987" max="9987" width="24.7109375" style="5" customWidth="1"/>
    <col min="9988" max="9988" width="35.7109375" style="5" customWidth="1"/>
    <col min="9989" max="9989" width="5" style="5" customWidth="1"/>
    <col min="9990" max="9990" width="12.85546875" style="5" customWidth="1"/>
    <col min="9991" max="9991" width="10.7109375" style="5" customWidth="1"/>
    <col min="9992" max="9992" width="7" style="5" customWidth="1"/>
    <col min="9993" max="9993" width="12.28515625" style="5" customWidth="1"/>
    <col min="9994" max="9994" width="10.7109375" style="5" customWidth="1"/>
    <col min="9995" max="9995" width="10.85546875" style="5" customWidth="1"/>
    <col min="9996" max="9996" width="8.85546875" style="5" customWidth="1"/>
    <col min="9997" max="9997" width="13.85546875" style="5" customWidth="1"/>
    <col min="9998" max="9998" width="20.42578125" style="5" customWidth="1"/>
    <col min="9999" max="9999" width="12.28515625" style="5" customWidth="1"/>
    <col min="10000" max="10000" width="19.28515625" style="5" customWidth="1"/>
    <col min="10001" max="10001" width="11.85546875" style="5" customWidth="1"/>
    <col min="10002" max="10002" width="9.140625" style="5" customWidth="1"/>
    <col min="10003" max="10003" width="13.42578125" style="5" customWidth="1"/>
    <col min="10004" max="10004" width="15.28515625" style="5" customWidth="1"/>
    <col min="10005" max="10005" width="15.42578125" style="5" customWidth="1"/>
    <col min="10006" max="10007" width="14.42578125" style="5" customWidth="1"/>
    <col min="10008" max="10008" width="5" style="5" customWidth="1"/>
    <col min="10009" max="10011" width="15.140625" style="5" customWidth="1"/>
    <col min="10012" max="10012" width="4.28515625" style="5" customWidth="1"/>
    <col min="10013" max="10013" width="16" style="5" customWidth="1"/>
    <col min="10014" max="10014" width="17.140625" style="5" customWidth="1"/>
    <col min="10015" max="10015" width="18.28515625" style="5" customWidth="1"/>
    <col min="10016" max="10016" width="4.85546875" style="5" customWidth="1"/>
    <col min="10017" max="10017" width="16" style="5" customWidth="1"/>
    <col min="10018" max="10018" width="17.140625" style="5" customWidth="1"/>
    <col min="10019" max="10019" width="18.28515625" style="5" customWidth="1"/>
    <col min="10020" max="10020" width="13.7109375" style="5" customWidth="1"/>
    <col min="10021" max="10021" width="16" style="5" customWidth="1"/>
    <col min="10022" max="10022" width="17.140625" style="5" customWidth="1"/>
    <col min="10023" max="10023" width="18.28515625" style="5" customWidth="1"/>
    <col min="10024" max="10024" width="13.7109375" style="5" customWidth="1"/>
    <col min="10025" max="10025" width="16" style="5" customWidth="1"/>
    <col min="10026" max="10026" width="17.140625" style="5" customWidth="1"/>
    <col min="10027" max="10027" width="18.28515625" style="5" customWidth="1"/>
    <col min="10028" max="10028" width="13.7109375" style="5" customWidth="1"/>
    <col min="10029" max="10029" width="16" style="5" customWidth="1"/>
    <col min="10030" max="10030" width="17.140625" style="5" customWidth="1"/>
    <col min="10031" max="10034" width="18.28515625" style="5" customWidth="1"/>
    <col min="10035" max="10035" width="15" style="5" customWidth="1"/>
    <col min="10036" max="10036" width="15.7109375" style="5" customWidth="1"/>
    <col min="10037" max="10037" width="49" style="5" customWidth="1"/>
    <col min="10038" max="10038" width="19.42578125" style="5" customWidth="1"/>
    <col min="10039" max="10039" width="14.5703125" style="5" customWidth="1"/>
    <col min="10040" max="10040" width="12.28515625" style="5" customWidth="1"/>
    <col min="10041" max="10041" width="14.5703125" style="5" customWidth="1"/>
    <col min="10042" max="10042" width="11.7109375" style="5" customWidth="1"/>
    <col min="10043" max="10043" width="14" style="5" customWidth="1"/>
    <col min="10044" max="10044" width="20.5703125" style="5" customWidth="1"/>
    <col min="10045" max="10045" width="11.7109375" style="5" customWidth="1"/>
    <col min="10046" max="10046" width="10.85546875" style="5" customWidth="1"/>
    <col min="10047" max="10240" width="9.140625" style="5"/>
    <col min="10241" max="10241" width="7.42578125" style="5" customWidth="1"/>
    <col min="10242" max="10242" width="20.28515625" style="5" customWidth="1"/>
    <col min="10243" max="10243" width="24.7109375" style="5" customWidth="1"/>
    <col min="10244" max="10244" width="35.7109375" style="5" customWidth="1"/>
    <col min="10245" max="10245" width="5" style="5" customWidth="1"/>
    <col min="10246" max="10246" width="12.85546875" style="5" customWidth="1"/>
    <col min="10247" max="10247" width="10.7109375" style="5" customWidth="1"/>
    <col min="10248" max="10248" width="7" style="5" customWidth="1"/>
    <col min="10249" max="10249" width="12.28515625" style="5" customWidth="1"/>
    <col min="10250" max="10250" width="10.7109375" style="5" customWidth="1"/>
    <col min="10251" max="10251" width="10.85546875" style="5" customWidth="1"/>
    <col min="10252" max="10252" width="8.85546875" style="5" customWidth="1"/>
    <col min="10253" max="10253" width="13.85546875" style="5" customWidth="1"/>
    <col min="10254" max="10254" width="20.42578125" style="5" customWidth="1"/>
    <col min="10255" max="10255" width="12.28515625" style="5" customWidth="1"/>
    <col min="10256" max="10256" width="19.28515625" style="5" customWidth="1"/>
    <col min="10257" max="10257" width="11.85546875" style="5" customWidth="1"/>
    <col min="10258" max="10258" width="9.140625" style="5" customWidth="1"/>
    <col min="10259" max="10259" width="13.42578125" style="5" customWidth="1"/>
    <col min="10260" max="10260" width="15.28515625" style="5" customWidth="1"/>
    <col min="10261" max="10261" width="15.42578125" style="5" customWidth="1"/>
    <col min="10262" max="10263" width="14.42578125" style="5" customWidth="1"/>
    <col min="10264" max="10264" width="5" style="5" customWidth="1"/>
    <col min="10265" max="10267" width="15.140625" style="5" customWidth="1"/>
    <col min="10268" max="10268" width="4.28515625" style="5" customWidth="1"/>
    <col min="10269" max="10269" width="16" style="5" customWidth="1"/>
    <col min="10270" max="10270" width="17.140625" style="5" customWidth="1"/>
    <col min="10271" max="10271" width="18.28515625" style="5" customWidth="1"/>
    <col min="10272" max="10272" width="4.85546875" style="5" customWidth="1"/>
    <col min="10273" max="10273" width="16" style="5" customWidth="1"/>
    <col min="10274" max="10274" width="17.140625" style="5" customWidth="1"/>
    <col min="10275" max="10275" width="18.28515625" style="5" customWidth="1"/>
    <col min="10276" max="10276" width="13.7109375" style="5" customWidth="1"/>
    <col min="10277" max="10277" width="16" style="5" customWidth="1"/>
    <col min="10278" max="10278" width="17.140625" style="5" customWidth="1"/>
    <col min="10279" max="10279" width="18.28515625" style="5" customWidth="1"/>
    <col min="10280" max="10280" width="13.7109375" style="5" customWidth="1"/>
    <col min="10281" max="10281" width="16" style="5" customWidth="1"/>
    <col min="10282" max="10282" width="17.140625" style="5" customWidth="1"/>
    <col min="10283" max="10283" width="18.28515625" style="5" customWidth="1"/>
    <col min="10284" max="10284" width="13.7109375" style="5" customWidth="1"/>
    <col min="10285" max="10285" width="16" style="5" customWidth="1"/>
    <col min="10286" max="10286" width="17.140625" style="5" customWidth="1"/>
    <col min="10287" max="10290" width="18.28515625" style="5" customWidth="1"/>
    <col min="10291" max="10291" width="15" style="5" customWidth="1"/>
    <col min="10292" max="10292" width="15.7109375" style="5" customWidth="1"/>
    <col min="10293" max="10293" width="49" style="5" customWidth="1"/>
    <col min="10294" max="10294" width="19.42578125" style="5" customWidth="1"/>
    <col min="10295" max="10295" width="14.5703125" style="5" customWidth="1"/>
    <col min="10296" max="10296" width="12.28515625" style="5" customWidth="1"/>
    <col min="10297" max="10297" width="14.5703125" style="5" customWidth="1"/>
    <col min="10298" max="10298" width="11.7109375" style="5" customWidth="1"/>
    <col min="10299" max="10299" width="14" style="5" customWidth="1"/>
    <col min="10300" max="10300" width="20.5703125" style="5" customWidth="1"/>
    <col min="10301" max="10301" width="11.7109375" style="5" customWidth="1"/>
    <col min="10302" max="10302" width="10.85546875" style="5" customWidth="1"/>
    <col min="10303" max="10496" width="9.140625" style="5"/>
    <col min="10497" max="10497" width="7.42578125" style="5" customWidth="1"/>
    <col min="10498" max="10498" width="20.28515625" style="5" customWidth="1"/>
    <col min="10499" max="10499" width="24.7109375" style="5" customWidth="1"/>
    <col min="10500" max="10500" width="35.7109375" style="5" customWidth="1"/>
    <col min="10501" max="10501" width="5" style="5" customWidth="1"/>
    <col min="10502" max="10502" width="12.85546875" style="5" customWidth="1"/>
    <col min="10503" max="10503" width="10.7109375" style="5" customWidth="1"/>
    <col min="10504" max="10504" width="7" style="5" customWidth="1"/>
    <col min="10505" max="10505" width="12.28515625" style="5" customWidth="1"/>
    <col min="10506" max="10506" width="10.7109375" style="5" customWidth="1"/>
    <col min="10507" max="10507" width="10.85546875" style="5" customWidth="1"/>
    <col min="10508" max="10508" width="8.85546875" style="5" customWidth="1"/>
    <col min="10509" max="10509" width="13.85546875" style="5" customWidth="1"/>
    <col min="10510" max="10510" width="20.42578125" style="5" customWidth="1"/>
    <col min="10511" max="10511" width="12.28515625" style="5" customWidth="1"/>
    <col min="10512" max="10512" width="19.28515625" style="5" customWidth="1"/>
    <col min="10513" max="10513" width="11.85546875" style="5" customWidth="1"/>
    <col min="10514" max="10514" width="9.140625" style="5" customWidth="1"/>
    <col min="10515" max="10515" width="13.42578125" style="5" customWidth="1"/>
    <col min="10516" max="10516" width="15.28515625" style="5" customWidth="1"/>
    <col min="10517" max="10517" width="15.42578125" style="5" customWidth="1"/>
    <col min="10518" max="10519" width="14.42578125" style="5" customWidth="1"/>
    <col min="10520" max="10520" width="5" style="5" customWidth="1"/>
    <col min="10521" max="10523" width="15.140625" style="5" customWidth="1"/>
    <col min="10524" max="10524" width="4.28515625" style="5" customWidth="1"/>
    <col min="10525" max="10525" width="16" style="5" customWidth="1"/>
    <col min="10526" max="10526" width="17.140625" style="5" customWidth="1"/>
    <col min="10527" max="10527" width="18.28515625" style="5" customWidth="1"/>
    <col min="10528" max="10528" width="4.85546875" style="5" customWidth="1"/>
    <col min="10529" max="10529" width="16" style="5" customWidth="1"/>
    <col min="10530" max="10530" width="17.140625" style="5" customWidth="1"/>
    <col min="10531" max="10531" width="18.28515625" style="5" customWidth="1"/>
    <col min="10532" max="10532" width="13.7109375" style="5" customWidth="1"/>
    <col min="10533" max="10533" width="16" style="5" customWidth="1"/>
    <col min="10534" max="10534" width="17.140625" style="5" customWidth="1"/>
    <col min="10535" max="10535" width="18.28515625" style="5" customWidth="1"/>
    <col min="10536" max="10536" width="13.7109375" style="5" customWidth="1"/>
    <col min="10537" max="10537" width="16" style="5" customWidth="1"/>
    <col min="10538" max="10538" width="17.140625" style="5" customWidth="1"/>
    <col min="10539" max="10539" width="18.28515625" style="5" customWidth="1"/>
    <col min="10540" max="10540" width="13.7109375" style="5" customWidth="1"/>
    <col min="10541" max="10541" width="16" style="5" customWidth="1"/>
    <col min="10542" max="10542" width="17.140625" style="5" customWidth="1"/>
    <col min="10543" max="10546" width="18.28515625" style="5" customWidth="1"/>
    <col min="10547" max="10547" width="15" style="5" customWidth="1"/>
    <col min="10548" max="10548" width="15.7109375" style="5" customWidth="1"/>
    <col min="10549" max="10549" width="49" style="5" customWidth="1"/>
    <col min="10550" max="10550" width="19.42578125" style="5" customWidth="1"/>
    <col min="10551" max="10551" width="14.5703125" style="5" customWidth="1"/>
    <col min="10552" max="10552" width="12.28515625" style="5" customWidth="1"/>
    <col min="10553" max="10553" width="14.5703125" style="5" customWidth="1"/>
    <col min="10554" max="10554" width="11.7109375" style="5" customWidth="1"/>
    <col min="10555" max="10555" width="14" style="5" customWidth="1"/>
    <col min="10556" max="10556" width="20.5703125" style="5" customWidth="1"/>
    <col min="10557" max="10557" width="11.7109375" style="5" customWidth="1"/>
    <col min="10558" max="10558" width="10.85546875" style="5" customWidth="1"/>
    <col min="10559" max="10752" width="9.140625" style="5"/>
    <col min="10753" max="10753" width="7.42578125" style="5" customWidth="1"/>
    <col min="10754" max="10754" width="20.28515625" style="5" customWidth="1"/>
    <col min="10755" max="10755" width="24.7109375" style="5" customWidth="1"/>
    <col min="10756" max="10756" width="35.7109375" style="5" customWidth="1"/>
    <col min="10757" max="10757" width="5" style="5" customWidth="1"/>
    <col min="10758" max="10758" width="12.85546875" style="5" customWidth="1"/>
    <col min="10759" max="10759" width="10.7109375" style="5" customWidth="1"/>
    <col min="10760" max="10760" width="7" style="5" customWidth="1"/>
    <col min="10761" max="10761" width="12.28515625" style="5" customWidth="1"/>
    <col min="10762" max="10762" width="10.7109375" style="5" customWidth="1"/>
    <col min="10763" max="10763" width="10.85546875" style="5" customWidth="1"/>
    <col min="10764" max="10764" width="8.85546875" style="5" customWidth="1"/>
    <col min="10765" max="10765" width="13.85546875" style="5" customWidth="1"/>
    <col min="10766" max="10766" width="20.42578125" style="5" customWidth="1"/>
    <col min="10767" max="10767" width="12.28515625" style="5" customWidth="1"/>
    <col min="10768" max="10768" width="19.28515625" style="5" customWidth="1"/>
    <col min="10769" max="10769" width="11.85546875" style="5" customWidth="1"/>
    <col min="10770" max="10770" width="9.140625" style="5" customWidth="1"/>
    <col min="10771" max="10771" width="13.42578125" style="5" customWidth="1"/>
    <col min="10772" max="10772" width="15.28515625" style="5" customWidth="1"/>
    <col min="10773" max="10773" width="15.42578125" style="5" customWidth="1"/>
    <col min="10774" max="10775" width="14.42578125" style="5" customWidth="1"/>
    <col min="10776" max="10776" width="5" style="5" customWidth="1"/>
    <col min="10777" max="10779" width="15.140625" style="5" customWidth="1"/>
    <col min="10780" max="10780" width="4.28515625" style="5" customWidth="1"/>
    <col min="10781" max="10781" width="16" style="5" customWidth="1"/>
    <col min="10782" max="10782" width="17.140625" style="5" customWidth="1"/>
    <col min="10783" max="10783" width="18.28515625" style="5" customWidth="1"/>
    <col min="10784" max="10784" width="4.85546875" style="5" customWidth="1"/>
    <col min="10785" max="10785" width="16" style="5" customWidth="1"/>
    <col min="10786" max="10786" width="17.140625" style="5" customWidth="1"/>
    <col min="10787" max="10787" width="18.28515625" style="5" customWidth="1"/>
    <col min="10788" max="10788" width="13.7109375" style="5" customWidth="1"/>
    <col min="10789" max="10789" width="16" style="5" customWidth="1"/>
    <col min="10790" max="10790" width="17.140625" style="5" customWidth="1"/>
    <col min="10791" max="10791" width="18.28515625" style="5" customWidth="1"/>
    <col min="10792" max="10792" width="13.7109375" style="5" customWidth="1"/>
    <col min="10793" max="10793" width="16" style="5" customWidth="1"/>
    <col min="10794" max="10794" width="17.140625" style="5" customWidth="1"/>
    <col min="10795" max="10795" width="18.28515625" style="5" customWidth="1"/>
    <col min="10796" max="10796" width="13.7109375" style="5" customWidth="1"/>
    <col min="10797" max="10797" width="16" style="5" customWidth="1"/>
    <col min="10798" max="10798" width="17.140625" style="5" customWidth="1"/>
    <col min="10799" max="10802" width="18.28515625" style="5" customWidth="1"/>
    <col min="10803" max="10803" width="15" style="5" customWidth="1"/>
    <col min="10804" max="10804" width="15.7109375" style="5" customWidth="1"/>
    <col min="10805" max="10805" width="49" style="5" customWidth="1"/>
    <col min="10806" max="10806" width="19.42578125" style="5" customWidth="1"/>
    <col min="10807" max="10807" width="14.5703125" style="5" customWidth="1"/>
    <col min="10808" max="10808" width="12.28515625" style="5" customWidth="1"/>
    <col min="10809" max="10809" width="14.5703125" style="5" customWidth="1"/>
    <col min="10810" max="10810" width="11.7109375" style="5" customWidth="1"/>
    <col min="10811" max="10811" width="14" style="5" customWidth="1"/>
    <col min="10812" max="10812" width="20.5703125" style="5" customWidth="1"/>
    <col min="10813" max="10813" width="11.7109375" style="5" customWidth="1"/>
    <col min="10814" max="10814" width="10.85546875" style="5" customWidth="1"/>
    <col min="10815" max="11008" width="9.140625" style="5"/>
    <col min="11009" max="11009" width="7.42578125" style="5" customWidth="1"/>
    <col min="11010" max="11010" width="20.28515625" style="5" customWidth="1"/>
    <col min="11011" max="11011" width="24.7109375" style="5" customWidth="1"/>
    <col min="11012" max="11012" width="35.7109375" style="5" customWidth="1"/>
    <col min="11013" max="11013" width="5" style="5" customWidth="1"/>
    <col min="11014" max="11014" width="12.85546875" style="5" customWidth="1"/>
    <col min="11015" max="11015" width="10.7109375" style="5" customWidth="1"/>
    <col min="11016" max="11016" width="7" style="5" customWidth="1"/>
    <col min="11017" max="11017" width="12.28515625" style="5" customWidth="1"/>
    <col min="11018" max="11018" width="10.7109375" style="5" customWidth="1"/>
    <col min="11019" max="11019" width="10.85546875" style="5" customWidth="1"/>
    <col min="11020" max="11020" width="8.85546875" style="5" customWidth="1"/>
    <col min="11021" max="11021" width="13.85546875" style="5" customWidth="1"/>
    <col min="11022" max="11022" width="20.42578125" style="5" customWidth="1"/>
    <col min="11023" max="11023" width="12.28515625" style="5" customWidth="1"/>
    <col min="11024" max="11024" width="19.28515625" style="5" customWidth="1"/>
    <col min="11025" max="11025" width="11.85546875" style="5" customWidth="1"/>
    <col min="11026" max="11026" width="9.140625" style="5" customWidth="1"/>
    <col min="11027" max="11027" width="13.42578125" style="5" customWidth="1"/>
    <col min="11028" max="11028" width="15.28515625" style="5" customWidth="1"/>
    <col min="11029" max="11029" width="15.42578125" style="5" customWidth="1"/>
    <col min="11030" max="11031" width="14.42578125" style="5" customWidth="1"/>
    <col min="11032" max="11032" width="5" style="5" customWidth="1"/>
    <col min="11033" max="11035" width="15.140625" style="5" customWidth="1"/>
    <col min="11036" max="11036" width="4.28515625" style="5" customWidth="1"/>
    <col min="11037" max="11037" width="16" style="5" customWidth="1"/>
    <col min="11038" max="11038" width="17.140625" style="5" customWidth="1"/>
    <col min="11039" max="11039" width="18.28515625" style="5" customWidth="1"/>
    <col min="11040" max="11040" width="4.85546875" style="5" customWidth="1"/>
    <col min="11041" max="11041" width="16" style="5" customWidth="1"/>
    <col min="11042" max="11042" width="17.140625" style="5" customWidth="1"/>
    <col min="11043" max="11043" width="18.28515625" style="5" customWidth="1"/>
    <col min="11044" max="11044" width="13.7109375" style="5" customWidth="1"/>
    <col min="11045" max="11045" width="16" style="5" customWidth="1"/>
    <col min="11046" max="11046" width="17.140625" style="5" customWidth="1"/>
    <col min="11047" max="11047" width="18.28515625" style="5" customWidth="1"/>
    <col min="11048" max="11048" width="13.7109375" style="5" customWidth="1"/>
    <col min="11049" max="11049" width="16" style="5" customWidth="1"/>
    <col min="11050" max="11050" width="17.140625" style="5" customWidth="1"/>
    <col min="11051" max="11051" width="18.28515625" style="5" customWidth="1"/>
    <col min="11052" max="11052" width="13.7109375" style="5" customWidth="1"/>
    <col min="11053" max="11053" width="16" style="5" customWidth="1"/>
    <col min="11054" max="11054" width="17.140625" style="5" customWidth="1"/>
    <col min="11055" max="11058" width="18.28515625" style="5" customWidth="1"/>
    <col min="11059" max="11059" width="15" style="5" customWidth="1"/>
    <col min="11060" max="11060" width="15.7109375" style="5" customWidth="1"/>
    <col min="11061" max="11061" width="49" style="5" customWidth="1"/>
    <col min="11062" max="11062" width="19.42578125" style="5" customWidth="1"/>
    <col min="11063" max="11063" width="14.5703125" style="5" customWidth="1"/>
    <col min="11064" max="11064" width="12.28515625" style="5" customWidth="1"/>
    <col min="11065" max="11065" width="14.5703125" style="5" customWidth="1"/>
    <col min="11066" max="11066" width="11.7109375" style="5" customWidth="1"/>
    <col min="11067" max="11067" width="14" style="5" customWidth="1"/>
    <col min="11068" max="11068" width="20.5703125" style="5" customWidth="1"/>
    <col min="11069" max="11069" width="11.7109375" style="5" customWidth="1"/>
    <col min="11070" max="11070" width="10.85546875" style="5" customWidth="1"/>
    <col min="11071" max="11264" width="9.140625" style="5"/>
    <col min="11265" max="11265" width="7.42578125" style="5" customWidth="1"/>
    <col min="11266" max="11266" width="20.28515625" style="5" customWidth="1"/>
    <col min="11267" max="11267" width="24.7109375" style="5" customWidth="1"/>
    <col min="11268" max="11268" width="35.7109375" style="5" customWidth="1"/>
    <col min="11269" max="11269" width="5" style="5" customWidth="1"/>
    <col min="11270" max="11270" width="12.85546875" style="5" customWidth="1"/>
    <col min="11271" max="11271" width="10.7109375" style="5" customWidth="1"/>
    <col min="11272" max="11272" width="7" style="5" customWidth="1"/>
    <col min="11273" max="11273" width="12.28515625" style="5" customWidth="1"/>
    <col min="11274" max="11274" width="10.7109375" style="5" customWidth="1"/>
    <col min="11275" max="11275" width="10.85546875" style="5" customWidth="1"/>
    <col min="11276" max="11276" width="8.85546875" style="5" customWidth="1"/>
    <col min="11277" max="11277" width="13.85546875" style="5" customWidth="1"/>
    <col min="11278" max="11278" width="20.42578125" style="5" customWidth="1"/>
    <col min="11279" max="11279" width="12.28515625" style="5" customWidth="1"/>
    <col min="11280" max="11280" width="19.28515625" style="5" customWidth="1"/>
    <col min="11281" max="11281" width="11.85546875" style="5" customWidth="1"/>
    <col min="11282" max="11282" width="9.140625" style="5" customWidth="1"/>
    <col min="11283" max="11283" width="13.42578125" style="5" customWidth="1"/>
    <col min="11284" max="11284" width="15.28515625" style="5" customWidth="1"/>
    <col min="11285" max="11285" width="15.42578125" style="5" customWidth="1"/>
    <col min="11286" max="11287" width="14.42578125" style="5" customWidth="1"/>
    <col min="11288" max="11288" width="5" style="5" customWidth="1"/>
    <col min="11289" max="11291" width="15.140625" style="5" customWidth="1"/>
    <col min="11292" max="11292" width="4.28515625" style="5" customWidth="1"/>
    <col min="11293" max="11293" width="16" style="5" customWidth="1"/>
    <col min="11294" max="11294" width="17.140625" style="5" customWidth="1"/>
    <col min="11295" max="11295" width="18.28515625" style="5" customWidth="1"/>
    <col min="11296" max="11296" width="4.85546875" style="5" customWidth="1"/>
    <col min="11297" max="11297" width="16" style="5" customWidth="1"/>
    <col min="11298" max="11298" width="17.140625" style="5" customWidth="1"/>
    <col min="11299" max="11299" width="18.28515625" style="5" customWidth="1"/>
    <col min="11300" max="11300" width="13.7109375" style="5" customWidth="1"/>
    <col min="11301" max="11301" width="16" style="5" customWidth="1"/>
    <col min="11302" max="11302" width="17.140625" style="5" customWidth="1"/>
    <col min="11303" max="11303" width="18.28515625" style="5" customWidth="1"/>
    <col min="11304" max="11304" width="13.7109375" style="5" customWidth="1"/>
    <col min="11305" max="11305" width="16" style="5" customWidth="1"/>
    <col min="11306" max="11306" width="17.140625" style="5" customWidth="1"/>
    <col min="11307" max="11307" width="18.28515625" style="5" customWidth="1"/>
    <col min="11308" max="11308" width="13.7109375" style="5" customWidth="1"/>
    <col min="11309" max="11309" width="16" style="5" customWidth="1"/>
    <col min="11310" max="11310" width="17.140625" style="5" customWidth="1"/>
    <col min="11311" max="11314" width="18.28515625" style="5" customWidth="1"/>
    <col min="11315" max="11315" width="15" style="5" customWidth="1"/>
    <col min="11316" max="11316" width="15.7109375" style="5" customWidth="1"/>
    <col min="11317" max="11317" width="49" style="5" customWidth="1"/>
    <col min="11318" max="11318" width="19.42578125" style="5" customWidth="1"/>
    <col min="11319" max="11319" width="14.5703125" style="5" customWidth="1"/>
    <col min="11320" max="11320" width="12.28515625" style="5" customWidth="1"/>
    <col min="11321" max="11321" width="14.5703125" style="5" customWidth="1"/>
    <col min="11322" max="11322" width="11.7109375" style="5" customWidth="1"/>
    <col min="11323" max="11323" width="14" style="5" customWidth="1"/>
    <col min="11324" max="11324" width="20.5703125" style="5" customWidth="1"/>
    <col min="11325" max="11325" width="11.7109375" style="5" customWidth="1"/>
    <col min="11326" max="11326" width="10.85546875" style="5" customWidth="1"/>
    <col min="11327" max="11520" width="9.140625" style="5"/>
    <col min="11521" max="11521" width="7.42578125" style="5" customWidth="1"/>
    <col min="11522" max="11522" width="20.28515625" style="5" customWidth="1"/>
    <col min="11523" max="11523" width="24.7109375" style="5" customWidth="1"/>
    <col min="11524" max="11524" width="35.7109375" style="5" customWidth="1"/>
    <col min="11525" max="11525" width="5" style="5" customWidth="1"/>
    <col min="11526" max="11526" width="12.85546875" style="5" customWidth="1"/>
    <col min="11527" max="11527" width="10.7109375" style="5" customWidth="1"/>
    <col min="11528" max="11528" width="7" style="5" customWidth="1"/>
    <col min="11529" max="11529" width="12.28515625" style="5" customWidth="1"/>
    <col min="11530" max="11530" width="10.7109375" style="5" customWidth="1"/>
    <col min="11531" max="11531" width="10.85546875" style="5" customWidth="1"/>
    <col min="11532" max="11532" width="8.85546875" style="5" customWidth="1"/>
    <col min="11533" max="11533" width="13.85546875" style="5" customWidth="1"/>
    <col min="11534" max="11534" width="20.42578125" style="5" customWidth="1"/>
    <col min="11535" max="11535" width="12.28515625" style="5" customWidth="1"/>
    <col min="11536" max="11536" width="19.28515625" style="5" customWidth="1"/>
    <col min="11537" max="11537" width="11.85546875" style="5" customWidth="1"/>
    <col min="11538" max="11538" width="9.140625" style="5" customWidth="1"/>
    <col min="11539" max="11539" width="13.42578125" style="5" customWidth="1"/>
    <col min="11540" max="11540" width="15.28515625" style="5" customWidth="1"/>
    <col min="11541" max="11541" width="15.42578125" style="5" customWidth="1"/>
    <col min="11542" max="11543" width="14.42578125" style="5" customWidth="1"/>
    <col min="11544" max="11544" width="5" style="5" customWidth="1"/>
    <col min="11545" max="11547" width="15.140625" style="5" customWidth="1"/>
    <col min="11548" max="11548" width="4.28515625" style="5" customWidth="1"/>
    <col min="11549" max="11549" width="16" style="5" customWidth="1"/>
    <col min="11550" max="11550" width="17.140625" style="5" customWidth="1"/>
    <col min="11551" max="11551" width="18.28515625" style="5" customWidth="1"/>
    <col min="11552" max="11552" width="4.85546875" style="5" customWidth="1"/>
    <col min="11553" max="11553" width="16" style="5" customWidth="1"/>
    <col min="11554" max="11554" width="17.140625" style="5" customWidth="1"/>
    <col min="11555" max="11555" width="18.28515625" style="5" customWidth="1"/>
    <col min="11556" max="11556" width="13.7109375" style="5" customWidth="1"/>
    <col min="11557" max="11557" width="16" style="5" customWidth="1"/>
    <col min="11558" max="11558" width="17.140625" style="5" customWidth="1"/>
    <col min="11559" max="11559" width="18.28515625" style="5" customWidth="1"/>
    <col min="11560" max="11560" width="13.7109375" style="5" customWidth="1"/>
    <col min="11561" max="11561" width="16" style="5" customWidth="1"/>
    <col min="11562" max="11562" width="17.140625" style="5" customWidth="1"/>
    <col min="11563" max="11563" width="18.28515625" style="5" customWidth="1"/>
    <col min="11564" max="11564" width="13.7109375" style="5" customWidth="1"/>
    <col min="11565" max="11565" width="16" style="5" customWidth="1"/>
    <col min="11566" max="11566" width="17.140625" style="5" customWidth="1"/>
    <col min="11567" max="11570" width="18.28515625" style="5" customWidth="1"/>
    <col min="11571" max="11571" width="15" style="5" customWidth="1"/>
    <col min="11572" max="11572" width="15.7109375" style="5" customWidth="1"/>
    <col min="11573" max="11573" width="49" style="5" customWidth="1"/>
    <col min="11574" max="11574" width="19.42578125" style="5" customWidth="1"/>
    <col min="11575" max="11575" width="14.5703125" style="5" customWidth="1"/>
    <col min="11576" max="11576" width="12.28515625" style="5" customWidth="1"/>
    <col min="11577" max="11577" width="14.5703125" style="5" customWidth="1"/>
    <col min="11578" max="11578" width="11.7109375" style="5" customWidth="1"/>
    <col min="11579" max="11579" width="14" style="5" customWidth="1"/>
    <col min="11580" max="11580" width="20.5703125" style="5" customWidth="1"/>
    <col min="11581" max="11581" width="11.7109375" style="5" customWidth="1"/>
    <col min="11582" max="11582" width="10.85546875" style="5" customWidth="1"/>
    <col min="11583" max="11776" width="9.140625" style="5"/>
    <col min="11777" max="11777" width="7.42578125" style="5" customWidth="1"/>
    <col min="11778" max="11778" width="20.28515625" style="5" customWidth="1"/>
    <col min="11779" max="11779" width="24.7109375" style="5" customWidth="1"/>
    <col min="11780" max="11780" width="35.7109375" style="5" customWidth="1"/>
    <col min="11781" max="11781" width="5" style="5" customWidth="1"/>
    <col min="11782" max="11782" width="12.85546875" style="5" customWidth="1"/>
    <col min="11783" max="11783" width="10.7109375" style="5" customWidth="1"/>
    <col min="11784" max="11784" width="7" style="5" customWidth="1"/>
    <col min="11785" max="11785" width="12.28515625" style="5" customWidth="1"/>
    <col min="11786" max="11786" width="10.7109375" style="5" customWidth="1"/>
    <col min="11787" max="11787" width="10.85546875" style="5" customWidth="1"/>
    <col min="11788" max="11788" width="8.85546875" style="5" customWidth="1"/>
    <col min="11789" max="11789" width="13.85546875" style="5" customWidth="1"/>
    <col min="11790" max="11790" width="20.42578125" style="5" customWidth="1"/>
    <col min="11791" max="11791" width="12.28515625" style="5" customWidth="1"/>
    <col min="11792" max="11792" width="19.28515625" style="5" customWidth="1"/>
    <col min="11793" max="11793" width="11.85546875" style="5" customWidth="1"/>
    <col min="11794" max="11794" width="9.140625" style="5" customWidth="1"/>
    <col min="11795" max="11795" width="13.42578125" style="5" customWidth="1"/>
    <col min="11796" max="11796" width="15.28515625" style="5" customWidth="1"/>
    <col min="11797" max="11797" width="15.42578125" style="5" customWidth="1"/>
    <col min="11798" max="11799" width="14.42578125" style="5" customWidth="1"/>
    <col min="11800" max="11800" width="5" style="5" customWidth="1"/>
    <col min="11801" max="11803" width="15.140625" style="5" customWidth="1"/>
    <col min="11804" max="11804" width="4.28515625" style="5" customWidth="1"/>
    <col min="11805" max="11805" width="16" style="5" customWidth="1"/>
    <col min="11806" max="11806" width="17.140625" style="5" customWidth="1"/>
    <col min="11807" max="11807" width="18.28515625" style="5" customWidth="1"/>
    <col min="11808" max="11808" width="4.85546875" style="5" customWidth="1"/>
    <col min="11809" max="11809" width="16" style="5" customWidth="1"/>
    <col min="11810" max="11810" width="17.140625" style="5" customWidth="1"/>
    <col min="11811" max="11811" width="18.28515625" style="5" customWidth="1"/>
    <col min="11812" max="11812" width="13.7109375" style="5" customWidth="1"/>
    <col min="11813" max="11813" width="16" style="5" customWidth="1"/>
    <col min="11814" max="11814" width="17.140625" style="5" customWidth="1"/>
    <col min="11815" max="11815" width="18.28515625" style="5" customWidth="1"/>
    <col min="11816" max="11816" width="13.7109375" style="5" customWidth="1"/>
    <col min="11817" max="11817" width="16" style="5" customWidth="1"/>
    <col min="11818" max="11818" width="17.140625" style="5" customWidth="1"/>
    <col min="11819" max="11819" width="18.28515625" style="5" customWidth="1"/>
    <col min="11820" max="11820" width="13.7109375" style="5" customWidth="1"/>
    <col min="11821" max="11821" width="16" style="5" customWidth="1"/>
    <col min="11822" max="11822" width="17.140625" style="5" customWidth="1"/>
    <col min="11823" max="11826" width="18.28515625" style="5" customWidth="1"/>
    <col min="11827" max="11827" width="15" style="5" customWidth="1"/>
    <col min="11828" max="11828" width="15.7109375" style="5" customWidth="1"/>
    <col min="11829" max="11829" width="49" style="5" customWidth="1"/>
    <col min="11830" max="11830" width="19.42578125" style="5" customWidth="1"/>
    <col min="11831" max="11831" width="14.5703125" style="5" customWidth="1"/>
    <col min="11832" max="11832" width="12.28515625" style="5" customWidth="1"/>
    <col min="11833" max="11833" width="14.5703125" style="5" customWidth="1"/>
    <col min="11834" max="11834" width="11.7109375" style="5" customWidth="1"/>
    <col min="11835" max="11835" width="14" style="5" customWidth="1"/>
    <col min="11836" max="11836" width="20.5703125" style="5" customWidth="1"/>
    <col min="11837" max="11837" width="11.7109375" style="5" customWidth="1"/>
    <col min="11838" max="11838" width="10.85546875" style="5" customWidth="1"/>
    <col min="11839" max="12032" width="9.140625" style="5"/>
    <col min="12033" max="12033" width="7.42578125" style="5" customWidth="1"/>
    <col min="12034" max="12034" width="20.28515625" style="5" customWidth="1"/>
    <col min="12035" max="12035" width="24.7109375" style="5" customWidth="1"/>
    <col min="12036" max="12036" width="35.7109375" style="5" customWidth="1"/>
    <col min="12037" max="12037" width="5" style="5" customWidth="1"/>
    <col min="12038" max="12038" width="12.85546875" style="5" customWidth="1"/>
    <col min="12039" max="12039" width="10.7109375" style="5" customWidth="1"/>
    <col min="12040" max="12040" width="7" style="5" customWidth="1"/>
    <col min="12041" max="12041" width="12.28515625" style="5" customWidth="1"/>
    <col min="12042" max="12042" width="10.7109375" style="5" customWidth="1"/>
    <col min="12043" max="12043" width="10.85546875" style="5" customWidth="1"/>
    <col min="12044" max="12044" width="8.85546875" style="5" customWidth="1"/>
    <col min="12045" max="12045" width="13.85546875" style="5" customWidth="1"/>
    <col min="12046" max="12046" width="20.42578125" style="5" customWidth="1"/>
    <col min="12047" max="12047" width="12.28515625" style="5" customWidth="1"/>
    <col min="12048" max="12048" width="19.28515625" style="5" customWidth="1"/>
    <col min="12049" max="12049" width="11.85546875" style="5" customWidth="1"/>
    <col min="12050" max="12050" width="9.140625" style="5" customWidth="1"/>
    <col min="12051" max="12051" width="13.42578125" style="5" customWidth="1"/>
    <col min="12052" max="12052" width="15.28515625" style="5" customWidth="1"/>
    <col min="12053" max="12053" width="15.42578125" style="5" customWidth="1"/>
    <col min="12054" max="12055" width="14.42578125" style="5" customWidth="1"/>
    <col min="12056" max="12056" width="5" style="5" customWidth="1"/>
    <col min="12057" max="12059" width="15.140625" style="5" customWidth="1"/>
    <col min="12060" max="12060" width="4.28515625" style="5" customWidth="1"/>
    <col min="12061" max="12061" width="16" style="5" customWidth="1"/>
    <col min="12062" max="12062" width="17.140625" style="5" customWidth="1"/>
    <col min="12063" max="12063" width="18.28515625" style="5" customWidth="1"/>
    <col min="12064" max="12064" width="4.85546875" style="5" customWidth="1"/>
    <col min="12065" max="12065" width="16" style="5" customWidth="1"/>
    <col min="12066" max="12066" width="17.140625" style="5" customWidth="1"/>
    <col min="12067" max="12067" width="18.28515625" style="5" customWidth="1"/>
    <col min="12068" max="12068" width="13.7109375" style="5" customWidth="1"/>
    <col min="12069" max="12069" width="16" style="5" customWidth="1"/>
    <col min="12070" max="12070" width="17.140625" style="5" customWidth="1"/>
    <col min="12071" max="12071" width="18.28515625" style="5" customWidth="1"/>
    <col min="12072" max="12072" width="13.7109375" style="5" customWidth="1"/>
    <col min="12073" max="12073" width="16" style="5" customWidth="1"/>
    <col min="12074" max="12074" width="17.140625" style="5" customWidth="1"/>
    <col min="12075" max="12075" width="18.28515625" style="5" customWidth="1"/>
    <col min="12076" max="12076" width="13.7109375" style="5" customWidth="1"/>
    <col min="12077" max="12077" width="16" style="5" customWidth="1"/>
    <col min="12078" max="12078" width="17.140625" style="5" customWidth="1"/>
    <col min="12079" max="12082" width="18.28515625" style="5" customWidth="1"/>
    <col min="12083" max="12083" width="15" style="5" customWidth="1"/>
    <col min="12084" max="12084" width="15.7109375" style="5" customWidth="1"/>
    <col min="12085" max="12085" width="49" style="5" customWidth="1"/>
    <col min="12086" max="12086" width="19.42578125" style="5" customWidth="1"/>
    <col min="12087" max="12087" width="14.5703125" style="5" customWidth="1"/>
    <col min="12088" max="12088" width="12.28515625" style="5" customWidth="1"/>
    <col min="12089" max="12089" width="14.5703125" style="5" customWidth="1"/>
    <col min="12090" max="12090" width="11.7109375" style="5" customWidth="1"/>
    <col min="12091" max="12091" width="14" style="5" customWidth="1"/>
    <col min="12092" max="12092" width="20.5703125" style="5" customWidth="1"/>
    <col min="12093" max="12093" width="11.7109375" style="5" customWidth="1"/>
    <col min="12094" max="12094" width="10.85546875" style="5" customWidth="1"/>
    <col min="12095" max="12288" width="9.140625" style="5"/>
    <col min="12289" max="12289" width="7.42578125" style="5" customWidth="1"/>
    <col min="12290" max="12290" width="20.28515625" style="5" customWidth="1"/>
    <col min="12291" max="12291" width="24.7109375" style="5" customWidth="1"/>
    <col min="12292" max="12292" width="35.7109375" style="5" customWidth="1"/>
    <col min="12293" max="12293" width="5" style="5" customWidth="1"/>
    <col min="12294" max="12294" width="12.85546875" style="5" customWidth="1"/>
    <col min="12295" max="12295" width="10.7109375" style="5" customWidth="1"/>
    <col min="12296" max="12296" width="7" style="5" customWidth="1"/>
    <col min="12297" max="12297" width="12.28515625" style="5" customWidth="1"/>
    <col min="12298" max="12298" width="10.7109375" style="5" customWidth="1"/>
    <col min="12299" max="12299" width="10.85546875" style="5" customWidth="1"/>
    <col min="12300" max="12300" width="8.85546875" style="5" customWidth="1"/>
    <col min="12301" max="12301" width="13.85546875" style="5" customWidth="1"/>
    <col min="12302" max="12302" width="20.42578125" style="5" customWidth="1"/>
    <col min="12303" max="12303" width="12.28515625" style="5" customWidth="1"/>
    <col min="12304" max="12304" width="19.28515625" style="5" customWidth="1"/>
    <col min="12305" max="12305" width="11.85546875" style="5" customWidth="1"/>
    <col min="12306" max="12306" width="9.140625" style="5" customWidth="1"/>
    <col min="12307" max="12307" width="13.42578125" style="5" customWidth="1"/>
    <col min="12308" max="12308" width="15.28515625" style="5" customWidth="1"/>
    <col min="12309" max="12309" width="15.42578125" style="5" customWidth="1"/>
    <col min="12310" max="12311" width="14.42578125" style="5" customWidth="1"/>
    <col min="12312" max="12312" width="5" style="5" customWidth="1"/>
    <col min="12313" max="12315" width="15.140625" style="5" customWidth="1"/>
    <col min="12316" max="12316" width="4.28515625" style="5" customWidth="1"/>
    <col min="12317" max="12317" width="16" style="5" customWidth="1"/>
    <col min="12318" max="12318" width="17.140625" style="5" customWidth="1"/>
    <col min="12319" max="12319" width="18.28515625" style="5" customWidth="1"/>
    <col min="12320" max="12320" width="4.85546875" style="5" customWidth="1"/>
    <col min="12321" max="12321" width="16" style="5" customWidth="1"/>
    <col min="12322" max="12322" width="17.140625" style="5" customWidth="1"/>
    <col min="12323" max="12323" width="18.28515625" style="5" customWidth="1"/>
    <col min="12324" max="12324" width="13.7109375" style="5" customWidth="1"/>
    <col min="12325" max="12325" width="16" style="5" customWidth="1"/>
    <col min="12326" max="12326" width="17.140625" style="5" customWidth="1"/>
    <col min="12327" max="12327" width="18.28515625" style="5" customWidth="1"/>
    <col min="12328" max="12328" width="13.7109375" style="5" customWidth="1"/>
    <col min="12329" max="12329" width="16" style="5" customWidth="1"/>
    <col min="12330" max="12330" width="17.140625" style="5" customWidth="1"/>
    <col min="12331" max="12331" width="18.28515625" style="5" customWidth="1"/>
    <col min="12332" max="12332" width="13.7109375" style="5" customWidth="1"/>
    <col min="12333" max="12333" width="16" style="5" customWidth="1"/>
    <col min="12334" max="12334" width="17.140625" style="5" customWidth="1"/>
    <col min="12335" max="12338" width="18.28515625" style="5" customWidth="1"/>
    <col min="12339" max="12339" width="15" style="5" customWidth="1"/>
    <col min="12340" max="12340" width="15.7109375" style="5" customWidth="1"/>
    <col min="12341" max="12341" width="49" style="5" customWidth="1"/>
    <col min="12342" max="12342" width="19.42578125" style="5" customWidth="1"/>
    <col min="12343" max="12343" width="14.5703125" style="5" customWidth="1"/>
    <col min="12344" max="12344" width="12.28515625" style="5" customWidth="1"/>
    <col min="12345" max="12345" width="14.5703125" style="5" customWidth="1"/>
    <col min="12346" max="12346" width="11.7109375" style="5" customWidth="1"/>
    <col min="12347" max="12347" width="14" style="5" customWidth="1"/>
    <col min="12348" max="12348" width="20.5703125" style="5" customWidth="1"/>
    <col min="12349" max="12349" width="11.7109375" style="5" customWidth="1"/>
    <col min="12350" max="12350" width="10.85546875" style="5" customWidth="1"/>
    <col min="12351" max="12544" width="9.140625" style="5"/>
    <col min="12545" max="12545" width="7.42578125" style="5" customWidth="1"/>
    <col min="12546" max="12546" width="20.28515625" style="5" customWidth="1"/>
    <col min="12547" max="12547" width="24.7109375" style="5" customWidth="1"/>
    <col min="12548" max="12548" width="35.7109375" style="5" customWidth="1"/>
    <col min="12549" max="12549" width="5" style="5" customWidth="1"/>
    <col min="12550" max="12550" width="12.85546875" style="5" customWidth="1"/>
    <col min="12551" max="12551" width="10.7109375" style="5" customWidth="1"/>
    <col min="12552" max="12552" width="7" style="5" customWidth="1"/>
    <col min="12553" max="12553" width="12.28515625" style="5" customWidth="1"/>
    <col min="12554" max="12554" width="10.7109375" style="5" customWidth="1"/>
    <col min="12555" max="12555" width="10.85546875" style="5" customWidth="1"/>
    <col min="12556" max="12556" width="8.85546875" style="5" customWidth="1"/>
    <col min="12557" max="12557" width="13.85546875" style="5" customWidth="1"/>
    <col min="12558" max="12558" width="20.42578125" style="5" customWidth="1"/>
    <col min="12559" max="12559" width="12.28515625" style="5" customWidth="1"/>
    <col min="12560" max="12560" width="19.28515625" style="5" customWidth="1"/>
    <col min="12561" max="12561" width="11.85546875" style="5" customWidth="1"/>
    <col min="12562" max="12562" width="9.140625" style="5" customWidth="1"/>
    <col min="12563" max="12563" width="13.42578125" style="5" customWidth="1"/>
    <col min="12564" max="12564" width="15.28515625" style="5" customWidth="1"/>
    <col min="12565" max="12565" width="15.42578125" style="5" customWidth="1"/>
    <col min="12566" max="12567" width="14.42578125" style="5" customWidth="1"/>
    <col min="12568" max="12568" width="5" style="5" customWidth="1"/>
    <col min="12569" max="12571" width="15.140625" style="5" customWidth="1"/>
    <col min="12572" max="12572" width="4.28515625" style="5" customWidth="1"/>
    <col min="12573" max="12573" width="16" style="5" customWidth="1"/>
    <col min="12574" max="12574" width="17.140625" style="5" customWidth="1"/>
    <col min="12575" max="12575" width="18.28515625" style="5" customWidth="1"/>
    <col min="12576" max="12576" width="4.85546875" style="5" customWidth="1"/>
    <col min="12577" max="12577" width="16" style="5" customWidth="1"/>
    <col min="12578" max="12578" width="17.140625" style="5" customWidth="1"/>
    <col min="12579" max="12579" width="18.28515625" style="5" customWidth="1"/>
    <col min="12580" max="12580" width="13.7109375" style="5" customWidth="1"/>
    <col min="12581" max="12581" width="16" style="5" customWidth="1"/>
    <col min="12582" max="12582" width="17.140625" style="5" customWidth="1"/>
    <col min="12583" max="12583" width="18.28515625" style="5" customWidth="1"/>
    <col min="12584" max="12584" width="13.7109375" style="5" customWidth="1"/>
    <col min="12585" max="12585" width="16" style="5" customWidth="1"/>
    <col min="12586" max="12586" width="17.140625" style="5" customWidth="1"/>
    <col min="12587" max="12587" width="18.28515625" style="5" customWidth="1"/>
    <col min="12588" max="12588" width="13.7109375" style="5" customWidth="1"/>
    <col min="12589" max="12589" width="16" style="5" customWidth="1"/>
    <col min="12590" max="12590" width="17.140625" style="5" customWidth="1"/>
    <col min="12591" max="12594" width="18.28515625" style="5" customWidth="1"/>
    <col min="12595" max="12595" width="15" style="5" customWidth="1"/>
    <col min="12596" max="12596" width="15.7109375" style="5" customWidth="1"/>
    <col min="12597" max="12597" width="49" style="5" customWidth="1"/>
    <col min="12598" max="12598" width="19.42578125" style="5" customWidth="1"/>
    <col min="12599" max="12599" width="14.5703125" style="5" customWidth="1"/>
    <col min="12600" max="12600" width="12.28515625" style="5" customWidth="1"/>
    <col min="12601" max="12601" width="14.5703125" style="5" customWidth="1"/>
    <col min="12602" max="12602" width="11.7109375" style="5" customWidth="1"/>
    <col min="12603" max="12603" width="14" style="5" customWidth="1"/>
    <col min="12604" max="12604" width="20.5703125" style="5" customWidth="1"/>
    <col min="12605" max="12605" width="11.7109375" style="5" customWidth="1"/>
    <col min="12606" max="12606" width="10.85546875" style="5" customWidth="1"/>
    <col min="12607" max="12800" width="9.140625" style="5"/>
    <col min="12801" max="12801" width="7.42578125" style="5" customWidth="1"/>
    <col min="12802" max="12802" width="20.28515625" style="5" customWidth="1"/>
    <col min="12803" max="12803" width="24.7109375" style="5" customWidth="1"/>
    <col min="12804" max="12804" width="35.7109375" style="5" customWidth="1"/>
    <col min="12805" max="12805" width="5" style="5" customWidth="1"/>
    <col min="12806" max="12806" width="12.85546875" style="5" customWidth="1"/>
    <col min="12807" max="12807" width="10.7109375" style="5" customWidth="1"/>
    <col min="12808" max="12808" width="7" style="5" customWidth="1"/>
    <col min="12809" max="12809" width="12.28515625" style="5" customWidth="1"/>
    <col min="12810" max="12810" width="10.7109375" style="5" customWidth="1"/>
    <col min="12811" max="12811" width="10.85546875" style="5" customWidth="1"/>
    <col min="12812" max="12812" width="8.85546875" style="5" customWidth="1"/>
    <col min="12813" max="12813" width="13.85546875" style="5" customWidth="1"/>
    <col min="12814" max="12814" width="20.42578125" style="5" customWidth="1"/>
    <col min="12815" max="12815" width="12.28515625" style="5" customWidth="1"/>
    <col min="12816" max="12816" width="19.28515625" style="5" customWidth="1"/>
    <col min="12817" max="12817" width="11.85546875" style="5" customWidth="1"/>
    <col min="12818" max="12818" width="9.140625" style="5" customWidth="1"/>
    <col min="12819" max="12819" width="13.42578125" style="5" customWidth="1"/>
    <col min="12820" max="12820" width="15.28515625" style="5" customWidth="1"/>
    <col min="12821" max="12821" width="15.42578125" style="5" customWidth="1"/>
    <col min="12822" max="12823" width="14.42578125" style="5" customWidth="1"/>
    <col min="12824" max="12824" width="5" style="5" customWidth="1"/>
    <col min="12825" max="12827" width="15.140625" style="5" customWidth="1"/>
    <col min="12828" max="12828" width="4.28515625" style="5" customWidth="1"/>
    <col min="12829" max="12829" width="16" style="5" customWidth="1"/>
    <col min="12830" max="12830" width="17.140625" style="5" customWidth="1"/>
    <col min="12831" max="12831" width="18.28515625" style="5" customWidth="1"/>
    <col min="12832" max="12832" width="4.85546875" style="5" customWidth="1"/>
    <col min="12833" max="12833" width="16" style="5" customWidth="1"/>
    <col min="12834" max="12834" width="17.140625" style="5" customWidth="1"/>
    <col min="12835" max="12835" width="18.28515625" style="5" customWidth="1"/>
    <col min="12836" max="12836" width="13.7109375" style="5" customWidth="1"/>
    <col min="12837" max="12837" width="16" style="5" customWidth="1"/>
    <col min="12838" max="12838" width="17.140625" style="5" customWidth="1"/>
    <col min="12839" max="12839" width="18.28515625" style="5" customWidth="1"/>
    <col min="12840" max="12840" width="13.7109375" style="5" customWidth="1"/>
    <col min="12841" max="12841" width="16" style="5" customWidth="1"/>
    <col min="12842" max="12842" width="17.140625" style="5" customWidth="1"/>
    <col min="12843" max="12843" width="18.28515625" style="5" customWidth="1"/>
    <col min="12844" max="12844" width="13.7109375" style="5" customWidth="1"/>
    <col min="12845" max="12845" width="16" style="5" customWidth="1"/>
    <col min="12846" max="12846" width="17.140625" style="5" customWidth="1"/>
    <col min="12847" max="12850" width="18.28515625" style="5" customWidth="1"/>
    <col min="12851" max="12851" width="15" style="5" customWidth="1"/>
    <col min="12852" max="12852" width="15.7109375" style="5" customWidth="1"/>
    <col min="12853" max="12853" width="49" style="5" customWidth="1"/>
    <col min="12854" max="12854" width="19.42578125" style="5" customWidth="1"/>
    <col min="12855" max="12855" width="14.5703125" style="5" customWidth="1"/>
    <col min="12856" max="12856" width="12.28515625" style="5" customWidth="1"/>
    <col min="12857" max="12857" width="14.5703125" style="5" customWidth="1"/>
    <col min="12858" max="12858" width="11.7109375" style="5" customWidth="1"/>
    <col min="12859" max="12859" width="14" style="5" customWidth="1"/>
    <col min="12860" max="12860" width="20.5703125" style="5" customWidth="1"/>
    <col min="12861" max="12861" width="11.7109375" style="5" customWidth="1"/>
    <col min="12862" max="12862" width="10.85546875" style="5" customWidth="1"/>
    <col min="12863" max="13056" width="9.140625" style="5"/>
    <col min="13057" max="13057" width="7.42578125" style="5" customWidth="1"/>
    <col min="13058" max="13058" width="20.28515625" style="5" customWidth="1"/>
    <col min="13059" max="13059" width="24.7109375" style="5" customWidth="1"/>
    <col min="13060" max="13060" width="35.7109375" style="5" customWidth="1"/>
    <col min="13061" max="13061" width="5" style="5" customWidth="1"/>
    <col min="13062" max="13062" width="12.85546875" style="5" customWidth="1"/>
    <col min="13063" max="13063" width="10.7109375" style="5" customWidth="1"/>
    <col min="13064" max="13064" width="7" style="5" customWidth="1"/>
    <col min="13065" max="13065" width="12.28515625" style="5" customWidth="1"/>
    <col min="13066" max="13066" width="10.7109375" style="5" customWidth="1"/>
    <col min="13067" max="13067" width="10.85546875" style="5" customWidth="1"/>
    <col min="13068" max="13068" width="8.85546875" style="5" customWidth="1"/>
    <col min="13069" max="13069" width="13.85546875" style="5" customWidth="1"/>
    <col min="13070" max="13070" width="20.42578125" style="5" customWidth="1"/>
    <col min="13071" max="13071" width="12.28515625" style="5" customWidth="1"/>
    <col min="13072" max="13072" width="19.28515625" style="5" customWidth="1"/>
    <col min="13073" max="13073" width="11.85546875" style="5" customWidth="1"/>
    <col min="13074" max="13074" width="9.140625" style="5" customWidth="1"/>
    <col min="13075" max="13075" width="13.42578125" style="5" customWidth="1"/>
    <col min="13076" max="13076" width="15.28515625" style="5" customWidth="1"/>
    <col min="13077" max="13077" width="15.42578125" style="5" customWidth="1"/>
    <col min="13078" max="13079" width="14.42578125" style="5" customWidth="1"/>
    <col min="13080" max="13080" width="5" style="5" customWidth="1"/>
    <col min="13081" max="13083" width="15.140625" style="5" customWidth="1"/>
    <col min="13084" max="13084" width="4.28515625" style="5" customWidth="1"/>
    <col min="13085" max="13085" width="16" style="5" customWidth="1"/>
    <col min="13086" max="13086" width="17.140625" style="5" customWidth="1"/>
    <col min="13087" max="13087" width="18.28515625" style="5" customWidth="1"/>
    <col min="13088" max="13088" width="4.85546875" style="5" customWidth="1"/>
    <col min="13089" max="13089" width="16" style="5" customWidth="1"/>
    <col min="13090" max="13090" width="17.140625" style="5" customWidth="1"/>
    <col min="13091" max="13091" width="18.28515625" style="5" customWidth="1"/>
    <col min="13092" max="13092" width="13.7109375" style="5" customWidth="1"/>
    <col min="13093" max="13093" width="16" style="5" customWidth="1"/>
    <col min="13094" max="13094" width="17.140625" style="5" customWidth="1"/>
    <col min="13095" max="13095" width="18.28515625" style="5" customWidth="1"/>
    <col min="13096" max="13096" width="13.7109375" style="5" customWidth="1"/>
    <col min="13097" max="13097" width="16" style="5" customWidth="1"/>
    <col min="13098" max="13098" width="17.140625" style="5" customWidth="1"/>
    <col min="13099" max="13099" width="18.28515625" style="5" customWidth="1"/>
    <col min="13100" max="13100" width="13.7109375" style="5" customWidth="1"/>
    <col min="13101" max="13101" width="16" style="5" customWidth="1"/>
    <col min="13102" max="13102" width="17.140625" style="5" customWidth="1"/>
    <col min="13103" max="13106" width="18.28515625" style="5" customWidth="1"/>
    <col min="13107" max="13107" width="15" style="5" customWidth="1"/>
    <col min="13108" max="13108" width="15.7109375" style="5" customWidth="1"/>
    <col min="13109" max="13109" width="49" style="5" customWidth="1"/>
    <col min="13110" max="13110" width="19.42578125" style="5" customWidth="1"/>
    <col min="13111" max="13111" width="14.5703125" style="5" customWidth="1"/>
    <col min="13112" max="13112" width="12.28515625" style="5" customWidth="1"/>
    <col min="13113" max="13113" width="14.5703125" style="5" customWidth="1"/>
    <col min="13114" max="13114" width="11.7109375" style="5" customWidth="1"/>
    <col min="13115" max="13115" width="14" style="5" customWidth="1"/>
    <col min="13116" max="13116" width="20.5703125" style="5" customWidth="1"/>
    <col min="13117" max="13117" width="11.7109375" style="5" customWidth="1"/>
    <col min="13118" max="13118" width="10.85546875" style="5" customWidth="1"/>
    <col min="13119" max="13312" width="9.140625" style="5"/>
    <col min="13313" max="13313" width="7.42578125" style="5" customWidth="1"/>
    <col min="13314" max="13314" width="20.28515625" style="5" customWidth="1"/>
    <col min="13315" max="13315" width="24.7109375" style="5" customWidth="1"/>
    <col min="13316" max="13316" width="35.7109375" style="5" customWidth="1"/>
    <col min="13317" max="13317" width="5" style="5" customWidth="1"/>
    <col min="13318" max="13318" width="12.85546875" style="5" customWidth="1"/>
    <col min="13319" max="13319" width="10.7109375" style="5" customWidth="1"/>
    <col min="13320" max="13320" width="7" style="5" customWidth="1"/>
    <col min="13321" max="13321" width="12.28515625" style="5" customWidth="1"/>
    <col min="13322" max="13322" width="10.7109375" style="5" customWidth="1"/>
    <col min="13323" max="13323" width="10.85546875" style="5" customWidth="1"/>
    <col min="13324" max="13324" width="8.85546875" style="5" customWidth="1"/>
    <col min="13325" max="13325" width="13.85546875" style="5" customWidth="1"/>
    <col min="13326" max="13326" width="20.42578125" style="5" customWidth="1"/>
    <col min="13327" max="13327" width="12.28515625" style="5" customWidth="1"/>
    <col min="13328" max="13328" width="19.28515625" style="5" customWidth="1"/>
    <col min="13329" max="13329" width="11.85546875" style="5" customWidth="1"/>
    <col min="13330" max="13330" width="9.140625" style="5" customWidth="1"/>
    <col min="13331" max="13331" width="13.42578125" style="5" customWidth="1"/>
    <col min="13332" max="13332" width="15.28515625" style="5" customWidth="1"/>
    <col min="13333" max="13333" width="15.42578125" style="5" customWidth="1"/>
    <col min="13334" max="13335" width="14.42578125" style="5" customWidth="1"/>
    <col min="13336" max="13336" width="5" style="5" customWidth="1"/>
    <col min="13337" max="13339" width="15.140625" style="5" customWidth="1"/>
    <col min="13340" max="13340" width="4.28515625" style="5" customWidth="1"/>
    <col min="13341" max="13341" width="16" style="5" customWidth="1"/>
    <col min="13342" max="13342" width="17.140625" style="5" customWidth="1"/>
    <col min="13343" max="13343" width="18.28515625" style="5" customWidth="1"/>
    <col min="13344" max="13344" width="4.85546875" style="5" customWidth="1"/>
    <col min="13345" max="13345" width="16" style="5" customWidth="1"/>
    <col min="13346" max="13346" width="17.140625" style="5" customWidth="1"/>
    <col min="13347" max="13347" width="18.28515625" style="5" customWidth="1"/>
    <col min="13348" max="13348" width="13.7109375" style="5" customWidth="1"/>
    <col min="13349" max="13349" width="16" style="5" customWidth="1"/>
    <col min="13350" max="13350" width="17.140625" style="5" customWidth="1"/>
    <col min="13351" max="13351" width="18.28515625" style="5" customWidth="1"/>
    <col min="13352" max="13352" width="13.7109375" style="5" customWidth="1"/>
    <col min="13353" max="13353" width="16" style="5" customWidth="1"/>
    <col min="13354" max="13354" width="17.140625" style="5" customWidth="1"/>
    <col min="13355" max="13355" width="18.28515625" style="5" customWidth="1"/>
    <col min="13356" max="13356" width="13.7109375" style="5" customWidth="1"/>
    <col min="13357" max="13357" width="16" style="5" customWidth="1"/>
    <col min="13358" max="13358" width="17.140625" style="5" customWidth="1"/>
    <col min="13359" max="13362" width="18.28515625" style="5" customWidth="1"/>
    <col min="13363" max="13363" width="15" style="5" customWidth="1"/>
    <col min="13364" max="13364" width="15.7109375" style="5" customWidth="1"/>
    <col min="13365" max="13365" width="49" style="5" customWidth="1"/>
    <col min="13366" max="13366" width="19.42578125" style="5" customWidth="1"/>
    <col min="13367" max="13367" width="14.5703125" style="5" customWidth="1"/>
    <col min="13368" max="13368" width="12.28515625" style="5" customWidth="1"/>
    <col min="13369" max="13369" width="14.5703125" style="5" customWidth="1"/>
    <col min="13370" max="13370" width="11.7109375" style="5" customWidth="1"/>
    <col min="13371" max="13371" width="14" style="5" customWidth="1"/>
    <col min="13372" max="13372" width="20.5703125" style="5" customWidth="1"/>
    <col min="13373" max="13373" width="11.7109375" style="5" customWidth="1"/>
    <col min="13374" max="13374" width="10.85546875" style="5" customWidth="1"/>
    <col min="13375" max="13568" width="9.140625" style="5"/>
    <col min="13569" max="13569" width="7.42578125" style="5" customWidth="1"/>
    <col min="13570" max="13570" width="20.28515625" style="5" customWidth="1"/>
    <col min="13571" max="13571" width="24.7109375" style="5" customWidth="1"/>
    <col min="13572" max="13572" width="35.7109375" style="5" customWidth="1"/>
    <col min="13573" max="13573" width="5" style="5" customWidth="1"/>
    <col min="13574" max="13574" width="12.85546875" style="5" customWidth="1"/>
    <col min="13575" max="13575" width="10.7109375" style="5" customWidth="1"/>
    <col min="13576" max="13576" width="7" style="5" customWidth="1"/>
    <col min="13577" max="13577" width="12.28515625" style="5" customWidth="1"/>
    <col min="13578" max="13578" width="10.7109375" style="5" customWidth="1"/>
    <col min="13579" max="13579" width="10.85546875" style="5" customWidth="1"/>
    <col min="13580" max="13580" width="8.85546875" style="5" customWidth="1"/>
    <col min="13581" max="13581" width="13.85546875" style="5" customWidth="1"/>
    <col min="13582" max="13582" width="20.42578125" style="5" customWidth="1"/>
    <col min="13583" max="13583" width="12.28515625" style="5" customWidth="1"/>
    <col min="13584" max="13584" width="19.28515625" style="5" customWidth="1"/>
    <col min="13585" max="13585" width="11.85546875" style="5" customWidth="1"/>
    <col min="13586" max="13586" width="9.140625" style="5" customWidth="1"/>
    <col min="13587" max="13587" width="13.42578125" style="5" customWidth="1"/>
    <col min="13588" max="13588" width="15.28515625" style="5" customWidth="1"/>
    <col min="13589" max="13589" width="15.42578125" style="5" customWidth="1"/>
    <col min="13590" max="13591" width="14.42578125" style="5" customWidth="1"/>
    <col min="13592" max="13592" width="5" style="5" customWidth="1"/>
    <col min="13593" max="13595" width="15.140625" style="5" customWidth="1"/>
    <col min="13596" max="13596" width="4.28515625" style="5" customWidth="1"/>
    <col min="13597" max="13597" width="16" style="5" customWidth="1"/>
    <col min="13598" max="13598" width="17.140625" style="5" customWidth="1"/>
    <col min="13599" max="13599" width="18.28515625" style="5" customWidth="1"/>
    <col min="13600" max="13600" width="4.85546875" style="5" customWidth="1"/>
    <col min="13601" max="13601" width="16" style="5" customWidth="1"/>
    <col min="13602" max="13602" width="17.140625" style="5" customWidth="1"/>
    <col min="13603" max="13603" width="18.28515625" style="5" customWidth="1"/>
    <col min="13604" max="13604" width="13.7109375" style="5" customWidth="1"/>
    <col min="13605" max="13605" width="16" style="5" customWidth="1"/>
    <col min="13606" max="13606" width="17.140625" style="5" customWidth="1"/>
    <col min="13607" max="13607" width="18.28515625" style="5" customWidth="1"/>
    <col min="13608" max="13608" width="13.7109375" style="5" customWidth="1"/>
    <col min="13609" max="13609" width="16" style="5" customWidth="1"/>
    <col min="13610" max="13610" width="17.140625" style="5" customWidth="1"/>
    <col min="13611" max="13611" width="18.28515625" style="5" customWidth="1"/>
    <col min="13612" max="13612" width="13.7109375" style="5" customWidth="1"/>
    <col min="13613" max="13613" width="16" style="5" customWidth="1"/>
    <col min="13614" max="13614" width="17.140625" style="5" customWidth="1"/>
    <col min="13615" max="13618" width="18.28515625" style="5" customWidth="1"/>
    <col min="13619" max="13619" width="15" style="5" customWidth="1"/>
    <col min="13620" max="13620" width="15.7109375" style="5" customWidth="1"/>
    <col min="13621" max="13621" width="49" style="5" customWidth="1"/>
    <col min="13622" max="13622" width="19.42578125" style="5" customWidth="1"/>
    <col min="13623" max="13623" width="14.5703125" style="5" customWidth="1"/>
    <col min="13624" max="13624" width="12.28515625" style="5" customWidth="1"/>
    <col min="13625" max="13625" width="14.5703125" style="5" customWidth="1"/>
    <col min="13626" max="13626" width="11.7109375" style="5" customWidth="1"/>
    <col min="13627" max="13627" width="14" style="5" customWidth="1"/>
    <col min="13628" max="13628" width="20.5703125" style="5" customWidth="1"/>
    <col min="13629" max="13629" width="11.7109375" style="5" customWidth="1"/>
    <col min="13630" max="13630" width="10.85546875" style="5" customWidth="1"/>
    <col min="13631" max="13824" width="9.140625" style="5"/>
    <col min="13825" max="13825" width="7.42578125" style="5" customWidth="1"/>
    <col min="13826" max="13826" width="20.28515625" style="5" customWidth="1"/>
    <col min="13827" max="13827" width="24.7109375" style="5" customWidth="1"/>
    <col min="13828" max="13828" width="35.7109375" style="5" customWidth="1"/>
    <col min="13829" max="13829" width="5" style="5" customWidth="1"/>
    <col min="13830" max="13830" width="12.85546875" style="5" customWidth="1"/>
    <col min="13831" max="13831" width="10.7109375" style="5" customWidth="1"/>
    <col min="13832" max="13832" width="7" style="5" customWidth="1"/>
    <col min="13833" max="13833" width="12.28515625" style="5" customWidth="1"/>
    <col min="13834" max="13834" width="10.7109375" style="5" customWidth="1"/>
    <col min="13835" max="13835" width="10.85546875" style="5" customWidth="1"/>
    <col min="13836" max="13836" width="8.85546875" style="5" customWidth="1"/>
    <col min="13837" max="13837" width="13.85546875" style="5" customWidth="1"/>
    <col min="13838" max="13838" width="20.42578125" style="5" customWidth="1"/>
    <col min="13839" max="13839" width="12.28515625" style="5" customWidth="1"/>
    <col min="13840" max="13840" width="19.28515625" style="5" customWidth="1"/>
    <col min="13841" max="13841" width="11.85546875" style="5" customWidth="1"/>
    <col min="13842" max="13842" width="9.140625" style="5" customWidth="1"/>
    <col min="13843" max="13843" width="13.42578125" style="5" customWidth="1"/>
    <col min="13844" max="13844" width="15.28515625" style="5" customWidth="1"/>
    <col min="13845" max="13845" width="15.42578125" style="5" customWidth="1"/>
    <col min="13846" max="13847" width="14.42578125" style="5" customWidth="1"/>
    <col min="13848" max="13848" width="5" style="5" customWidth="1"/>
    <col min="13849" max="13851" width="15.140625" style="5" customWidth="1"/>
    <col min="13852" max="13852" width="4.28515625" style="5" customWidth="1"/>
    <col min="13853" max="13853" width="16" style="5" customWidth="1"/>
    <col min="13854" max="13854" width="17.140625" style="5" customWidth="1"/>
    <col min="13855" max="13855" width="18.28515625" style="5" customWidth="1"/>
    <col min="13856" max="13856" width="4.85546875" style="5" customWidth="1"/>
    <col min="13857" max="13857" width="16" style="5" customWidth="1"/>
    <col min="13858" max="13858" width="17.140625" style="5" customWidth="1"/>
    <col min="13859" max="13859" width="18.28515625" style="5" customWidth="1"/>
    <col min="13860" max="13860" width="13.7109375" style="5" customWidth="1"/>
    <col min="13861" max="13861" width="16" style="5" customWidth="1"/>
    <col min="13862" max="13862" width="17.140625" style="5" customWidth="1"/>
    <col min="13863" max="13863" width="18.28515625" style="5" customWidth="1"/>
    <col min="13864" max="13864" width="13.7109375" style="5" customWidth="1"/>
    <col min="13865" max="13865" width="16" style="5" customWidth="1"/>
    <col min="13866" max="13866" width="17.140625" style="5" customWidth="1"/>
    <col min="13867" max="13867" width="18.28515625" style="5" customWidth="1"/>
    <col min="13868" max="13868" width="13.7109375" style="5" customWidth="1"/>
    <col min="13869" max="13869" width="16" style="5" customWidth="1"/>
    <col min="13870" max="13870" width="17.140625" style="5" customWidth="1"/>
    <col min="13871" max="13874" width="18.28515625" style="5" customWidth="1"/>
    <col min="13875" max="13875" width="15" style="5" customWidth="1"/>
    <col min="13876" max="13876" width="15.7109375" style="5" customWidth="1"/>
    <col min="13877" max="13877" width="49" style="5" customWidth="1"/>
    <col min="13878" max="13878" width="19.42578125" style="5" customWidth="1"/>
    <col min="13879" max="13879" width="14.5703125" style="5" customWidth="1"/>
    <col min="13880" max="13880" width="12.28515625" style="5" customWidth="1"/>
    <col min="13881" max="13881" width="14.5703125" style="5" customWidth="1"/>
    <col min="13882" max="13882" width="11.7109375" style="5" customWidth="1"/>
    <col min="13883" max="13883" width="14" style="5" customWidth="1"/>
    <col min="13884" max="13884" width="20.5703125" style="5" customWidth="1"/>
    <col min="13885" max="13885" width="11.7109375" style="5" customWidth="1"/>
    <col min="13886" max="13886" width="10.85546875" style="5" customWidth="1"/>
    <col min="13887" max="14080" width="9.140625" style="5"/>
    <col min="14081" max="14081" width="7.42578125" style="5" customWidth="1"/>
    <col min="14082" max="14082" width="20.28515625" style="5" customWidth="1"/>
    <col min="14083" max="14083" width="24.7109375" style="5" customWidth="1"/>
    <col min="14084" max="14084" width="35.7109375" style="5" customWidth="1"/>
    <col min="14085" max="14085" width="5" style="5" customWidth="1"/>
    <col min="14086" max="14086" width="12.85546875" style="5" customWidth="1"/>
    <col min="14087" max="14087" width="10.7109375" style="5" customWidth="1"/>
    <col min="14088" max="14088" width="7" style="5" customWidth="1"/>
    <col min="14089" max="14089" width="12.28515625" style="5" customWidth="1"/>
    <col min="14090" max="14090" width="10.7109375" style="5" customWidth="1"/>
    <col min="14091" max="14091" width="10.85546875" style="5" customWidth="1"/>
    <col min="14092" max="14092" width="8.85546875" style="5" customWidth="1"/>
    <col min="14093" max="14093" width="13.85546875" style="5" customWidth="1"/>
    <col min="14094" max="14094" width="20.42578125" style="5" customWidth="1"/>
    <col min="14095" max="14095" width="12.28515625" style="5" customWidth="1"/>
    <col min="14096" max="14096" width="19.28515625" style="5" customWidth="1"/>
    <col min="14097" max="14097" width="11.85546875" style="5" customWidth="1"/>
    <col min="14098" max="14098" width="9.140625" style="5" customWidth="1"/>
    <col min="14099" max="14099" width="13.42578125" style="5" customWidth="1"/>
    <col min="14100" max="14100" width="15.28515625" style="5" customWidth="1"/>
    <col min="14101" max="14101" width="15.42578125" style="5" customWidth="1"/>
    <col min="14102" max="14103" width="14.42578125" style="5" customWidth="1"/>
    <col min="14104" max="14104" width="5" style="5" customWidth="1"/>
    <col min="14105" max="14107" width="15.140625" style="5" customWidth="1"/>
    <col min="14108" max="14108" width="4.28515625" style="5" customWidth="1"/>
    <col min="14109" max="14109" width="16" style="5" customWidth="1"/>
    <col min="14110" max="14110" width="17.140625" style="5" customWidth="1"/>
    <col min="14111" max="14111" width="18.28515625" style="5" customWidth="1"/>
    <col min="14112" max="14112" width="4.85546875" style="5" customWidth="1"/>
    <col min="14113" max="14113" width="16" style="5" customWidth="1"/>
    <col min="14114" max="14114" width="17.140625" style="5" customWidth="1"/>
    <col min="14115" max="14115" width="18.28515625" style="5" customWidth="1"/>
    <col min="14116" max="14116" width="13.7109375" style="5" customWidth="1"/>
    <col min="14117" max="14117" width="16" style="5" customWidth="1"/>
    <col min="14118" max="14118" width="17.140625" style="5" customWidth="1"/>
    <col min="14119" max="14119" width="18.28515625" style="5" customWidth="1"/>
    <col min="14120" max="14120" width="13.7109375" style="5" customWidth="1"/>
    <col min="14121" max="14121" width="16" style="5" customWidth="1"/>
    <col min="14122" max="14122" width="17.140625" style="5" customWidth="1"/>
    <col min="14123" max="14123" width="18.28515625" style="5" customWidth="1"/>
    <col min="14124" max="14124" width="13.7109375" style="5" customWidth="1"/>
    <col min="14125" max="14125" width="16" style="5" customWidth="1"/>
    <col min="14126" max="14126" width="17.140625" style="5" customWidth="1"/>
    <col min="14127" max="14130" width="18.28515625" style="5" customWidth="1"/>
    <col min="14131" max="14131" width="15" style="5" customWidth="1"/>
    <col min="14132" max="14132" width="15.7109375" style="5" customWidth="1"/>
    <col min="14133" max="14133" width="49" style="5" customWidth="1"/>
    <col min="14134" max="14134" width="19.42578125" style="5" customWidth="1"/>
    <col min="14135" max="14135" width="14.5703125" style="5" customWidth="1"/>
    <col min="14136" max="14136" width="12.28515625" style="5" customWidth="1"/>
    <col min="14137" max="14137" width="14.5703125" style="5" customWidth="1"/>
    <col min="14138" max="14138" width="11.7109375" style="5" customWidth="1"/>
    <col min="14139" max="14139" width="14" style="5" customWidth="1"/>
    <col min="14140" max="14140" width="20.5703125" style="5" customWidth="1"/>
    <col min="14141" max="14141" width="11.7109375" style="5" customWidth="1"/>
    <col min="14142" max="14142" width="10.85546875" style="5" customWidth="1"/>
    <col min="14143" max="14336" width="9.140625" style="5"/>
    <col min="14337" max="14337" width="7.42578125" style="5" customWidth="1"/>
    <col min="14338" max="14338" width="20.28515625" style="5" customWidth="1"/>
    <col min="14339" max="14339" width="24.7109375" style="5" customWidth="1"/>
    <col min="14340" max="14340" width="35.7109375" style="5" customWidth="1"/>
    <col min="14341" max="14341" width="5" style="5" customWidth="1"/>
    <col min="14342" max="14342" width="12.85546875" style="5" customWidth="1"/>
    <col min="14343" max="14343" width="10.7109375" style="5" customWidth="1"/>
    <col min="14344" max="14344" width="7" style="5" customWidth="1"/>
    <col min="14345" max="14345" width="12.28515625" style="5" customWidth="1"/>
    <col min="14346" max="14346" width="10.7109375" style="5" customWidth="1"/>
    <col min="14347" max="14347" width="10.85546875" style="5" customWidth="1"/>
    <col min="14348" max="14348" width="8.85546875" style="5" customWidth="1"/>
    <col min="14349" max="14349" width="13.85546875" style="5" customWidth="1"/>
    <col min="14350" max="14350" width="20.42578125" style="5" customWidth="1"/>
    <col min="14351" max="14351" width="12.28515625" style="5" customWidth="1"/>
    <col min="14352" max="14352" width="19.28515625" style="5" customWidth="1"/>
    <col min="14353" max="14353" width="11.85546875" style="5" customWidth="1"/>
    <col min="14354" max="14354" width="9.140625" style="5" customWidth="1"/>
    <col min="14355" max="14355" width="13.42578125" style="5" customWidth="1"/>
    <col min="14356" max="14356" width="15.28515625" style="5" customWidth="1"/>
    <col min="14357" max="14357" width="15.42578125" style="5" customWidth="1"/>
    <col min="14358" max="14359" width="14.42578125" style="5" customWidth="1"/>
    <col min="14360" max="14360" width="5" style="5" customWidth="1"/>
    <col min="14361" max="14363" width="15.140625" style="5" customWidth="1"/>
    <col min="14364" max="14364" width="4.28515625" style="5" customWidth="1"/>
    <col min="14365" max="14365" width="16" style="5" customWidth="1"/>
    <col min="14366" max="14366" width="17.140625" style="5" customWidth="1"/>
    <col min="14367" max="14367" width="18.28515625" style="5" customWidth="1"/>
    <col min="14368" max="14368" width="4.85546875" style="5" customWidth="1"/>
    <col min="14369" max="14369" width="16" style="5" customWidth="1"/>
    <col min="14370" max="14370" width="17.140625" style="5" customWidth="1"/>
    <col min="14371" max="14371" width="18.28515625" style="5" customWidth="1"/>
    <col min="14372" max="14372" width="13.7109375" style="5" customWidth="1"/>
    <col min="14373" max="14373" width="16" style="5" customWidth="1"/>
    <col min="14374" max="14374" width="17.140625" style="5" customWidth="1"/>
    <col min="14375" max="14375" width="18.28515625" style="5" customWidth="1"/>
    <col min="14376" max="14376" width="13.7109375" style="5" customWidth="1"/>
    <col min="14377" max="14377" width="16" style="5" customWidth="1"/>
    <col min="14378" max="14378" width="17.140625" style="5" customWidth="1"/>
    <col min="14379" max="14379" width="18.28515625" style="5" customWidth="1"/>
    <col min="14380" max="14380" width="13.7109375" style="5" customWidth="1"/>
    <col min="14381" max="14381" width="16" style="5" customWidth="1"/>
    <col min="14382" max="14382" width="17.140625" style="5" customWidth="1"/>
    <col min="14383" max="14386" width="18.28515625" style="5" customWidth="1"/>
    <col min="14387" max="14387" width="15" style="5" customWidth="1"/>
    <col min="14388" max="14388" width="15.7109375" style="5" customWidth="1"/>
    <col min="14389" max="14389" width="49" style="5" customWidth="1"/>
    <col min="14390" max="14390" width="19.42578125" style="5" customWidth="1"/>
    <col min="14391" max="14391" width="14.5703125" style="5" customWidth="1"/>
    <col min="14392" max="14392" width="12.28515625" style="5" customWidth="1"/>
    <col min="14393" max="14393" width="14.5703125" style="5" customWidth="1"/>
    <col min="14394" max="14394" width="11.7109375" style="5" customWidth="1"/>
    <col min="14395" max="14395" width="14" style="5" customWidth="1"/>
    <col min="14396" max="14396" width="20.5703125" style="5" customWidth="1"/>
    <col min="14397" max="14397" width="11.7109375" style="5" customWidth="1"/>
    <col min="14398" max="14398" width="10.85546875" style="5" customWidth="1"/>
    <col min="14399" max="14592" width="9.140625" style="5"/>
    <col min="14593" max="14593" width="7.42578125" style="5" customWidth="1"/>
    <col min="14594" max="14594" width="20.28515625" style="5" customWidth="1"/>
    <col min="14595" max="14595" width="24.7109375" style="5" customWidth="1"/>
    <col min="14596" max="14596" width="35.7109375" style="5" customWidth="1"/>
    <col min="14597" max="14597" width="5" style="5" customWidth="1"/>
    <col min="14598" max="14598" width="12.85546875" style="5" customWidth="1"/>
    <col min="14599" max="14599" width="10.7109375" style="5" customWidth="1"/>
    <col min="14600" max="14600" width="7" style="5" customWidth="1"/>
    <col min="14601" max="14601" width="12.28515625" style="5" customWidth="1"/>
    <col min="14602" max="14602" width="10.7109375" style="5" customWidth="1"/>
    <col min="14603" max="14603" width="10.85546875" style="5" customWidth="1"/>
    <col min="14604" max="14604" width="8.85546875" style="5" customWidth="1"/>
    <col min="14605" max="14605" width="13.85546875" style="5" customWidth="1"/>
    <col min="14606" max="14606" width="20.42578125" style="5" customWidth="1"/>
    <col min="14607" max="14607" width="12.28515625" style="5" customWidth="1"/>
    <col min="14608" max="14608" width="19.28515625" style="5" customWidth="1"/>
    <col min="14609" max="14609" width="11.85546875" style="5" customWidth="1"/>
    <col min="14610" max="14610" width="9.140625" style="5" customWidth="1"/>
    <col min="14611" max="14611" width="13.42578125" style="5" customWidth="1"/>
    <col min="14612" max="14612" width="15.28515625" style="5" customWidth="1"/>
    <col min="14613" max="14613" width="15.42578125" style="5" customWidth="1"/>
    <col min="14614" max="14615" width="14.42578125" style="5" customWidth="1"/>
    <col min="14616" max="14616" width="5" style="5" customWidth="1"/>
    <col min="14617" max="14619" width="15.140625" style="5" customWidth="1"/>
    <col min="14620" max="14620" width="4.28515625" style="5" customWidth="1"/>
    <col min="14621" max="14621" width="16" style="5" customWidth="1"/>
    <col min="14622" max="14622" width="17.140625" style="5" customWidth="1"/>
    <col min="14623" max="14623" width="18.28515625" style="5" customWidth="1"/>
    <col min="14624" max="14624" width="4.85546875" style="5" customWidth="1"/>
    <col min="14625" max="14625" width="16" style="5" customWidth="1"/>
    <col min="14626" max="14626" width="17.140625" style="5" customWidth="1"/>
    <col min="14627" max="14627" width="18.28515625" style="5" customWidth="1"/>
    <col min="14628" max="14628" width="13.7109375" style="5" customWidth="1"/>
    <col min="14629" max="14629" width="16" style="5" customWidth="1"/>
    <col min="14630" max="14630" width="17.140625" style="5" customWidth="1"/>
    <col min="14631" max="14631" width="18.28515625" style="5" customWidth="1"/>
    <col min="14632" max="14632" width="13.7109375" style="5" customWidth="1"/>
    <col min="14633" max="14633" width="16" style="5" customWidth="1"/>
    <col min="14634" max="14634" width="17.140625" style="5" customWidth="1"/>
    <col min="14635" max="14635" width="18.28515625" style="5" customWidth="1"/>
    <col min="14636" max="14636" width="13.7109375" style="5" customWidth="1"/>
    <col min="14637" max="14637" width="16" style="5" customWidth="1"/>
    <col min="14638" max="14638" width="17.140625" style="5" customWidth="1"/>
    <col min="14639" max="14642" width="18.28515625" style="5" customWidth="1"/>
    <col min="14643" max="14643" width="15" style="5" customWidth="1"/>
    <col min="14644" max="14644" width="15.7109375" style="5" customWidth="1"/>
    <col min="14645" max="14645" width="49" style="5" customWidth="1"/>
    <col min="14646" max="14646" width="19.42578125" style="5" customWidth="1"/>
    <col min="14647" max="14647" width="14.5703125" style="5" customWidth="1"/>
    <col min="14648" max="14648" width="12.28515625" style="5" customWidth="1"/>
    <col min="14649" max="14649" width="14.5703125" style="5" customWidth="1"/>
    <col min="14650" max="14650" width="11.7109375" style="5" customWidth="1"/>
    <col min="14651" max="14651" width="14" style="5" customWidth="1"/>
    <col min="14652" max="14652" width="20.5703125" style="5" customWidth="1"/>
    <col min="14653" max="14653" width="11.7109375" style="5" customWidth="1"/>
    <col min="14654" max="14654" width="10.85546875" style="5" customWidth="1"/>
    <col min="14655" max="14848" width="9.140625" style="5"/>
    <col min="14849" max="14849" width="7.42578125" style="5" customWidth="1"/>
    <col min="14850" max="14850" width="20.28515625" style="5" customWidth="1"/>
    <col min="14851" max="14851" width="24.7109375" style="5" customWidth="1"/>
    <col min="14852" max="14852" width="35.7109375" style="5" customWidth="1"/>
    <col min="14853" max="14853" width="5" style="5" customWidth="1"/>
    <col min="14854" max="14854" width="12.85546875" style="5" customWidth="1"/>
    <col min="14855" max="14855" width="10.7109375" style="5" customWidth="1"/>
    <col min="14856" max="14856" width="7" style="5" customWidth="1"/>
    <col min="14857" max="14857" width="12.28515625" style="5" customWidth="1"/>
    <col min="14858" max="14858" width="10.7109375" style="5" customWidth="1"/>
    <col min="14859" max="14859" width="10.85546875" style="5" customWidth="1"/>
    <col min="14860" max="14860" width="8.85546875" style="5" customWidth="1"/>
    <col min="14861" max="14861" width="13.85546875" style="5" customWidth="1"/>
    <col min="14862" max="14862" width="20.42578125" style="5" customWidth="1"/>
    <col min="14863" max="14863" width="12.28515625" style="5" customWidth="1"/>
    <col min="14864" max="14864" width="19.28515625" style="5" customWidth="1"/>
    <col min="14865" max="14865" width="11.85546875" style="5" customWidth="1"/>
    <col min="14866" max="14866" width="9.140625" style="5" customWidth="1"/>
    <col min="14867" max="14867" width="13.42578125" style="5" customWidth="1"/>
    <col min="14868" max="14868" width="15.28515625" style="5" customWidth="1"/>
    <col min="14869" max="14869" width="15.42578125" style="5" customWidth="1"/>
    <col min="14870" max="14871" width="14.42578125" style="5" customWidth="1"/>
    <col min="14872" max="14872" width="5" style="5" customWidth="1"/>
    <col min="14873" max="14875" width="15.140625" style="5" customWidth="1"/>
    <col min="14876" max="14876" width="4.28515625" style="5" customWidth="1"/>
    <col min="14877" max="14877" width="16" style="5" customWidth="1"/>
    <col min="14878" max="14878" width="17.140625" style="5" customWidth="1"/>
    <col min="14879" max="14879" width="18.28515625" style="5" customWidth="1"/>
    <col min="14880" max="14880" width="4.85546875" style="5" customWidth="1"/>
    <col min="14881" max="14881" width="16" style="5" customWidth="1"/>
    <col min="14882" max="14882" width="17.140625" style="5" customWidth="1"/>
    <col min="14883" max="14883" width="18.28515625" style="5" customWidth="1"/>
    <col min="14884" max="14884" width="13.7109375" style="5" customWidth="1"/>
    <col min="14885" max="14885" width="16" style="5" customWidth="1"/>
    <col min="14886" max="14886" width="17.140625" style="5" customWidth="1"/>
    <col min="14887" max="14887" width="18.28515625" style="5" customWidth="1"/>
    <col min="14888" max="14888" width="13.7109375" style="5" customWidth="1"/>
    <col min="14889" max="14889" width="16" style="5" customWidth="1"/>
    <col min="14890" max="14890" width="17.140625" style="5" customWidth="1"/>
    <col min="14891" max="14891" width="18.28515625" style="5" customWidth="1"/>
    <col min="14892" max="14892" width="13.7109375" style="5" customWidth="1"/>
    <col min="14893" max="14893" width="16" style="5" customWidth="1"/>
    <col min="14894" max="14894" width="17.140625" style="5" customWidth="1"/>
    <col min="14895" max="14898" width="18.28515625" style="5" customWidth="1"/>
    <col min="14899" max="14899" width="15" style="5" customWidth="1"/>
    <col min="14900" max="14900" width="15.7109375" style="5" customWidth="1"/>
    <col min="14901" max="14901" width="49" style="5" customWidth="1"/>
    <col min="14902" max="14902" width="19.42578125" style="5" customWidth="1"/>
    <col min="14903" max="14903" width="14.5703125" style="5" customWidth="1"/>
    <col min="14904" max="14904" width="12.28515625" style="5" customWidth="1"/>
    <col min="14905" max="14905" width="14.5703125" style="5" customWidth="1"/>
    <col min="14906" max="14906" width="11.7109375" style="5" customWidth="1"/>
    <col min="14907" max="14907" width="14" style="5" customWidth="1"/>
    <col min="14908" max="14908" width="20.5703125" style="5" customWidth="1"/>
    <col min="14909" max="14909" width="11.7109375" style="5" customWidth="1"/>
    <col min="14910" max="14910" width="10.85546875" style="5" customWidth="1"/>
    <col min="14911" max="15104" width="9.140625" style="5"/>
    <col min="15105" max="15105" width="7.42578125" style="5" customWidth="1"/>
    <col min="15106" max="15106" width="20.28515625" style="5" customWidth="1"/>
    <col min="15107" max="15107" width="24.7109375" style="5" customWidth="1"/>
    <col min="15108" max="15108" width="35.7109375" style="5" customWidth="1"/>
    <col min="15109" max="15109" width="5" style="5" customWidth="1"/>
    <col min="15110" max="15110" width="12.85546875" style="5" customWidth="1"/>
    <col min="15111" max="15111" width="10.7109375" style="5" customWidth="1"/>
    <col min="15112" max="15112" width="7" style="5" customWidth="1"/>
    <col min="15113" max="15113" width="12.28515625" style="5" customWidth="1"/>
    <col min="15114" max="15114" width="10.7109375" style="5" customWidth="1"/>
    <col min="15115" max="15115" width="10.85546875" style="5" customWidth="1"/>
    <col min="15116" max="15116" width="8.85546875" style="5" customWidth="1"/>
    <col min="15117" max="15117" width="13.85546875" style="5" customWidth="1"/>
    <col min="15118" max="15118" width="20.42578125" style="5" customWidth="1"/>
    <col min="15119" max="15119" width="12.28515625" style="5" customWidth="1"/>
    <col min="15120" max="15120" width="19.28515625" style="5" customWidth="1"/>
    <col min="15121" max="15121" width="11.85546875" style="5" customWidth="1"/>
    <col min="15122" max="15122" width="9.140625" style="5" customWidth="1"/>
    <col min="15123" max="15123" width="13.42578125" style="5" customWidth="1"/>
    <col min="15124" max="15124" width="15.28515625" style="5" customWidth="1"/>
    <col min="15125" max="15125" width="15.42578125" style="5" customWidth="1"/>
    <col min="15126" max="15127" width="14.42578125" style="5" customWidth="1"/>
    <col min="15128" max="15128" width="5" style="5" customWidth="1"/>
    <col min="15129" max="15131" width="15.140625" style="5" customWidth="1"/>
    <col min="15132" max="15132" width="4.28515625" style="5" customWidth="1"/>
    <col min="15133" max="15133" width="16" style="5" customWidth="1"/>
    <col min="15134" max="15134" width="17.140625" style="5" customWidth="1"/>
    <col min="15135" max="15135" width="18.28515625" style="5" customWidth="1"/>
    <col min="15136" max="15136" width="4.85546875" style="5" customWidth="1"/>
    <col min="15137" max="15137" width="16" style="5" customWidth="1"/>
    <col min="15138" max="15138" width="17.140625" style="5" customWidth="1"/>
    <col min="15139" max="15139" width="18.28515625" style="5" customWidth="1"/>
    <col min="15140" max="15140" width="13.7109375" style="5" customWidth="1"/>
    <col min="15141" max="15141" width="16" style="5" customWidth="1"/>
    <col min="15142" max="15142" width="17.140625" style="5" customWidth="1"/>
    <col min="15143" max="15143" width="18.28515625" style="5" customWidth="1"/>
    <col min="15144" max="15144" width="13.7109375" style="5" customWidth="1"/>
    <col min="15145" max="15145" width="16" style="5" customWidth="1"/>
    <col min="15146" max="15146" width="17.140625" style="5" customWidth="1"/>
    <col min="15147" max="15147" width="18.28515625" style="5" customWidth="1"/>
    <col min="15148" max="15148" width="13.7109375" style="5" customWidth="1"/>
    <col min="15149" max="15149" width="16" style="5" customWidth="1"/>
    <col min="15150" max="15150" width="17.140625" style="5" customWidth="1"/>
    <col min="15151" max="15154" width="18.28515625" style="5" customWidth="1"/>
    <col min="15155" max="15155" width="15" style="5" customWidth="1"/>
    <col min="15156" max="15156" width="15.7109375" style="5" customWidth="1"/>
    <col min="15157" max="15157" width="49" style="5" customWidth="1"/>
    <col min="15158" max="15158" width="19.42578125" style="5" customWidth="1"/>
    <col min="15159" max="15159" width="14.5703125" style="5" customWidth="1"/>
    <col min="15160" max="15160" width="12.28515625" style="5" customWidth="1"/>
    <col min="15161" max="15161" width="14.5703125" style="5" customWidth="1"/>
    <col min="15162" max="15162" width="11.7109375" style="5" customWidth="1"/>
    <col min="15163" max="15163" width="14" style="5" customWidth="1"/>
    <col min="15164" max="15164" width="20.5703125" style="5" customWidth="1"/>
    <col min="15165" max="15165" width="11.7109375" style="5" customWidth="1"/>
    <col min="15166" max="15166" width="10.85546875" style="5" customWidth="1"/>
    <col min="15167" max="15360" width="9.140625" style="5"/>
    <col min="15361" max="15361" width="7.42578125" style="5" customWidth="1"/>
    <col min="15362" max="15362" width="20.28515625" style="5" customWidth="1"/>
    <col min="15363" max="15363" width="24.7109375" style="5" customWidth="1"/>
    <col min="15364" max="15364" width="35.7109375" style="5" customWidth="1"/>
    <col min="15365" max="15365" width="5" style="5" customWidth="1"/>
    <col min="15366" max="15366" width="12.85546875" style="5" customWidth="1"/>
    <col min="15367" max="15367" width="10.7109375" style="5" customWidth="1"/>
    <col min="15368" max="15368" width="7" style="5" customWidth="1"/>
    <col min="15369" max="15369" width="12.28515625" style="5" customWidth="1"/>
    <col min="15370" max="15370" width="10.7109375" style="5" customWidth="1"/>
    <col min="15371" max="15371" width="10.85546875" style="5" customWidth="1"/>
    <col min="15372" max="15372" width="8.85546875" style="5" customWidth="1"/>
    <col min="15373" max="15373" width="13.85546875" style="5" customWidth="1"/>
    <col min="15374" max="15374" width="20.42578125" style="5" customWidth="1"/>
    <col min="15375" max="15375" width="12.28515625" style="5" customWidth="1"/>
    <col min="15376" max="15376" width="19.28515625" style="5" customWidth="1"/>
    <col min="15377" max="15377" width="11.85546875" style="5" customWidth="1"/>
    <col min="15378" max="15378" width="9.140625" style="5" customWidth="1"/>
    <col min="15379" max="15379" width="13.42578125" style="5" customWidth="1"/>
    <col min="15380" max="15380" width="15.28515625" style="5" customWidth="1"/>
    <col min="15381" max="15381" width="15.42578125" style="5" customWidth="1"/>
    <col min="15382" max="15383" width="14.42578125" style="5" customWidth="1"/>
    <col min="15384" max="15384" width="5" style="5" customWidth="1"/>
    <col min="15385" max="15387" width="15.140625" style="5" customWidth="1"/>
    <col min="15388" max="15388" width="4.28515625" style="5" customWidth="1"/>
    <col min="15389" max="15389" width="16" style="5" customWidth="1"/>
    <col min="15390" max="15390" width="17.140625" style="5" customWidth="1"/>
    <col min="15391" max="15391" width="18.28515625" style="5" customWidth="1"/>
    <col min="15392" max="15392" width="4.85546875" style="5" customWidth="1"/>
    <col min="15393" max="15393" width="16" style="5" customWidth="1"/>
    <col min="15394" max="15394" width="17.140625" style="5" customWidth="1"/>
    <col min="15395" max="15395" width="18.28515625" style="5" customWidth="1"/>
    <col min="15396" max="15396" width="13.7109375" style="5" customWidth="1"/>
    <col min="15397" max="15397" width="16" style="5" customWidth="1"/>
    <col min="15398" max="15398" width="17.140625" style="5" customWidth="1"/>
    <col min="15399" max="15399" width="18.28515625" style="5" customWidth="1"/>
    <col min="15400" max="15400" width="13.7109375" style="5" customWidth="1"/>
    <col min="15401" max="15401" width="16" style="5" customWidth="1"/>
    <col min="15402" max="15402" width="17.140625" style="5" customWidth="1"/>
    <col min="15403" max="15403" width="18.28515625" style="5" customWidth="1"/>
    <col min="15404" max="15404" width="13.7109375" style="5" customWidth="1"/>
    <col min="15405" max="15405" width="16" style="5" customWidth="1"/>
    <col min="15406" max="15406" width="17.140625" style="5" customWidth="1"/>
    <col min="15407" max="15410" width="18.28515625" style="5" customWidth="1"/>
    <col min="15411" max="15411" width="15" style="5" customWidth="1"/>
    <col min="15412" max="15412" width="15.7109375" style="5" customWidth="1"/>
    <col min="15413" max="15413" width="49" style="5" customWidth="1"/>
    <col min="15414" max="15414" width="19.42578125" style="5" customWidth="1"/>
    <col min="15415" max="15415" width="14.5703125" style="5" customWidth="1"/>
    <col min="15416" max="15416" width="12.28515625" style="5" customWidth="1"/>
    <col min="15417" max="15417" width="14.5703125" style="5" customWidth="1"/>
    <col min="15418" max="15418" width="11.7109375" style="5" customWidth="1"/>
    <col min="15419" max="15419" width="14" style="5" customWidth="1"/>
    <col min="15420" max="15420" width="20.5703125" style="5" customWidth="1"/>
    <col min="15421" max="15421" width="11.7109375" style="5" customWidth="1"/>
    <col min="15422" max="15422" width="10.85546875" style="5" customWidth="1"/>
    <col min="15423" max="15616" width="9.140625" style="5"/>
    <col min="15617" max="15617" width="7.42578125" style="5" customWidth="1"/>
    <col min="15618" max="15618" width="20.28515625" style="5" customWidth="1"/>
    <col min="15619" max="15619" width="24.7109375" style="5" customWidth="1"/>
    <col min="15620" max="15620" width="35.7109375" style="5" customWidth="1"/>
    <col min="15621" max="15621" width="5" style="5" customWidth="1"/>
    <col min="15622" max="15622" width="12.85546875" style="5" customWidth="1"/>
    <col min="15623" max="15623" width="10.7109375" style="5" customWidth="1"/>
    <col min="15624" max="15624" width="7" style="5" customWidth="1"/>
    <col min="15625" max="15625" width="12.28515625" style="5" customWidth="1"/>
    <col min="15626" max="15626" width="10.7109375" style="5" customWidth="1"/>
    <col min="15627" max="15627" width="10.85546875" style="5" customWidth="1"/>
    <col min="15628" max="15628" width="8.85546875" style="5" customWidth="1"/>
    <col min="15629" max="15629" width="13.85546875" style="5" customWidth="1"/>
    <col min="15630" max="15630" width="20.42578125" style="5" customWidth="1"/>
    <col min="15631" max="15631" width="12.28515625" style="5" customWidth="1"/>
    <col min="15632" max="15632" width="19.28515625" style="5" customWidth="1"/>
    <col min="15633" max="15633" width="11.85546875" style="5" customWidth="1"/>
    <col min="15634" max="15634" width="9.140625" style="5" customWidth="1"/>
    <col min="15635" max="15635" width="13.42578125" style="5" customWidth="1"/>
    <col min="15636" max="15636" width="15.28515625" style="5" customWidth="1"/>
    <col min="15637" max="15637" width="15.42578125" style="5" customWidth="1"/>
    <col min="15638" max="15639" width="14.42578125" style="5" customWidth="1"/>
    <col min="15640" max="15640" width="5" style="5" customWidth="1"/>
    <col min="15641" max="15643" width="15.140625" style="5" customWidth="1"/>
    <col min="15644" max="15644" width="4.28515625" style="5" customWidth="1"/>
    <col min="15645" max="15645" width="16" style="5" customWidth="1"/>
    <col min="15646" max="15646" width="17.140625" style="5" customWidth="1"/>
    <col min="15647" max="15647" width="18.28515625" style="5" customWidth="1"/>
    <col min="15648" max="15648" width="4.85546875" style="5" customWidth="1"/>
    <col min="15649" max="15649" width="16" style="5" customWidth="1"/>
    <col min="15650" max="15650" width="17.140625" style="5" customWidth="1"/>
    <col min="15651" max="15651" width="18.28515625" style="5" customWidth="1"/>
    <col min="15652" max="15652" width="13.7109375" style="5" customWidth="1"/>
    <col min="15653" max="15653" width="16" style="5" customWidth="1"/>
    <col min="15654" max="15654" width="17.140625" style="5" customWidth="1"/>
    <col min="15655" max="15655" width="18.28515625" style="5" customWidth="1"/>
    <col min="15656" max="15656" width="13.7109375" style="5" customWidth="1"/>
    <col min="15657" max="15657" width="16" style="5" customWidth="1"/>
    <col min="15658" max="15658" width="17.140625" style="5" customWidth="1"/>
    <col min="15659" max="15659" width="18.28515625" style="5" customWidth="1"/>
    <col min="15660" max="15660" width="13.7109375" style="5" customWidth="1"/>
    <col min="15661" max="15661" width="16" style="5" customWidth="1"/>
    <col min="15662" max="15662" width="17.140625" style="5" customWidth="1"/>
    <col min="15663" max="15666" width="18.28515625" style="5" customWidth="1"/>
    <col min="15667" max="15667" width="15" style="5" customWidth="1"/>
    <col min="15668" max="15668" width="15.7109375" style="5" customWidth="1"/>
    <col min="15669" max="15669" width="49" style="5" customWidth="1"/>
    <col min="15670" max="15670" width="19.42578125" style="5" customWidth="1"/>
    <col min="15671" max="15671" width="14.5703125" style="5" customWidth="1"/>
    <col min="15672" max="15672" width="12.28515625" style="5" customWidth="1"/>
    <col min="15673" max="15673" width="14.5703125" style="5" customWidth="1"/>
    <col min="15674" max="15674" width="11.7109375" style="5" customWidth="1"/>
    <col min="15675" max="15675" width="14" style="5" customWidth="1"/>
    <col min="15676" max="15676" width="20.5703125" style="5" customWidth="1"/>
    <col min="15677" max="15677" width="11.7109375" style="5" customWidth="1"/>
    <col min="15678" max="15678" width="10.85546875" style="5" customWidth="1"/>
    <col min="15679" max="15872" width="9.140625" style="5"/>
    <col min="15873" max="15873" width="7.42578125" style="5" customWidth="1"/>
    <col min="15874" max="15874" width="20.28515625" style="5" customWidth="1"/>
    <col min="15875" max="15875" width="24.7109375" style="5" customWidth="1"/>
    <col min="15876" max="15876" width="35.7109375" style="5" customWidth="1"/>
    <col min="15877" max="15877" width="5" style="5" customWidth="1"/>
    <col min="15878" max="15878" width="12.85546875" style="5" customWidth="1"/>
    <col min="15879" max="15879" width="10.7109375" style="5" customWidth="1"/>
    <col min="15880" max="15880" width="7" style="5" customWidth="1"/>
    <col min="15881" max="15881" width="12.28515625" style="5" customWidth="1"/>
    <col min="15882" max="15882" width="10.7109375" style="5" customWidth="1"/>
    <col min="15883" max="15883" width="10.85546875" style="5" customWidth="1"/>
    <col min="15884" max="15884" width="8.85546875" style="5" customWidth="1"/>
    <col min="15885" max="15885" width="13.85546875" style="5" customWidth="1"/>
    <col min="15886" max="15886" width="20.42578125" style="5" customWidth="1"/>
    <col min="15887" max="15887" width="12.28515625" style="5" customWidth="1"/>
    <col min="15888" max="15888" width="19.28515625" style="5" customWidth="1"/>
    <col min="15889" max="15889" width="11.85546875" style="5" customWidth="1"/>
    <col min="15890" max="15890" width="9.140625" style="5" customWidth="1"/>
    <col min="15891" max="15891" width="13.42578125" style="5" customWidth="1"/>
    <col min="15892" max="15892" width="15.28515625" style="5" customWidth="1"/>
    <col min="15893" max="15893" width="15.42578125" style="5" customWidth="1"/>
    <col min="15894" max="15895" width="14.42578125" style="5" customWidth="1"/>
    <col min="15896" max="15896" width="5" style="5" customWidth="1"/>
    <col min="15897" max="15899" width="15.140625" style="5" customWidth="1"/>
    <col min="15900" max="15900" width="4.28515625" style="5" customWidth="1"/>
    <col min="15901" max="15901" width="16" style="5" customWidth="1"/>
    <col min="15902" max="15902" width="17.140625" style="5" customWidth="1"/>
    <col min="15903" max="15903" width="18.28515625" style="5" customWidth="1"/>
    <col min="15904" max="15904" width="4.85546875" style="5" customWidth="1"/>
    <col min="15905" max="15905" width="16" style="5" customWidth="1"/>
    <col min="15906" max="15906" width="17.140625" style="5" customWidth="1"/>
    <col min="15907" max="15907" width="18.28515625" style="5" customWidth="1"/>
    <col min="15908" max="15908" width="13.7109375" style="5" customWidth="1"/>
    <col min="15909" max="15909" width="16" style="5" customWidth="1"/>
    <col min="15910" max="15910" width="17.140625" style="5" customWidth="1"/>
    <col min="15911" max="15911" width="18.28515625" style="5" customWidth="1"/>
    <col min="15912" max="15912" width="13.7109375" style="5" customWidth="1"/>
    <col min="15913" max="15913" width="16" style="5" customWidth="1"/>
    <col min="15914" max="15914" width="17.140625" style="5" customWidth="1"/>
    <col min="15915" max="15915" width="18.28515625" style="5" customWidth="1"/>
    <col min="15916" max="15916" width="13.7109375" style="5" customWidth="1"/>
    <col min="15917" max="15917" width="16" style="5" customWidth="1"/>
    <col min="15918" max="15918" width="17.140625" style="5" customWidth="1"/>
    <col min="15919" max="15922" width="18.28515625" style="5" customWidth="1"/>
    <col min="15923" max="15923" width="15" style="5" customWidth="1"/>
    <col min="15924" max="15924" width="15.7109375" style="5" customWidth="1"/>
    <col min="15925" max="15925" width="49" style="5" customWidth="1"/>
    <col min="15926" max="15926" width="19.42578125" style="5" customWidth="1"/>
    <col min="15927" max="15927" width="14.5703125" style="5" customWidth="1"/>
    <col min="15928" max="15928" width="12.28515625" style="5" customWidth="1"/>
    <col min="15929" max="15929" width="14.5703125" style="5" customWidth="1"/>
    <col min="15930" max="15930" width="11.7109375" style="5" customWidth="1"/>
    <col min="15931" max="15931" width="14" style="5" customWidth="1"/>
    <col min="15932" max="15932" width="20.5703125" style="5" customWidth="1"/>
    <col min="15933" max="15933" width="11.7109375" style="5" customWidth="1"/>
    <col min="15934" max="15934" width="10.85546875" style="5" customWidth="1"/>
    <col min="15935" max="16128" width="9.140625" style="5"/>
    <col min="16129" max="16129" width="7.42578125" style="5" customWidth="1"/>
    <col min="16130" max="16130" width="20.28515625" style="5" customWidth="1"/>
    <col min="16131" max="16131" width="24.7109375" style="5" customWidth="1"/>
    <col min="16132" max="16132" width="35.7109375" style="5" customWidth="1"/>
    <col min="16133" max="16133" width="5" style="5" customWidth="1"/>
    <col min="16134" max="16134" width="12.85546875" style="5" customWidth="1"/>
    <col min="16135" max="16135" width="10.7109375" style="5" customWidth="1"/>
    <col min="16136" max="16136" width="7" style="5" customWidth="1"/>
    <col min="16137" max="16137" width="12.28515625" style="5" customWidth="1"/>
    <col min="16138" max="16138" width="10.7109375" style="5" customWidth="1"/>
    <col min="16139" max="16139" width="10.85546875" style="5" customWidth="1"/>
    <col min="16140" max="16140" width="8.85546875" style="5" customWidth="1"/>
    <col min="16141" max="16141" width="13.85546875" style="5" customWidth="1"/>
    <col min="16142" max="16142" width="20.42578125" style="5" customWidth="1"/>
    <col min="16143" max="16143" width="12.28515625" style="5" customWidth="1"/>
    <col min="16144" max="16144" width="19.28515625" style="5" customWidth="1"/>
    <col min="16145" max="16145" width="11.85546875" style="5" customWidth="1"/>
    <col min="16146" max="16146" width="9.140625" style="5" customWidth="1"/>
    <col min="16147" max="16147" width="13.42578125" style="5" customWidth="1"/>
    <col min="16148" max="16148" width="15.28515625" style="5" customWidth="1"/>
    <col min="16149" max="16149" width="15.42578125" style="5" customWidth="1"/>
    <col min="16150" max="16151" width="14.42578125" style="5" customWidth="1"/>
    <col min="16152" max="16152" width="5" style="5" customWidth="1"/>
    <col min="16153" max="16155" width="15.140625" style="5" customWidth="1"/>
    <col min="16156" max="16156" width="4.28515625" style="5" customWidth="1"/>
    <col min="16157" max="16157" width="16" style="5" customWidth="1"/>
    <col min="16158" max="16158" width="17.140625" style="5" customWidth="1"/>
    <col min="16159" max="16159" width="18.28515625" style="5" customWidth="1"/>
    <col min="16160" max="16160" width="4.85546875" style="5" customWidth="1"/>
    <col min="16161" max="16161" width="16" style="5" customWidth="1"/>
    <col min="16162" max="16162" width="17.140625" style="5" customWidth="1"/>
    <col min="16163" max="16163" width="18.28515625" style="5" customWidth="1"/>
    <col min="16164" max="16164" width="13.7109375" style="5" customWidth="1"/>
    <col min="16165" max="16165" width="16" style="5" customWidth="1"/>
    <col min="16166" max="16166" width="17.140625" style="5" customWidth="1"/>
    <col min="16167" max="16167" width="18.28515625" style="5" customWidth="1"/>
    <col min="16168" max="16168" width="13.7109375" style="5" customWidth="1"/>
    <col min="16169" max="16169" width="16" style="5" customWidth="1"/>
    <col min="16170" max="16170" width="17.140625" style="5" customWidth="1"/>
    <col min="16171" max="16171" width="18.28515625" style="5" customWidth="1"/>
    <col min="16172" max="16172" width="13.7109375" style="5" customWidth="1"/>
    <col min="16173" max="16173" width="16" style="5" customWidth="1"/>
    <col min="16174" max="16174" width="17.140625" style="5" customWidth="1"/>
    <col min="16175" max="16178" width="18.28515625" style="5" customWidth="1"/>
    <col min="16179" max="16179" width="15" style="5" customWidth="1"/>
    <col min="16180" max="16180" width="15.7109375" style="5" customWidth="1"/>
    <col min="16181" max="16181" width="49" style="5" customWidth="1"/>
    <col min="16182" max="16182" width="19.42578125" style="5" customWidth="1"/>
    <col min="16183" max="16183" width="14.5703125" style="5" customWidth="1"/>
    <col min="16184" max="16184" width="12.28515625" style="5" customWidth="1"/>
    <col min="16185" max="16185" width="14.5703125" style="5" customWidth="1"/>
    <col min="16186" max="16186" width="11.7109375" style="5" customWidth="1"/>
    <col min="16187" max="16187" width="14" style="5" customWidth="1"/>
    <col min="16188" max="16188" width="20.5703125" style="5" customWidth="1"/>
    <col min="16189" max="16189" width="11.7109375" style="5" customWidth="1"/>
    <col min="16190" max="16190" width="10.85546875" style="5" customWidth="1"/>
    <col min="16191" max="16384" width="9.140625" style="5"/>
  </cols>
  <sheetData>
    <row r="1" spans="1:247" s="2" customFormat="1" ht="13.15" customHeight="1" x14ac:dyDescent="0.25">
      <c r="G1" s="3"/>
      <c r="H1" s="3"/>
      <c r="I1" s="3"/>
      <c r="J1" s="3"/>
      <c r="K1" s="3"/>
      <c r="L1" s="3"/>
      <c r="M1" s="3"/>
      <c r="N1" s="3"/>
      <c r="O1" s="3" t="s">
        <v>248</v>
      </c>
      <c r="P1" s="3"/>
      <c r="Q1" s="3"/>
      <c r="R1" s="3"/>
      <c r="S1" s="3"/>
      <c r="T1" s="3"/>
      <c r="U1" s="3"/>
      <c r="V1" s="3"/>
      <c r="W1" s="3"/>
      <c r="X1" s="3"/>
      <c r="Y1" s="4"/>
      <c r="Z1" s="4"/>
      <c r="AA1" s="4"/>
      <c r="AB1" s="3"/>
      <c r="AC1" s="3"/>
      <c r="AD1" s="3"/>
      <c r="AE1" s="165"/>
      <c r="AF1" s="165"/>
      <c r="AG1" s="165"/>
      <c r="AH1" s="165"/>
      <c r="AI1" s="165"/>
      <c r="AJ1" s="165"/>
      <c r="AK1" s="165"/>
      <c r="AL1" s="165"/>
      <c r="AM1" s="165"/>
      <c r="AN1" s="165"/>
      <c r="AO1" s="165"/>
      <c r="AP1" s="165"/>
      <c r="AQ1" s="165"/>
      <c r="AR1" s="165"/>
      <c r="AS1" s="165"/>
      <c r="AT1" s="165"/>
      <c r="AU1" s="165"/>
      <c r="AV1" s="165"/>
      <c r="AW1" s="165"/>
      <c r="AX1" s="165"/>
      <c r="AY1" s="165"/>
      <c r="AZ1" s="165"/>
      <c r="BA1" s="165"/>
      <c r="BB1" s="165"/>
      <c r="BC1" s="165"/>
      <c r="BD1" s="165"/>
      <c r="BE1" s="3"/>
      <c r="BF1" s="5"/>
      <c r="BG1" s="6" t="s">
        <v>203</v>
      </c>
      <c r="BH1" s="5"/>
      <c r="BI1" s="5"/>
    </row>
    <row r="2" spans="1:247" s="2" customFormat="1" ht="13.15" customHeight="1" x14ac:dyDescent="0.25">
      <c r="F2" s="3"/>
      <c r="G2" s="3"/>
      <c r="H2" s="3"/>
      <c r="I2" s="7"/>
      <c r="J2" s="7"/>
      <c r="K2" s="3"/>
      <c r="L2" s="3"/>
      <c r="M2" s="3"/>
      <c r="N2" s="3"/>
      <c r="O2" s="3"/>
      <c r="P2" s="3"/>
      <c r="Q2" s="3"/>
      <c r="R2" s="3"/>
      <c r="S2" s="3"/>
      <c r="T2" s="7"/>
      <c r="U2" s="3"/>
      <c r="V2" s="3"/>
      <c r="W2" s="3"/>
      <c r="X2" s="3"/>
      <c r="Y2" s="4"/>
      <c r="Z2" s="4"/>
      <c r="AA2" s="4"/>
      <c r="AB2" s="3"/>
      <c r="AC2" s="3"/>
      <c r="AD2" s="3"/>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3"/>
      <c r="BF2" s="5"/>
      <c r="BG2" s="6" t="s">
        <v>204</v>
      </c>
      <c r="BH2" s="5"/>
      <c r="BI2" s="5"/>
    </row>
    <row r="3" spans="1:247" s="2" customFormat="1" ht="13.15" customHeight="1" thickBot="1" x14ac:dyDescent="0.3">
      <c r="G3" s="8"/>
      <c r="H3" s="8"/>
      <c r="I3" s="9"/>
      <c r="J3" s="9"/>
      <c r="K3" s="8"/>
      <c r="L3" s="8"/>
      <c r="M3" s="8"/>
      <c r="N3" s="8"/>
      <c r="O3" s="8"/>
      <c r="P3" s="8"/>
      <c r="Q3" s="8"/>
      <c r="R3" s="8"/>
      <c r="S3" s="8"/>
      <c r="T3" s="9"/>
      <c r="U3" s="8"/>
      <c r="V3" s="8"/>
      <c r="W3" s="8"/>
      <c r="X3" s="8"/>
      <c r="Y3" s="10"/>
      <c r="Z3" s="10"/>
      <c r="AA3" s="10"/>
      <c r="AB3" s="8"/>
      <c r="AC3" s="8"/>
      <c r="AD3" s="8"/>
      <c r="AE3" s="166"/>
      <c r="AF3" s="166"/>
      <c r="AG3" s="166"/>
      <c r="AH3" s="166"/>
      <c r="AI3" s="166"/>
      <c r="AJ3" s="166"/>
      <c r="AK3" s="166"/>
      <c r="AL3" s="166"/>
      <c r="AM3" s="166"/>
      <c r="AN3" s="166"/>
      <c r="AO3" s="166"/>
      <c r="AP3" s="166"/>
      <c r="AQ3" s="166"/>
      <c r="AR3" s="166"/>
      <c r="AS3" s="166"/>
      <c r="AT3" s="166"/>
      <c r="AU3" s="166"/>
      <c r="AV3" s="166"/>
      <c r="AW3" s="166"/>
      <c r="AX3" s="166"/>
      <c r="AY3" s="166"/>
      <c r="AZ3" s="166"/>
      <c r="BA3" s="166"/>
      <c r="BB3" s="173"/>
      <c r="BC3" s="173"/>
      <c r="BD3" s="173"/>
      <c r="BF3" s="5"/>
      <c r="BG3" s="5"/>
      <c r="BH3" s="5"/>
      <c r="BI3" s="5"/>
    </row>
    <row r="4" spans="1:247" s="2" customFormat="1" ht="13.15" customHeight="1" x14ac:dyDescent="0.25">
      <c r="A4" s="327" t="s">
        <v>1</v>
      </c>
      <c r="B4" s="327" t="s">
        <v>205</v>
      </c>
      <c r="C4" s="327" t="s">
        <v>198</v>
      </c>
      <c r="D4" s="288"/>
      <c r="E4" s="327" t="s">
        <v>199</v>
      </c>
      <c r="F4" s="322" t="s">
        <v>2</v>
      </c>
      <c r="G4" s="322" t="s">
        <v>91</v>
      </c>
      <c r="H4" s="285"/>
      <c r="I4" s="322" t="s">
        <v>92</v>
      </c>
      <c r="J4" s="322" t="s">
        <v>93</v>
      </c>
      <c r="K4" s="322" t="s">
        <v>9</v>
      </c>
      <c r="L4" s="322" t="s">
        <v>94</v>
      </c>
      <c r="M4" s="322" t="s">
        <v>20</v>
      </c>
      <c r="N4" s="322" t="s">
        <v>10</v>
      </c>
      <c r="O4" s="322" t="s">
        <v>95</v>
      </c>
      <c r="P4" s="322" t="s">
        <v>96</v>
      </c>
      <c r="Q4" s="322" t="s">
        <v>97</v>
      </c>
      <c r="R4" s="322" t="s">
        <v>98</v>
      </c>
      <c r="S4" s="322" t="s">
        <v>99</v>
      </c>
      <c r="T4" s="322" t="s">
        <v>100</v>
      </c>
      <c r="U4" s="322" t="s">
        <v>13</v>
      </c>
      <c r="V4" s="322" t="s">
        <v>101</v>
      </c>
      <c r="W4" s="322"/>
      <c r="X4" s="322"/>
      <c r="Y4" s="322" t="s">
        <v>102</v>
      </c>
      <c r="Z4" s="322"/>
      <c r="AA4" s="322"/>
      <c r="AB4" s="322" t="s">
        <v>103</v>
      </c>
      <c r="AC4" s="322" t="s">
        <v>104</v>
      </c>
      <c r="AD4" s="325" t="s">
        <v>105</v>
      </c>
      <c r="AE4" s="326"/>
      <c r="AF4" s="326"/>
      <c r="AG4" s="326"/>
      <c r="AH4" s="319" t="s">
        <v>106</v>
      </c>
      <c r="AI4" s="319"/>
      <c r="AJ4" s="319"/>
      <c r="AK4" s="319"/>
      <c r="AL4" s="319" t="s">
        <v>107</v>
      </c>
      <c r="AM4" s="319"/>
      <c r="AN4" s="319"/>
      <c r="AO4" s="319"/>
      <c r="AP4" s="319" t="s">
        <v>108</v>
      </c>
      <c r="AQ4" s="319"/>
      <c r="AR4" s="319"/>
      <c r="AS4" s="319"/>
      <c r="AT4" s="319" t="s">
        <v>182</v>
      </c>
      <c r="AU4" s="319"/>
      <c r="AV4" s="319"/>
      <c r="AW4" s="319"/>
      <c r="AX4" s="319" t="s">
        <v>183</v>
      </c>
      <c r="AY4" s="319"/>
      <c r="AZ4" s="319"/>
      <c r="BA4" s="319"/>
      <c r="BB4" s="319" t="s">
        <v>109</v>
      </c>
      <c r="BC4" s="319"/>
      <c r="BD4" s="319"/>
      <c r="BE4" s="322" t="s">
        <v>110</v>
      </c>
      <c r="BF4" s="322" t="s">
        <v>111</v>
      </c>
      <c r="BG4" s="322"/>
      <c r="BH4" s="322" t="s">
        <v>112</v>
      </c>
      <c r="BI4" s="322"/>
      <c r="BJ4" s="322"/>
      <c r="BK4" s="322"/>
      <c r="BL4" s="322"/>
      <c r="BM4" s="322"/>
      <c r="BN4" s="322"/>
      <c r="BO4" s="322"/>
      <c r="BP4" s="323"/>
      <c r="BQ4" s="316" t="s">
        <v>22</v>
      </c>
    </row>
    <row r="5" spans="1:247" s="2" customFormat="1" ht="13.15" customHeight="1" x14ac:dyDescent="0.25">
      <c r="A5" s="328"/>
      <c r="B5" s="328"/>
      <c r="C5" s="328"/>
      <c r="D5" s="289"/>
      <c r="E5" s="328"/>
      <c r="F5" s="314"/>
      <c r="G5" s="314"/>
      <c r="H5" s="286"/>
      <c r="I5" s="314"/>
      <c r="J5" s="314"/>
      <c r="K5" s="314"/>
      <c r="L5" s="314"/>
      <c r="M5" s="314"/>
      <c r="N5" s="314"/>
      <c r="O5" s="314"/>
      <c r="P5" s="314"/>
      <c r="Q5" s="314"/>
      <c r="R5" s="314"/>
      <c r="S5" s="314"/>
      <c r="T5" s="314"/>
      <c r="U5" s="314"/>
      <c r="V5" s="16" t="s">
        <v>113</v>
      </c>
      <c r="W5" s="314" t="s">
        <v>114</v>
      </c>
      <c r="X5" s="314"/>
      <c r="Y5" s="314"/>
      <c r="Z5" s="314"/>
      <c r="AA5" s="314"/>
      <c r="AB5" s="314"/>
      <c r="AC5" s="314"/>
      <c r="AD5" s="314" t="s">
        <v>16</v>
      </c>
      <c r="AE5" s="320" t="s">
        <v>17</v>
      </c>
      <c r="AF5" s="320" t="s">
        <v>115</v>
      </c>
      <c r="AG5" s="320" t="s">
        <v>116</v>
      </c>
      <c r="AH5" s="320" t="s">
        <v>16</v>
      </c>
      <c r="AI5" s="320" t="s">
        <v>17</v>
      </c>
      <c r="AJ5" s="320" t="s">
        <v>115</v>
      </c>
      <c r="AK5" s="320" t="s">
        <v>116</v>
      </c>
      <c r="AL5" s="320" t="s">
        <v>16</v>
      </c>
      <c r="AM5" s="320" t="s">
        <v>17</v>
      </c>
      <c r="AN5" s="320" t="s">
        <v>115</v>
      </c>
      <c r="AO5" s="320" t="s">
        <v>116</v>
      </c>
      <c r="AP5" s="320" t="s">
        <v>16</v>
      </c>
      <c r="AQ5" s="320" t="s">
        <v>17</v>
      </c>
      <c r="AR5" s="320" t="s">
        <v>115</v>
      </c>
      <c r="AS5" s="320" t="s">
        <v>116</v>
      </c>
      <c r="AT5" s="320" t="s">
        <v>16</v>
      </c>
      <c r="AU5" s="320" t="s">
        <v>17</v>
      </c>
      <c r="AV5" s="320" t="s">
        <v>115</v>
      </c>
      <c r="AW5" s="320" t="s">
        <v>116</v>
      </c>
      <c r="AX5" s="320" t="s">
        <v>16</v>
      </c>
      <c r="AY5" s="320" t="s">
        <v>17</v>
      </c>
      <c r="AZ5" s="320" t="s">
        <v>115</v>
      </c>
      <c r="BA5" s="320" t="s">
        <v>116</v>
      </c>
      <c r="BB5" s="320" t="s">
        <v>16</v>
      </c>
      <c r="BC5" s="320" t="s">
        <v>115</v>
      </c>
      <c r="BD5" s="320" t="s">
        <v>116</v>
      </c>
      <c r="BE5" s="314"/>
      <c r="BF5" s="314" t="s">
        <v>117</v>
      </c>
      <c r="BG5" s="314" t="s">
        <v>118</v>
      </c>
      <c r="BH5" s="314" t="s">
        <v>119</v>
      </c>
      <c r="BI5" s="314"/>
      <c r="BJ5" s="314"/>
      <c r="BK5" s="314" t="s">
        <v>120</v>
      </c>
      <c r="BL5" s="314"/>
      <c r="BM5" s="314"/>
      <c r="BN5" s="314" t="s">
        <v>121</v>
      </c>
      <c r="BO5" s="314"/>
      <c r="BP5" s="324"/>
      <c r="BQ5" s="317"/>
    </row>
    <row r="6" spans="1:247" s="4" customFormat="1" ht="13.15" customHeight="1" thickBot="1" x14ac:dyDescent="0.25">
      <c r="A6" s="329"/>
      <c r="B6" s="329"/>
      <c r="C6" s="329"/>
      <c r="D6" s="290"/>
      <c r="E6" s="329"/>
      <c r="F6" s="315"/>
      <c r="G6" s="315"/>
      <c r="H6" s="287"/>
      <c r="I6" s="315"/>
      <c r="J6" s="315"/>
      <c r="K6" s="315"/>
      <c r="L6" s="315"/>
      <c r="M6" s="315"/>
      <c r="N6" s="315"/>
      <c r="O6" s="315"/>
      <c r="P6" s="315"/>
      <c r="Q6" s="315"/>
      <c r="R6" s="315"/>
      <c r="S6" s="315"/>
      <c r="T6" s="315"/>
      <c r="U6" s="315"/>
      <c r="V6" s="17" t="s">
        <v>122</v>
      </c>
      <c r="W6" s="17" t="s">
        <v>123</v>
      </c>
      <c r="X6" s="17" t="s">
        <v>122</v>
      </c>
      <c r="Y6" s="17" t="s">
        <v>124</v>
      </c>
      <c r="Z6" s="17" t="s">
        <v>125</v>
      </c>
      <c r="AA6" s="17" t="s">
        <v>126</v>
      </c>
      <c r="AB6" s="315"/>
      <c r="AC6" s="315"/>
      <c r="AD6" s="315"/>
      <c r="AE6" s="321"/>
      <c r="AF6" s="321"/>
      <c r="AG6" s="321"/>
      <c r="AH6" s="321"/>
      <c r="AI6" s="321"/>
      <c r="AJ6" s="321"/>
      <c r="AK6" s="321"/>
      <c r="AL6" s="321"/>
      <c r="AM6" s="321"/>
      <c r="AN6" s="321"/>
      <c r="AO6" s="321"/>
      <c r="AP6" s="321"/>
      <c r="AQ6" s="321"/>
      <c r="AR6" s="321"/>
      <c r="AS6" s="321"/>
      <c r="AT6" s="321"/>
      <c r="AU6" s="321"/>
      <c r="AV6" s="321"/>
      <c r="AW6" s="321"/>
      <c r="AX6" s="321"/>
      <c r="AY6" s="321"/>
      <c r="AZ6" s="321"/>
      <c r="BA6" s="321"/>
      <c r="BB6" s="321"/>
      <c r="BC6" s="321"/>
      <c r="BD6" s="321"/>
      <c r="BE6" s="315"/>
      <c r="BF6" s="315"/>
      <c r="BG6" s="315"/>
      <c r="BH6" s="17" t="s">
        <v>127</v>
      </c>
      <c r="BI6" s="17" t="s">
        <v>128</v>
      </c>
      <c r="BJ6" s="17" t="s">
        <v>129</v>
      </c>
      <c r="BK6" s="17" t="s">
        <v>127</v>
      </c>
      <c r="BL6" s="17" t="s">
        <v>128</v>
      </c>
      <c r="BM6" s="17" t="s">
        <v>129</v>
      </c>
      <c r="BN6" s="17" t="s">
        <v>127</v>
      </c>
      <c r="BO6" s="17" t="s">
        <v>128</v>
      </c>
      <c r="BP6" s="18" t="s">
        <v>129</v>
      </c>
      <c r="BQ6" s="318"/>
    </row>
    <row r="7" spans="1:247" s="7" customFormat="1" ht="13.15" customHeight="1" thickBot="1" x14ac:dyDescent="0.25">
      <c r="A7" s="19"/>
      <c r="B7" s="20" t="s">
        <v>130</v>
      </c>
      <c r="C7" s="20" t="s">
        <v>131</v>
      </c>
      <c r="D7" s="20"/>
      <c r="E7" s="20" t="s">
        <v>132</v>
      </c>
      <c r="F7" s="21" t="s">
        <v>133</v>
      </c>
      <c r="G7" s="22" t="s">
        <v>134</v>
      </c>
      <c r="H7" s="22"/>
      <c r="I7" s="21" t="s">
        <v>135</v>
      </c>
      <c r="J7" s="22" t="s">
        <v>136</v>
      </c>
      <c r="K7" s="21" t="s">
        <v>137</v>
      </c>
      <c r="L7" s="22" t="s">
        <v>138</v>
      </c>
      <c r="M7" s="21" t="s">
        <v>139</v>
      </c>
      <c r="N7" s="22" t="s">
        <v>140</v>
      </c>
      <c r="O7" s="21" t="s">
        <v>141</v>
      </c>
      <c r="P7" s="22" t="s">
        <v>142</v>
      </c>
      <c r="Q7" s="21" t="s">
        <v>143</v>
      </c>
      <c r="R7" s="22" t="s">
        <v>144</v>
      </c>
      <c r="S7" s="21" t="s">
        <v>145</v>
      </c>
      <c r="T7" s="22" t="s">
        <v>146</v>
      </c>
      <c r="U7" s="21" t="s">
        <v>147</v>
      </c>
      <c r="V7" s="22" t="s">
        <v>148</v>
      </c>
      <c r="W7" s="21" t="s">
        <v>149</v>
      </c>
      <c r="X7" s="22" t="s">
        <v>150</v>
      </c>
      <c r="Y7" s="21" t="s">
        <v>151</v>
      </c>
      <c r="Z7" s="22" t="s">
        <v>152</v>
      </c>
      <c r="AA7" s="21" t="s">
        <v>153</v>
      </c>
      <c r="AB7" s="22" t="s">
        <v>154</v>
      </c>
      <c r="AC7" s="21" t="s">
        <v>155</v>
      </c>
      <c r="AD7" s="22" t="s">
        <v>156</v>
      </c>
      <c r="AE7" s="21" t="s">
        <v>157</v>
      </c>
      <c r="AF7" s="22" t="s">
        <v>158</v>
      </c>
      <c r="AG7" s="21" t="s">
        <v>159</v>
      </c>
      <c r="AH7" s="22" t="s">
        <v>160</v>
      </c>
      <c r="AI7" s="21" t="s">
        <v>161</v>
      </c>
      <c r="AJ7" s="22" t="s">
        <v>162</v>
      </c>
      <c r="AK7" s="21" t="s">
        <v>163</v>
      </c>
      <c r="AL7" s="22" t="s">
        <v>164</v>
      </c>
      <c r="AM7" s="21" t="s">
        <v>165</v>
      </c>
      <c r="AN7" s="22" t="s">
        <v>166</v>
      </c>
      <c r="AO7" s="21" t="s">
        <v>167</v>
      </c>
      <c r="AP7" s="22" t="s">
        <v>168</v>
      </c>
      <c r="AQ7" s="21" t="s">
        <v>169</v>
      </c>
      <c r="AR7" s="22" t="s">
        <v>170</v>
      </c>
      <c r="AS7" s="21" t="s">
        <v>171</v>
      </c>
      <c r="AT7" s="22" t="s">
        <v>172</v>
      </c>
      <c r="AU7" s="21" t="s">
        <v>173</v>
      </c>
      <c r="AV7" s="22" t="s">
        <v>174</v>
      </c>
      <c r="AW7" s="21" t="s">
        <v>175</v>
      </c>
      <c r="AX7" s="22" t="s">
        <v>176</v>
      </c>
      <c r="AY7" s="21" t="s">
        <v>177</v>
      </c>
      <c r="AZ7" s="22" t="s">
        <v>178</v>
      </c>
      <c r="BA7" s="21" t="s">
        <v>179</v>
      </c>
      <c r="BB7" s="22" t="s">
        <v>187</v>
      </c>
      <c r="BC7" s="21" t="s">
        <v>188</v>
      </c>
      <c r="BD7" s="22" t="s">
        <v>189</v>
      </c>
      <c r="BE7" s="21" t="s">
        <v>186</v>
      </c>
      <c r="BF7" s="22" t="s">
        <v>190</v>
      </c>
      <c r="BG7" s="128" t="s">
        <v>191</v>
      </c>
      <c r="BH7" s="129" t="s">
        <v>192</v>
      </c>
      <c r="BI7" s="128" t="s">
        <v>193</v>
      </c>
      <c r="BJ7" s="129" t="s">
        <v>194</v>
      </c>
      <c r="BK7" s="128" t="s">
        <v>184</v>
      </c>
      <c r="BL7" s="129" t="s">
        <v>195</v>
      </c>
      <c r="BM7" s="128" t="s">
        <v>196</v>
      </c>
      <c r="BN7" s="129" t="s">
        <v>197</v>
      </c>
      <c r="BO7" s="128" t="s">
        <v>200</v>
      </c>
      <c r="BP7" s="130" t="s">
        <v>201</v>
      </c>
      <c r="BQ7" s="131" t="s">
        <v>202</v>
      </c>
    </row>
    <row r="8" spans="1:247" ht="13.15" customHeight="1" x14ac:dyDescent="0.25">
      <c r="A8" s="23"/>
      <c r="B8" s="23"/>
      <c r="C8" s="23"/>
      <c r="D8" s="23"/>
      <c r="E8" s="23"/>
      <c r="F8" s="16" t="s">
        <v>181</v>
      </c>
      <c r="G8" s="23"/>
      <c r="H8" s="23"/>
      <c r="I8" s="24"/>
      <c r="J8" s="24"/>
      <c r="K8" s="23"/>
      <c r="L8" s="23"/>
      <c r="M8" s="23"/>
      <c r="N8" s="23"/>
      <c r="O8" s="23"/>
      <c r="P8" s="23"/>
      <c r="Q8" s="23"/>
      <c r="R8" s="23"/>
      <c r="S8" s="23"/>
      <c r="T8" s="24"/>
      <c r="U8" s="23"/>
      <c r="V8" s="23"/>
      <c r="W8" s="23"/>
      <c r="X8" s="23"/>
      <c r="Y8" s="25"/>
      <c r="Z8" s="25"/>
      <c r="AA8" s="25"/>
      <c r="AB8" s="23"/>
      <c r="AC8" s="23"/>
      <c r="AD8" s="23"/>
      <c r="AE8" s="167"/>
      <c r="AF8" s="167"/>
      <c r="AG8" s="167"/>
      <c r="AH8" s="167"/>
      <c r="AI8" s="167"/>
      <c r="AJ8" s="167"/>
      <c r="AK8" s="167"/>
      <c r="AL8" s="167"/>
      <c r="AM8" s="167"/>
      <c r="AN8" s="167"/>
      <c r="AO8" s="167"/>
      <c r="AP8" s="167"/>
      <c r="AQ8" s="167"/>
      <c r="AR8" s="167"/>
      <c r="AS8" s="167"/>
      <c r="AT8" s="167"/>
      <c r="AU8" s="167"/>
      <c r="AV8" s="167"/>
      <c r="AW8" s="167"/>
      <c r="AX8" s="167"/>
      <c r="AY8" s="167"/>
      <c r="AZ8" s="167"/>
      <c r="BA8" s="167"/>
      <c r="BB8" s="167"/>
      <c r="BC8" s="179"/>
      <c r="BD8" s="179"/>
      <c r="BE8" s="23"/>
      <c r="BF8" s="23"/>
      <c r="BG8" s="23"/>
      <c r="BH8" s="24"/>
      <c r="BI8" s="23"/>
      <c r="BJ8" s="23"/>
      <c r="BK8" s="24"/>
      <c r="BL8" s="23"/>
      <c r="BM8" s="23"/>
      <c r="BN8" s="24"/>
      <c r="BO8" s="23"/>
      <c r="BP8" s="23"/>
      <c r="BQ8" s="23"/>
    </row>
    <row r="9" spans="1:247" ht="13.15" customHeight="1" x14ac:dyDescent="0.25">
      <c r="A9" s="23"/>
      <c r="B9" s="23"/>
      <c r="C9" s="23"/>
      <c r="D9" s="23"/>
      <c r="E9" s="23"/>
      <c r="F9" s="16" t="s">
        <v>185</v>
      </c>
      <c r="G9" s="23"/>
      <c r="H9" s="23"/>
      <c r="I9" s="24"/>
      <c r="J9" s="24"/>
      <c r="K9" s="23"/>
      <c r="L9" s="23"/>
      <c r="M9" s="23"/>
      <c r="N9" s="23"/>
      <c r="O9" s="23"/>
      <c r="P9" s="23"/>
      <c r="Q9" s="23"/>
      <c r="R9" s="23"/>
      <c r="S9" s="23"/>
      <c r="T9" s="24"/>
      <c r="U9" s="23"/>
      <c r="V9" s="23"/>
      <c r="W9" s="23"/>
      <c r="X9" s="23"/>
      <c r="Y9" s="25"/>
      <c r="Z9" s="25"/>
      <c r="AA9" s="25"/>
      <c r="AB9" s="23"/>
      <c r="AC9" s="23"/>
      <c r="AD9" s="23"/>
      <c r="AE9" s="167"/>
      <c r="AF9" s="167"/>
      <c r="AG9" s="167"/>
      <c r="AH9" s="167"/>
      <c r="AI9" s="167"/>
      <c r="AJ9" s="167"/>
      <c r="AK9" s="167"/>
      <c r="AL9" s="167"/>
      <c r="AM9" s="167"/>
      <c r="AN9" s="167"/>
      <c r="AO9" s="167"/>
      <c r="AP9" s="167"/>
      <c r="AQ9" s="167"/>
      <c r="AR9" s="167"/>
      <c r="AS9" s="167"/>
      <c r="AT9" s="167"/>
      <c r="AU9" s="167"/>
      <c r="AV9" s="167"/>
      <c r="AW9" s="167"/>
      <c r="AX9" s="167"/>
      <c r="AY9" s="167"/>
      <c r="AZ9" s="167"/>
      <c r="BA9" s="167"/>
      <c r="BB9" s="167"/>
      <c r="BC9" s="179"/>
      <c r="BD9" s="179"/>
      <c r="BE9" s="23"/>
      <c r="BF9" s="23"/>
      <c r="BG9" s="23"/>
      <c r="BH9" s="24"/>
      <c r="BI9" s="23"/>
      <c r="BJ9" s="23"/>
      <c r="BK9" s="24"/>
      <c r="BL9" s="23"/>
      <c r="BM9" s="23"/>
      <c r="BN9" s="24"/>
      <c r="BO9" s="23"/>
      <c r="BP9" s="23"/>
      <c r="BQ9" s="23"/>
    </row>
    <row r="10" spans="1:247" ht="13.15" customHeight="1" x14ac:dyDescent="0.25">
      <c r="A10" s="23"/>
      <c r="B10" s="23"/>
      <c r="C10" s="23"/>
      <c r="D10" s="23"/>
      <c r="E10" s="24"/>
      <c r="F10" s="16" t="s">
        <v>206</v>
      </c>
      <c r="G10" s="23"/>
      <c r="H10" s="23"/>
      <c r="I10" s="24"/>
      <c r="J10" s="23"/>
      <c r="K10" s="23"/>
      <c r="L10" s="23"/>
      <c r="M10" s="23"/>
      <c r="N10" s="23"/>
      <c r="O10" s="23"/>
      <c r="P10" s="23"/>
      <c r="Q10" s="23"/>
      <c r="R10" s="23"/>
      <c r="S10" s="24"/>
      <c r="T10" s="23"/>
      <c r="U10" s="23"/>
      <c r="V10" s="23"/>
      <c r="X10" s="25"/>
      <c r="Y10" s="25"/>
      <c r="Z10" s="25"/>
      <c r="AA10" s="23"/>
      <c r="AB10" s="23"/>
      <c r="AC10" s="23"/>
      <c r="AD10" s="23"/>
      <c r="AE10" s="168"/>
      <c r="AF10" s="168">
        <f>SUM(AF9)</f>
        <v>0</v>
      </c>
      <c r="AG10" s="168">
        <f t="shared" ref="AG10:AW10" si="0">SUM(AG9)</f>
        <v>0</v>
      </c>
      <c r="AH10" s="168">
        <f t="shared" si="0"/>
        <v>0</v>
      </c>
      <c r="AI10" s="168">
        <f t="shared" si="0"/>
        <v>0</v>
      </c>
      <c r="AJ10" s="168">
        <f t="shared" si="0"/>
        <v>0</v>
      </c>
      <c r="AK10" s="168">
        <f t="shared" si="0"/>
        <v>0</v>
      </c>
      <c r="AL10" s="168"/>
      <c r="AM10" s="168"/>
      <c r="AN10" s="168">
        <f t="shared" si="0"/>
        <v>0</v>
      </c>
      <c r="AO10" s="168">
        <f t="shared" si="0"/>
        <v>0</v>
      </c>
      <c r="AP10" s="168"/>
      <c r="AQ10" s="168"/>
      <c r="AR10" s="168">
        <f t="shared" si="0"/>
        <v>0</v>
      </c>
      <c r="AS10" s="168">
        <f t="shared" si="0"/>
        <v>0</v>
      </c>
      <c r="AT10" s="168">
        <f t="shared" si="0"/>
        <v>0</v>
      </c>
      <c r="AU10" s="168">
        <f t="shared" si="0"/>
        <v>0</v>
      </c>
      <c r="AV10" s="168">
        <f t="shared" si="0"/>
        <v>0</v>
      </c>
      <c r="AW10" s="168">
        <f t="shared" si="0"/>
        <v>0</v>
      </c>
      <c r="AX10" s="168">
        <f t="shared" ref="AX10" si="1">SUM(AX9)</f>
        <v>0</v>
      </c>
      <c r="AY10" s="168"/>
      <c r="AZ10" s="168"/>
      <c r="BA10" s="168"/>
      <c r="BB10" s="168"/>
      <c r="BC10" s="168">
        <f t="shared" ref="BC10" si="2">SUM(BC9)</f>
        <v>0</v>
      </c>
      <c r="BD10" s="168">
        <f t="shared" ref="BD10" si="3">SUM(BD9)</f>
        <v>0</v>
      </c>
      <c r="BE10" s="23"/>
      <c r="BF10" s="23"/>
      <c r="BG10" s="24"/>
      <c r="BH10" s="23"/>
      <c r="BI10" s="23"/>
      <c r="BJ10" s="24"/>
      <c r="BK10" s="23"/>
      <c r="BL10" s="23"/>
      <c r="BM10" s="24"/>
      <c r="BN10" s="23"/>
      <c r="BO10" s="23"/>
      <c r="BP10" s="23"/>
      <c r="BQ10" s="23"/>
    </row>
    <row r="11" spans="1:247" ht="12.75" customHeight="1" x14ac:dyDescent="0.25">
      <c r="A11" s="23"/>
      <c r="B11" s="23"/>
      <c r="C11" s="23"/>
      <c r="D11" s="23"/>
      <c r="E11" s="24"/>
      <c r="F11" s="16" t="s">
        <v>207</v>
      </c>
      <c r="G11" s="23"/>
      <c r="H11" s="23"/>
      <c r="I11" s="24"/>
      <c r="J11" s="23"/>
      <c r="K11" s="23"/>
      <c r="L11" s="23"/>
      <c r="M11" s="23"/>
      <c r="N11" s="23"/>
      <c r="O11" s="23"/>
      <c r="P11" s="23"/>
      <c r="Q11" s="23"/>
      <c r="R11" s="23"/>
      <c r="S11" s="24"/>
      <c r="T11" s="23"/>
      <c r="U11" s="23"/>
      <c r="V11" s="23"/>
      <c r="W11" s="23"/>
      <c r="X11" s="25"/>
      <c r="Y11" s="25"/>
      <c r="Z11" s="25"/>
      <c r="AA11" s="23"/>
      <c r="AB11" s="23"/>
      <c r="AC11" s="23"/>
      <c r="AD11" s="23"/>
      <c r="AE11" s="167"/>
      <c r="AF11" s="167"/>
      <c r="AG11" s="167"/>
      <c r="AH11" s="167"/>
      <c r="AI11" s="167"/>
      <c r="AJ11" s="167"/>
      <c r="AK11" s="167"/>
      <c r="AL11" s="167"/>
      <c r="AM11" s="167"/>
      <c r="AN11" s="167"/>
      <c r="AO11" s="167"/>
      <c r="AP11" s="167"/>
      <c r="AQ11" s="167"/>
      <c r="AR11" s="167"/>
      <c r="AS11" s="167"/>
      <c r="AT11" s="167"/>
      <c r="AU11" s="167"/>
      <c r="AV11" s="167"/>
      <c r="AW11" s="167"/>
      <c r="AX11" s="167"/>
      <c r="AY11" s="167"/>
      <c r="AZ11" s="167"/>
      <c r="BA11" s="167"/>
      <c r="BB11" s="179"/>
      <c r="BC11" s="179"/>
      <c r="BD11" s="167"/>
      <c r="BE11" s="23"/>
      <c r="BF11" s="23"/>
      <c r="BG11" s="24"/>
      <c r="BH11" s="23"/>
      <c r="BI11" s="23"/>
      <c r="BJ11" s="24"/>
      <c r="BK11" s="23"/>
      <c r="BL11" s="23"/>
      <c r="BM11" s="24"/>
      <c r="BN11" s="23"/>
      <c r="BO11" s="23"/>
      <c r="BP11" s="23"/>
      <c r="BQ11" s="23"/>
    </row>
    <row r="12" spans="1:247" s="11" customFormat="1" ht="13.15" customHeight="1" x14ac:dyDescent="0.2">
      <c r="A12" s="187"/>
      <c r="B12" s="186"/>
      <c r="C12" s="27"/>
      <c r="D12" s="27"/>
      <c r="E12" s="27"/>
      <c r="F12" s="185"/>
      <c r="G12" s="190"/>
      <c r="H12" s="190"/>
      <c r="I12" s="185"/>
      <c r="J12" s="185"/>
      <c r="K12" s="185"/>
      <c r="L12" s="185"/>
      <c r="M12" s="185"/>
      <c r="N12" s="187"/>
      <c r="O12" s="187"/>
      <c r="P12" s="185"/>
      <c r="Q12" s="122"/>
      <c r="R12" s="185"/>
      <c r="S12" s="187"/>
      <c r="T12" s="185"/>
      <c r="U12" s="185"/>
      <c r="V12" s="188"/>
      <c r="W12" s="185"/>
      <c r="X12" s="187"/>
      <c r="Y12" s="187"/>
      <c r="Z12" s="187"/>
      <c r="AA12" s="191"/>
      <c r="AB12" s="185"/>
      <c r="AC12" s="185"/>
      <c r="AD12" s="27"/>
      <c r="AE12" s="27"/>
      <c r="AF12" s="27"/>
      <c r="AG12" s="27"/>
      <c r="AH12" s="183"/>
      <c r="AI12" s="184"/>
      <c r="AJ12" s="184"/>
      <c r="AK12" s="184"/>
      <c r="AL12" s="183"/>
      <c r="AM12" s="184"/>
      <c r="AN12" s="184"/>
      <c r="AO12" s="184"/>
      <c r="AP12" s="183"/>
      <c r="AQ12" s="184"/>
      <c r="AR12" s="184"/>
      <c r="AS12" s="184"/>
      <c r="AT12" s="183"/>
      <c r="AU12" s="184"/>
      <c r="AV12" s="184"/>
      <c r="AW12" s="184"/>
      <c r="AX12" s="183"/>
      <c r="AY12" s="184"/>
      <c r="AZ12" s="184"/>
      <c r="BA12" s="184"/>
      <c r="BB12" s="183"/>
      <c r="BC12" s="184"/>
      <c r="BD12" s="184"/>
      <c r="BE12" s="187"/>
      <c r="BF12" s="185"/>
      <c r="BG12" s="185"/>
      <c r="BH12" s="185"/>
      <c r="BI12" s="185"/>
      <c r="BJ12" s="185"/>
      <c r="BK12" s="185"/>
      <c r="BL12" s="185"/>
      <c r="BM12" s="185"/>
      <c r="BN12" s="185"/>
      <c r="BO12" s="187"/>
      <c r="BP12" s="187"/>
      <c r="BQ12" s="192"/>
      <c r="BR12" s="27"/>
      <c r="BS12" s="14"/>
      <c r="BT12" s="27"/>
      <c r="BU12" s="27"/>
      <c r="BV12" s="27"/>
    </row>
    <row r="13" spans="1:247" s="11" customFormat="1" ht="13.15" customHeight="1" x14ac:dyDescent="0.25">
      <c r="A13" s="27"/>
      <c r="B13" s="27"/>
      <c r="C13" s="27"/>
      <c r="D13" s="27"/>
      <c r="E13" s="27"/>
      <c r="F13" s="16" t="s">
        <v>208</v>
      </c>
      <c r="G13" s="27"/>
      <c r="H13" s="27"/>
      <c r="I13" s="14"/>
      <c r="J13" s="14"/>
      <c r="K13" s="27"/>
      <c r="L13" s="27"/>
      <c r="M13" s="27"/>
      <c r="N13" s="27"/>
      <c r="O13" s="27"/>
      <c r="P13" s="27"/>
      <c r="Q13" s="27"/>
      <c r="R13" s="27"/>
      <c r="S13" s="27"/>
      <c r="T13" s="14"/>
      <c r="U13" s="27"/>
      <c r="V13" s="27"/>
      <c r="W13" s="27"/>
      <c r="X13" s="27"/>
      <c r="Y13" s="28"/>
      <c r="Z13" s="28"/>
      <c r="AA13" s="28"/>
      <c r="AB13" s="27"/>
      <c r="AC13" s="27"/>
      <c r="AD13" s="27"/>
      <c r="AE13" s="175"/>
      <c r="AF13" s="168">
        <f>SUM(AF11)</f>
        <v>0</v>
      </c>
      <c r="AG13" s="168">
        <f>SUM(AG11)</f>
        <v>0</v>
      </c>
      <c r="AH13" s="169"/>
      <c r="AI13" s="169"/>
      <c r="AJ13" s="168">
        <f>SUM(AJ11)</f>
        <v>0</v>
      </c>
      <c r="AK13" s="168">
        <f>SUM(AK11)</f>
        <v>0</v>
      </c>
      <c r="AL13" s="169"/>
      <c r="AM13" s="169"/>
      <c r="AN13" s="168">
        <f>SUM(AN11)</f>
        <v>0</v>
      </c>
      <c r="AO13" s="168">
        <f>SUM(AO11)</f>
        <v>0</v>
      </c>
      <c r="AP13" s="169"/>
      <c r="AQ13" s="169"/>
      <c r="AR13" s="168">
        <f>SUM(AR11)</f>
        <v>0</v>
      </c>
      <c r="AS13" s="168">
        <f>SUM(AS11)</f>
        <v>0</v>
      </c>
      <c r="AT13" s="169"/>
      <c r="AU13" s="169"/>
      <c r="AV13" s="168">
        <f>SUM(AV11)</f>
        <v>0</v>
      </c>
      <c r="AW13" s="168">
        <f>SUM(AW11)</f>
        <v>0</v>
      </c>
      <c r="AX13" s="175"/>
      <c r="AY13" s="175"/>
      <c r="AZ13" s="175"/>
      <c r="BA13" s="175"/>
      <c r="BB13" s="175"/>
      <c r="BC13" s="168">
        <f>SUM(BC11)</f>
        <v>0</v>
      </c>
      <c r="BD13" s="168">
        <f>SUM(BD11)</f>
        <v>0</v>
      </c>
      <c r="BE13" s="27"/>
      <c r="BF13" s="27"/>
      <c r="BG13" s="27"/>
      <c r="BH13" s="14"/>
      <c r="BI13" s="27"/>
      <c r="BJ13" s="27"/>
      <c r="BK13" s="14"/>
      <c r="BL13" s="27"/>
      <c r="BM13" s="27"/>
      <c r="BN13" s="14"/>
      <c r="BO13" s="27"/>
      <c r="BP13" s="27"/>
      <c r="BQ13" s="27"/>
    </row>
    <row r="14" spans="1:247" ht="13.15" customHeight="1" x14ac:dyDescent="0.25">
      <c r="A14" s="23"/>
      <c r="B14" s="23"/>
      <c r="C14" s="23"/>
      <c r="D14" s="23"/>
      <c r="E14" s="23"/>
      <c r="F14" s="16" t="s">
        <v>51</v>
      </c>
      <c r="G14" s="23"/>
      <c r="H14" s="23"/>
      <c r="I14" s="24"/>
      <c r="J14" s="24"/>
      <c r="K14" s="23"/>
      <c r="L14" s="23"/>
      <c r="M14" s="23"/>
      <c r="N14" s="23"/>
      <c r="O14" s="23"/>
      <c r="P14" s="23"/>
      <c r="Q14" s="23"/>
      <c r="R14" s="23"/>
      <c r="S14" s="23"/>
      <c r="T14" s="24"/>
      <c r="U14" s="23"/>
      <c r="V14" s="23"/>
      <c r="W14" s="23"/>
      <c r="X14" s="23"/>
      <c r="Y14" s="25"/>
      <c r="Z14" s="25"/>
      <c r="AA14" s="25"/>
      <c r="AB14" s="23"/>
      <c r="AC14" s="23"/>
      <c r="AD14" s="23"/>
      <c r="AE14" s="167"/>
      <c r="AF14" s="167"/>
      <c r="AG14" s="167"/>
      <c r="AH14" s="167"/>
      <c r="AI14" s="167"/>
      <c r="AJ14" s="167"/>
      <c r="AK14" s="167"/>
      <c r="AL14" s="167"/>
      <c r="AM14" s="167"/>
      <c r="AN14" s="167"/>
      <c r="AO14" s="167"/>
      <c r="AP14" s="167"/>
      <c r="AQ14" s="167"/>
      <c r="AR14" s="167"/>
      <c r="AS14" s="167"/>
      <c r="AT14" s="167"/>
      <c r="AU14" s="167"/>
      <c r="AV14" s="167"/>
      <c r="AW14" s="167"/>
      <c r="AX14" s="167"/>
      <c r="AY14" s="167"/>
      <c r="AZ14" s="167"/>
      <c r="BA14" s="167"/>
      <c r="BB14" s="167"/>
      <c r="BC14" s="179"/>
      <c r="BD14" s="179"/>
      <c r="BE14" s="23"/>
      <c r="BF14" s="23"/>
      <c r="BG14" s="23"/>
      <c r="BH14" s="24"/>
      <c r="BI14" s="23"/>
      <c r="BJ14" s="23"/>
      <c r="BK14" s="24"/>
      <c r="BL14" s="23"/>
      <c r="BM14" s="23"/>
      <c r="BN14" s="24"/>
      <c r="BO14" s="23"/>
      <c r="BP14" s="23"/>
      <c r="BQ14" s="23"/>
    </row>
    <row r="15" spans="1:247" s="132" customFormat="1" ht="13.15" customHeight="1" x14ac:dyDescent="0.25">
      <c r="A15" s="23"/>
      <c r="B15" s="23"/>
      <c r="C15" s="23"/>
      <c r="D15" s="23"/>
      <c r="E15" s="23"/>
      <c r="F15" s="16" t="s">
        <v>185</v>
      </c>
      <c r="G15" s="23"/>
      <c r="H15" s="23"/>
      <c r="I15" s="24"/>
      <c r="J15" s="24"/>
      <c r="K15" s="23"/>
      <c r="L15" s="23"/>
      <c r="M15" s="23"/>
      <c r="N15" s="23"/>
      <c r="O15" s="23"/>
      <c r="P15" s="23"/>
      <c r="Q15" s="23"/>
      <c r="R15" s="23"/>
      <c r="S15" s="23"/>
      <c r="T15" s="24"/>
      <c r="U15" s="23"/>
      <c r="V15" s="23"/>
      <c r="W15" s="23"/>
      <c r="X15" s="23"/>
      <c r="Y15" s="25"/>
      <c r="Z15" s="25"/>
      <c r="AA15" s="25"/>
      <c r="AB15" s="23"/>
      <c r="AC15" s="23"/>
      <c r="AD15" s="23"/>
      <c r="AE15" s="167"/>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67"/>
      <c r="BB15" s="167"/>
      <c r="BC15" s="179"/>
      <c r="BD15" s="179"/>
      <c r="BE15" s="23"/>
      <c r="BF15" s="23"/>
      <c r="BG15" s="23"/>
      <c r="BH15" s="24"/>
      <c r="BI15" s="23"/>
      <c r="BJ15" s="23"/>
      <c r="BK15" s="24"/>
      <c r="BL15" s="23"/>
      <c r="BM15" s="162"/>
      <c r="BN15" s="162"/>
      <c r="BO15" s="162"/>
      <c r="BP15" s="162"/>
      <c r="BQ15" s="122"/>
      <c r="BR15" s="122"/>
    </row>
    <row r="16" spans="1:247" s="118" customFormat="1" ht="13.15" customHeight="1" x14ac:dyDescent="0.2">
      <c r="A16" s="134"/>
      <c r="B16" s="134"/>
      <c r="C16" s="115"/>
      <c r="D16" s="115"/>
      <c r="E16" s="115"/>
      <c r="F16" s="219"/>
      <c r="G16" s="193"/>
      <c r="H16" s="193"/>
      <c r="I16" s="193"/>
      <c r="J16" s="193"/>
      <c r="K16" s="195"/>
      <c r="L16" s="115"/>
      <c r="M16" s="194"/>
      <c r="N16" s="195"/>
      <c r="O16" s="127"/>
      <c r="P16" s="123"/>
      <c r="Q16" s="195"/>
      <c r="R16" s="123"/>
      <c r="S16" s="123"/>
      <c r="T16" s="121"/>
      <c r="U16" s="144"/>
      <c r="V16" s="144"/>
      <c r="W16" s="1"/>
      <c r="X16" s="1"/>
      <c r="Y16" s="114"/>
      <c r="Z16" s="114"/>
      <c r="AA16" s="114"/>
      <c r="AB16" s="134"/>
      <c r="AC16" s="122"/>
      <c r="AD16" s="115"/>
      <c r="AE16" s="134"/>
      <c r="AF16" s="209"/>
      <c r="AG16" s="172"/>
      <c r="AH16" s="134"/>
      <c r="AI16" s="134"/>
      <c r="AJ16" s="196"/>
      <c r="AK16" s="197"/>
      <c r="AL16" s="115"/>
      <c r="AM16" s="134"/>
      <c r="AN16" s="134"/>
      <c r="AO16" s="134"/>
      <c r="AP16" s="134"/>
      <c r="AQ16" s="134"/>
      <c r="AR16" s="134"/>
      <c r="AS16" s="134"/>
      <c r="AT16" s="134"/>
      <c r="AU16" s="134"/>
      <c r="AV16" s="220"/>
      <c r="AW16" s="221"/>
      <c r="AX16" s="114"/>
      <c r="AY16" s="146"/>
      <c r="AZ16" s="121"/>
      <c r="BA16" s="115"/>
      <c r="BB16" s="115"/>
      <c r="BC16" s="124"/>
      <c r="BD16" s="124"/>
      <c r="BE16" s="159"/>
      <c r="BF16" s="193"/>
      <c r="BG16" s="193"/>
      <c r="BH16" s="115"/>
      <c r="BI16" s="29"/>
      <c r="BJ16" s="29"/>
      <c r="BK16" s="29"/>
      <c r="BL16" s="29"/>
      <c r="BM16" s="29"/>
      <c r="BN16" s="29"/>
      <c r="BO16" s="29"/>
      <c r="BP16" s="29"/>
      <c r="BQ16" s="29"/>
      <c r="BR16" s="29"/>
      <c r="BS16" s="29"/>
      <c r="BT16" s="141"/>
      <c r="BU16" s="141"/>
      <c r="BV16" s="141"/>
      <c r="BW16" s="141"/>
      <c r="BX16" s="141"/>
      <c r="BY16" s="141"/>
      <c r="BZ16" s="141"/>
      <c r="CA16" s="141"/>
      <c r="CB16" s="141"/>
      <c r="CC16" s="141"/>
      <c r="CD16" s="141"/>
      <c r="CE16" s="141"/>
      <c r="CF16" s="141"/>
      <c r="CG16" s="141"/>
      <c r="CH16" s="141"/>
      <c r="CI16" s="141"/>
      <c r="CJ16" s="141"/>
      <c r="CK16" s="141"/>
      <c r="CL16" s="141"/>
      <c r="CM16" s="141"/>
      <c r="CN16" s="141"/>
      <c r="CO16" s="141"/>
      <c r="CP16" s="141"/>
      <c r="CQ16" s="141"/>
      <c r="CR16" s="141"/>
      <c r="CS16" s="141"/>
      <c r="CT16" s="141"/>
      <c r="CU16" s="141"/>
      <c r="CV16" s="141"/>
      <c r="CW16" s="141"/>
      <c r="CX16" s="141"/>
      <c r="CY16" s="141"/>
      <c r="CZ16" s="141"/>
      <c r="DA16" s="141"/>
      <c r="DB16" s="141"/>
      <c r="DC16" s="141"/>
      <c r="DD16" s="141"/>
      <c r="DE16" s="141"/>
      <c r="DF16" s="141"/>
      <c r="DG16" s="141"/>
      <c r="DH16" s="141"/>
      <c r="DI16" s="141"/>
      <c r="DJ16" s="141"/>
      <c r="DK16" s="141"/>
      <c r="DL16" s="141"/>
      <c r="DM16" s="141"/>
      <c r="DN16" s="141"/>
      <c r="DO16" s="141"/>
      <c r="DP16" s="141"/>
      <c r="DQ16" s="141"/>
      <c r="DR16" s="141"/>
      <c r="DS16" s="141"/>
      <c r="DT16" s="141"/>
      <c r="DU16" s="141"/>
      <c r="DV16" s="141"/>
      <c r="DW16" s="141"/>
      <c r="DX16" s="141"/>
      <c r="DY16" s="141"/>
      <c r="DZ16" s="141"/>
      <c r="EA16" s="141"/>
      <c r="EB16" s="141"/>
      <c r="EC16" s="141"/>
      <c r="ED16" s="141"/>
      <c r="EE16" s="141"/>
      <c r="EF16" s="141"/>
      <c r="EG16" s="141"/>
      <c r="EH16" s="141"/>
      <c r="EI16" s="141"/>
      <c r="EJ16" s="141"/>
      <c r="EK16" s="141"/>
      <c r="EL16" s="141"/>
      <c r="EM16" s="141"/>
      <c r="EN16" s="141"/>
      <c r="EO16" s="141"/>
      <c r="EP16" s="141"/>
      <c r="EQ16" s="141"/>
      <c r="ER16" s="141"/>
      <c r="ES16" s="141"/>
      <c r="ET16" s="141"/>
      <c r="EU16" s="141"/>
      <c r="EV16" s="141"/>
      <c r="EW16" s="141"/>
      <c r="EX16" s="141"/>
      <c r="EY16" s="141"/>
      <c r="EZ16" s="141"/>
      <c r="FA16" s="141"/>
      <c r="FB16" s="141"/>
      <c r="FC16" s="141"/>
      <c r="FD16" s="141"/>
      <c r="FE16" s="141"/>
      <c r="FF16" s="141"/>
      <c r="FG16" s="141"/>
      <c r="FH16" s="141"/>
      <c r="FI16" s="141"/>
      <c r="FJ16" s="141"/>
      <c r="FK16" s="141"/>
      <c r="FL16" s="141"/>
      <c r="FM16" s="141"/>
      <c r="FN16" s="141"/>
      <c r="FO16" s="141"/>
      <c r="FP16" s="141"/>
      <c r="FQ16" s="141"/>
      <c r="FR16" s="141"/>
      <c r="FS16" s="141"/>
      <c r="FT16" s="141"/>
      <c r="FU16" s="141"/>
      <c r="FV16" s="141"/>
      <c r="FW16" s="141"/>
      <c r="FX16" s="141"/>
      <c r="FY16" s="141"/>
      <c r="FZ16" s="141"/>
      <c r="GA16" s="141"/>
      <c r="GB16" s="141"/>
      <c r="GC16" s="141"/>
      <c r="GD16" s="141"/>
      <c r="GE16" s="141"/>
      <c r="GF16" s="141"/>
      <c r="GG16" s="141"/>
      <c r="GH16" s="141"/>
      <c r="GI16" s="141"/>
      <c r="GJ16" s="141"/>
      <c r="GK16" s="141"/>
      <c r="GL16" s="141"/>
      <c r="GM16" s="141"/>
      <c r="GN16" s="141"/>
      <c r="GO16" s="141"/>
      <c r="GP16" s="141"/>
      <c r="GQ16" s="141"/>
      <c r="GR16" s="141"/>
      <c r="GS16" s="141"/>
      <c r="GT16" s="141"/>
      <c r="GU16" s="141"/>
      <c r="GV16" s="141"/>
      <c r="GW16" s="141"/>
      <c r="GX16" s="141"/>
      <c r="GY16" s="141"/>
      <c r="GZ16" s="141"/>
      <c r="HA16" s="141"/>
      <c r="HB16" s="141"/>
      <c r="HC16" s="141"/>
      <c r="HD16" s="141"/>
      <c r="HE16" s="141"/>
      <c r="HF16" s="141"/>
      <c r="HG16" s="141"/>
      <c r="HH16" s="141"/>
      <c r="HI16" s="141"/>
      <c r="HJ16" s="141"/>
      <c r="HK16" s="141"/>
      <c r="HL16" s="141"/>
      <c r="HM16" s="141"/>
      <c r="HN16" s="141"/>
      <c r="HO16" s="141"/>
      <c r="HP16" s="141"/>
      <c r="HQ16" s="141"/>
      <c r="HR16" s="141"/>
      <c r="HS16" s="141"/>
      <c r="HT16" s="141"/>
      <c r="HU16" s="141"/>
      <c r="HV16" s="141"/>
      <c r="HW16" s="141"/>
      <c r="HX16" s="141"/>
      <c r="HY16" s="141"/>
      <c r="HZ16" s="141"/>
      <c r="IA16" s="141"/>
      <c r="IB16" s="141"/>
      <c r="IC16" s="141"/>
      <c r="ID16" s="141"/>
      <c r="IE16" s="141"/>
      <c r="IF16" s="141"/>
      <c r="IG16" s="141"/>
      <c r="IH16" s="141"/>
      <c r="II16" s="141"/>
      <c r="IJ16" s="141"/>
      <c r="IK16" s="141"/>
      <c r="IL16" s="141"/>
      <c r="IM16" s="141"/>
    </row>
    <row r="17" spans="1:247" ht="12.95" customHeight="1" x14ac:dyDescent="0.25">
      <c r="A17" s="23"/>
      <c r="B17" s="23"/>
      <c r="C17" s="23"/>
      <c r="D17" s="23"/>
      <c r="E17" s="23"/>
      <c r="F17" s="23"/>
      <c r="G17" s="222"/>
      <c r="H17" s="222"/>
      <c r="I17" s="163"/>
      <c r="J17" s="163"/>
      <c r="K17" s="223"/>
      <c r="L17" s="150"/>
      <c r="M17" s="150"/>
      <c r="N17" s="152"/>
      <c r="O17" s="150"/>
      <c r="P17" s="200"/>
      <c r="Q17" s="32"/>
      <c r="R17" s="161"/>
      <c r="S17" s="120"/>
      <c r="T17" s="200"/>
      <c r="U17" s="150"/>
      <c r="V17" s="150"/>
      <c r="W17" s="150"/>
      <c r="X17" s="150"/>
      <c r="Y17" s="148"/>
      <c r="Z17" s="120"/>
      <c r="AA17" s="148"/>
      <c r="AB17" s="150"/>
      <c r="AC17" s="32"/>
      <c r="AD17" s="153"/>
      <c r="AE17" s="224"/>
      <c r="AF17" s="209"/>
      <c r="AG17" s="209"/>
      <c r="AH17" s="153"/>
      <c r="AI17" s="224"/>
      <c r="AJ17" s="209"/>
      <c r="AK17" s="225"/>
      <c r="AL17" s="153"/>
      <c r="AM17" s="224"/>
      <c r="AN17" s="224"/>
      <c r="AO17" s="224"/>
      <c r="AP17" s="153"/>
      <c r="AQ17" s="224"/>
      <c r="AR17" s="224"/>
      <c r="AS17" s="224"/>
      <c r="AT17" s="153"/>
      <c r="AU17" s="224"/>
      <c r="AV17" s="224"/>
      <c r="AW17" s="224"/>
      <c r="AX17" s="153"/>
      <c r="AY17" s="224"/>
      <c r="AZ17" s="224"/>
      <c r="BA17" s="224"/>
      <c r="BB17" s="224"/>
      <c r="BC17" s="208"/>
      <c r="BD17" s="208"/>
      <c r="BE17" s="161"/>
      <c r="BF17" s="163"/>
      <c r="BG17" s="163"/>
      <c r="BH17" s="151"/>
      <c r="BI17" s="151"/>
      <c r="BJ17" s="151"/>
      <c r="BK17" s="151"/>
      <c r="BL17" s="151"/>
      <c r="BM17" s="151"/>
      <c r="BN17" s="151"/>
      <c r="BO17" s="151"/>
      <c r="BP17" s="151"/>
      <c r="BQ17" s="151"/>
      <c r="BR17" s="151"/>
      <c r="BS17" s="23"/>
    </row>
    <row r="18" spans="1:247" ht="12.95" customHeight="1" x14ac:dyDescent="0.25">
      <c r="A18" s="23"/>
      <c r="B18" s="23"/>
      <c r="C18" s="23"/>
      <c r="D18" s="23"/>
      <c r="E18" s="23"/>
      <c r="F18" s="198"/>
      <c r="G18" s="164"/>
      <c r="H18" s="164"/>
      <c r="I18" s="115"/>
      <c r="J18" s="160"/>
      <c r="K18" s="199"/>
      <c r="L18" s="150"/>
      <c r="M18" s="150"/>
      <c r="N18" s="152"/>
      <c r="O18" s="150"/>
      <c r="P18" s="200"/>
      <c r="Q18" s="189"/>
      <c r="R18" s="32"/>
      <c r="S18" s="120"/>
      <c r="T18" s="200"/>
      <c r="U18" s="150"/>
      <c r="V18" s="150"/>
      <c r="W18" s="150"/>
      <c r="X18" s="150"/>
      <c r="Y18" s="148"/>
      <c r="Z18" s="120"/>
      <c r="AA18" s="148"/>
      <c r="AB18" s="150"/>
      <c r="AC18" s="32"/>
      <c r="AD18" s="153"/>
      <c r="AE18" s="177"/>
      <c r="AF18" s="172"/>
      <c r="AG18" s="172"/>
      <c r="AH18" s="176"/>
      <c r="AI18" s="177"/>
      <c r="AJ18" s="172"/>
      <c r="AK18" s="172"/>
      <c r="AL18" s="176"/>
      <c r="AM18" s="177"/>
      <c r="AN18" s="177"/>
      <c r="AO18" s="177"/>
      <c r="AP18" s="176"/>
      <c r="AQ18" s="177"/>
      <c r="AR18" s="177"/>
      <c r="AS18" s="177"/>
      <c r="AT18" s="176"/>
      <c r="AU18" s="177"/>
      <c r="AV18" s="177"/>
      <c r="AW18" s="177"/>
      <c r="AX18" s="176"/>
      <c r="AY18" s="177"/>
      <c r="AZ18" s="177"/>
      <c r="BA18" s="177"/>
      <c r="BB18" s="177"/>
      <c r="BC18" s="124"/>
      <c r="BD18" s="172"/>
      <c r="BE18" s="161"/>
      <c r="BF18" s="163"/>
      <c r="BG18" s="163"/>
      <c r="BH18" s="151"/>
      <c r="BI18" s="151"/>
      <c r="BJ18" s="151"/>
      <c r="BK18" s="151"/>
      <c r="BL18" s="151"/>
      <c r="BM18" s="151"/>
      <c r="BN18" s="151"/>
      <c r="BO18" s="151"/>
      <c r="BP18" s="151"/>
      <c r="BQ18" s="63"/>
      <c r="BR18" s="23"/>
    </row>
    <row r="19" spans="1:247" s="7" customFormat="1" ht="13.15" customHeight="1" x14ac:dyDescent="0.2">
      <c r="A19" s="27"/>
      <c r="B19" s="27"/>
      <c r="C19" s="27"/>
      <c r="D19" s="27"/>
      <c r="E19" s="27"/>
      <c r="F19" s="29" t="s">
        <v>209</v>
      </c>
      <c r="G19" s="27"/>
      <c r="H19" s="27"/>
      <c r="I19" s="14"/>
      <c r="J19" s="27"/>
      <c r="K19" s="27"/>
      <c r="L19" s="27"/>
      <c r="M19" s="27"/>
      <c r="N19" s="27"/>
      <c r="O19" s="27"/>
      <c r="P19" s="27"/>
      <c r="Q19" s="27"/>
      <c r="R19" s="27"/>
      <c r="S19" s="14"/>
      <c r="T19" s="27"/>
      <c r="U19" s="27"/>
      <c r="V19" s="27"/>
      <c r="W19" s="27"/>
      <c r="X19" s="28"/>
      <c r="Y19" s="28"/>
      <c r="Z19" s="28"/>
      <c r="AA19" s="27"/>
      <c r="AB19" s="27"/>
      <c r="AC19" s="27"/>
      <c r="AD19" s="14"/>
      <c r="AE19" s="175"/>
      <c r="AF19" s="169">
        <f>SUM(AF13:AF18)</f>
        <v>0</v>
      </c>
      <c r="AG19" s="169">
        <f t="shared" ref="AG19:AK19" si="4">SUM(AG13:AG18)</f>
        <v>0</v>
      </c>
      <c r="AH19" s="169"/>
      <c r="AI19" s="169"/>
      <c r="AJ19" s="169">
        <f t="shared" si="4"/>
        <v>0</v>
      </c>
      <c r="AK19" s="169">
        <f t="shared" si="4"/>
        <v>0</v>
      </c>
      <c r="AL19" s="175"/>
      <c r="AM19" s="175"/>
      <c r="AN19" s="175"/>
      <c r="AO19" s="175"/>
      <c r="AP19" s="175"/>
      <c r="AQ19" s="175"/>
      <c r="AR19" s="175"/>
      <c r="AS19" s="175"/>
      <c r="AT19" s="175"/>
      <c r="AU19" s="175"/>
      <c r="AV19" s="175"/>
      <c r="AW19" s="175"/>
      <c r="AX19" s="175"/>
      <c r="AY19" s="175"/>
      <c r="AZ19" s="175"/>
      <c r="BA19" s="175"/>
      <c r="BB19" s="175"/>
      <c r="BC19" s="169">
        <f>SUM(BC16:BC18)</f>
        <v>0</v>
      </c>
      <c r="BD19" s="169">
        <f>SUM(BD16:BD18)</f>
        <v>0</v>
      </c>
      <c r="BE19" s="27"/>
      <c r="BF19" s="27"/>
      <c r="BG19" s="14"/>
      <c r="BI19" s="27"/>
      <c r="BJ19" s="27"/>
      <c r="BK19" s="14"/>
      <c r="BL19" s="27"/>
      <c r="BM19" s="1"/>
      <c r="BN19" s="1"/>
      <c r="BO19" s="1"/>
      <c r="BP19" s="1"/>
      <c r="BQ19" s="1"/>
      <c r="BR19" s="116"/>
      <c r="BS19" s="116"/>
      <c r="BT19" s="116"/>
    </row>
    <row r="20" spans="1:247" s="7" customFormat="1" ht="13.15" customHeight="1" x14ac:dyDescent="0.25">
      <c r="A20" s="23"/>
      <c r="B20" s="23"/>
      <c r="C20" s="23"/>
      <c r="D20" s="23"/>
      <c r="E20" s="23"/>
      <c r="F20" s="29" t="s">
        <v>207</v>
      </c>
      <c r="G20" s="23"/>
      <c r="H20" s="23"/>
      <c r="I20" s="24"/>
      <c r="J20" s="23"/>
      <c r="K20" s="23"/>
      <c r="L20" s="23"/>
      <c r="M20" s="23"/>
      <c r="N20" s="23"/>
      <c r="O20" s="23"/>
      <c r="P20" s="23"/>
      <c r="Q20" s="23"/>
      <c r="R20" s="23"/>
      <c r="S20" s="24"/>
      <c r="T20" s="23"/>
      <c r="U20" s="23"/>
      <c r="V20" s="23"/>
      <c r="W20" s="23"/>
      <c r="X20" s="25"/>
      <c r="Y20" s="25"/>
      <c r="Z20" s="25"/>
      <c r="AA20" s="23"/>
      <c r="AB20" s="23"/>
      <c r="AC20" s="23"/>
      <c r="AD20" s="14"/>
      <c r="AE20" s="167"/>
      <c r="AF20" s="170"/>
      <c r="AG20" s="171"/>
      <c r="AH20" s="167"/>
      <c r="AI20" s="167"/>
      <c r="AJ20" s="170"/>
      <c r="AK20" s="170"/>
      <c r="AL20" s="167"/>
      <c r="AM20" s="167"/>
      <c r="AN20" s="167"/>
      <c r="AO20" s="167"/>
      <c r="AP20" s="167"/>
      <c r="AQ20" s="167"/>
      <c r="AR20" s="167"/>
      <c r="AS20" s="167"/>
      <c r="AT20" s="167"/>
      <c r="AU20" s="167"/>
      <c r="AV20" s="167"/>
      <c r="AW20" s="167"/>
      <c r="AX20" s="167"/>
      <c r="AY20" s="167"/>
      <c r="AZ20" s="167"/>
      <c r="BA20" s="167"/>
      <c r="BB20" s="167"/>
      <c r="BC20" s="179"/>
      <c r="BD20" s="23"/>
      <c r="BE20" s="23"/>
      <c r="BF20" s="23"/>
      <c r="BG20" s="24"/>
      <c r="BI20" s="23"/>
      <c r="BJ20" s="23"/>
      <c r="BK20" s="24"/>
      <c r="BL20" s="23"/>
      <c r="BM20" s="1"/>
      <c r="BN20" s="1"/>
      <c r="BO20" s="1"/>
      <c r="BP20" s="1"/>
      <c r="BQ20" s="1"/>
      <c r="BR20" s="116"/>
      <c r="BS20" s="116"/>
      <c r="BT20" s="116"/>
    </row>
    <row r="21" spans="1:247" s="118" customFormat="1" ht="13.15" customHeight="1" x14ac:dyDescent="0.25">
      <c r="A21" s="134"/>
      <c r="B21" s="134"/>
      <c r="C21" s="115"/>
      <c r="D21" s="115"/>
      <c r="E21" s="115"/>
      <c r="F21" s="219"/>
      <c r="G21" s="230"/>
      <c r="H21" s="230"/>
      <c r="I21" s="230"/>
      <c r="J21" s="230"/>
      <c r="K21" s="231"/>
      <c r="L21" s="232"/>
      <c r="M21" s="233"/>
      <c r="N21" s="234"/>
      <c r="O21" s="235"/>
      <c r="P21" s="236"/>
      <c r="Q21" s="283"/>
      <c r="R21" s="237"/>
      <c r="S21" s="238"/>
      <c r="T21" s="236"/>
      <c r="U21" s="284"/>
      <c r="V21" s="187"/>
      <c r="W21" s="186"/>
      <c r="X21" s="5"/>
      <c r="Y21" s="232"/>
      <c r="Z21" s="186"/>
      <c r="AA21" s="186"/>
      <c r="AB21" s="5"/>
      <c r="AC21" s="239"/>
      <c r="AD21" s="232"/>
      <c r="AE21" s="173"/>
      <c r="AF21" s="240"/>
      <c r="AG21" s="241"/>
      <c r="AH21" s="167"/>
      <c r="AI21" s="167"/>
      <c r="AJ21" s="240"/>
      <c r="AK21" s="241"/>
      <c r="AL21" s="167"/>
      <c r="AM21" s="167"/>
      <c r="AN21" s="242"/>
      <c r="AO21" s="241"/>
      <c r="AP21" s="243"/>
      <c r="AQ21" s="123"/>
      <c r="AR21" s="244"/>
      <c r="AS21" s="245"/>
      <c r="AT21" s="232"/>
      <c r="AU21" s="232"/>
      <c r="AV21" s="232"/>
      <c r="AW21" s="232"/>
      <c r="AX21" s="232"/>
      <c r="AY21" s="232"/>
      <c r="AZ21" s="232"/>
      <c r="BA21" s="232"/>
      <c r="BB21" s="232"/>
      <c r="BC21" s="249"/>
      <c r="BD21" s="249"/>
      <c r="BE21" s="122"/>
      <c r="BF21" s="246"/>
      <c r="BG21" s="247"/>
      <c r="BH21" s="247"/>
      <c r="BI21" s="247"/>
      <c r="BJ21" s="247"/>
      <c r="BK21" s="247"/>
      <c r="BL21" s="247"/>
      <c r="BM21" s="23"/>
      <c r="BN21" s="29"/>
      <c r="BO21" s="247"/>
      <c r="BP21" s="247"/>
      <c r="BQ21" s="23"/>
      <c r="BR21" s="29"/>
      <c r="BS21" s="29"/>
      <c r="BT21" s="141"/>
      <c r="BU21" s="141"/>
      <c r="BV21" s="141"/>
      <c r="BW21" s="141"/>
      <c r="BX21" s="141"/>
      <c r="BY21" s="141"/>
      <c r="BZ21" s="141"/>
      <c r="CA21" s="141"/>
      <c r="CB21" s="141"/>
      <c r="CC21" s="141"/>
      <c r="CD21" s="141"/>
      <c r="CE21" s="141"/>
      <c r="CF21" s="141"/>
      <c r="CG21" s="141"/>
      <c r="CH21" s="141"/>
      <c r="CI21" s="141"/>
      <c r="CJ21" s="141"/>
      <c r="CK21" s="141"/>
      <c r="CL21" s="141"/>
      <c r="CM21" s="141"/>
      <c r="CN21" s="141"/>
      <c r="CO21" s="141"/>
      <c r="CP21" s="141"/>
      <c r="CQ21" s="141"/>
      <c r="CR21" s="141"/>
      <c r="CS21" s="141"/>
      <c r="CT21" s="141"/>
      <c r="CU21" s="141"/>
      <c r="CV21" s="141"/>
      <c r="CW21" s="141"/>
      <c r="CX21" s="141"/>
      <c r="CY21" s="141"/>
      <c r="CZ21" s="141"/>
      <c r="DA21" s="141"/>
      <c r="DB21" s="141"/>
      <c r="DC21" s="141"/>
      <c r="DD21" s="141"/>
      <c r="DE21" s="141"/>
      <c r="DF21" s="141"/>
      <c r="DG21" s="141"/>
      <c r="DH21" s="141"/>
      <c r="DI21" s="141"/>
      <c r="DJ21" s="141"/>
      <c r="DK21" s="141"/>
      <c r="DL21" s="141"/>
      <c r="DM21" s="141"/>
      <c r="DN21" s="141"/>
      <c r="DO21" s="141"/>
      <c r="DP21" s="141"/>
      <c r="DQ21" s="141"/>
      <c r="DR21" s="141"/>
      <c r="DS21" s="141"/>
      <c r="DT21" s="141"/>
      <c r="DU21" s="141"/>
      <c r="DV21" s="141"/>
      <c r="DW21" s="141"/>
      <c r="DX21" s="141"/>
      <c r="DY21" s="141"/>
      <c r="DZ21" s="141"/>
      <c r="EA21" s="141"/>
      <c r="EB21" s="141"/>
      <c r="EC21" s="141"/>
      <c r="ED21" s="141"/>
      <c r="EE21" s="141"/>
      <c r="EF21" s="141"/>
      <c r="EG21" s="141"/>
      <c r="EH21" s="141"/>
      <c r="EI21" s="141"/>
      <c r="EJ21" s="141"/>
      <c r="EK21" s="141"/>
      <c r="EL21" s="141"/>
      <c r="EM21" s="141"/>
      <c r="EN21" s="141"/>
      <c r="EO21" s="141"/>
      <c r="EP21" s="141"/>
      <c r="EQ21" s="141"/>
      <c r="ER21" s="141"/>
      <c r="ES21" s="141"/>
      <c r="ET21" s="141"/>
      <c r="EU21" s="141"/>
      <c r="EV21" s="141"/>
      <c r="EW21" s="141"/>
      <c r="EX21" s="141"/>
      <c r="EY21" s="141"/>
      <c r="EZ21" s="141"/>
      <c r="FA21" s="141"/>
      <c r="FB21" s="141"/>
      <c r="FC21" s="141"/>
      <c r="FD21" s="141"/>
      <c r="FE21" s="141"/>
      <c r="FF21" s="141"/>
      <c r="FG21" s="141"/>
      <c r="FH21" s="141"/>
      <c r="FI21" s="141"/>
      <c r="FJ21" s="141"/>
      <c r="FK21" s="141"/>
      <c r="FL21" s="141"/>
      <c r="FM21" s="141"/>
      <c r="FN21" s="141"/>
      <c r="FO21" s="141"/>
      <c r="FP21" s="141"/>
      <c r="FQ21" s="141"/>
      <c r="FR21" s="141"/>
      <c r="FS21" s="141"/>
      <c r="FT21" s="141"/>
      <c r="FU21" s="141"/>
      <c r="FV21" s="141"/>
      <c r="FW21" s="141"/>
      <c r="FX21" s="141"/>
      <c r="FY21" s="141"/>
      <c r="FZ21" s="141"/>
      <c r="GA21" s="141"/>
      <c r="GB21" s="141"/>
      <c r="GC21" s="141"/>
      <c r="GD21" s="141"/>
      <c r="GE21" s="141"/>
      <c r="GF21" s="141"/>
      <c r="GG21" s="141"/>
      <c r="GH21" s="141"/>
      <c r="GI21" s="141"/>
      <c r="GJ21" s="141"/>
      <c r="GK21" s="141"/>
      <c r="GL21" s="141"/>
      <c r="GM21" s="141"/>
      <c r="GN21" s="141"/>
      <c r="GO21" s="141"/>
      <c r="GP21" s="141"/>
      <c r="GQ21" s="141"/>
      <c r="GR21" s="141"/>
      <c r="GS21" s="141"/>
      <c r="GT21" s="141"/>
      <c r="GU21" s="141"/>
      <c r="GV21" s="141"/>
      <c r="GW21" s="141"/>
      <c r="GX21" s="141"/>
      <c r="GY21" s="141"/>
      <c r="GZ21" s="141"/>
      <c r="HA21" s="141"/>
      <c r="HB21" s="141"/>
      <c r="HC21" s="141"/>
      <c r="HD21" s="141"/>
      <c r="HE21" s="141"/>
      <c r="HF21" s="141"/>
      <c r="HG21" s="141"/>
      <c r="HH21" s="141"/>
      <c r="HI21" s="141"/>
      <c r="HJ21" s="141"/>
      <c r="HK21" s="141"/>
      <c r="HL21" s="141"/>
      <c r="HM21" s="141"/>
      <c r="HN21" s="141"/>
      <c r="HO21" s="141"/>
      <c r="HP21" s="141"/>
      <c r="HQ21" s="141"/>
      <c r="HR21" s="141"/>
      <c r="HS21" s="141"/>
      <c r="HT21" s="141"/>
      <c r="HU21" s="141"/>
      <c r="HV21" s="141"/>
      <c r="HW21" s="141"/>
      <c r="HX21" s="141"/>
      <c r="HY21" s="141"/>
      <c r="HZ21" s="141"/>
      <c r="IA21" s="141"/>
      <c r="IB21" s="141"/>
      <c r="IC21" s="141"/>
      <c r="ID21" s="141"/>
      <c r="IE21" s="141"/>
      <c r="IF21" s="141"/>
      <c r="IG21" s="141"/>
      <c r="IH21" s="141"/>
      <c r="II21" s="141"/>
      <c r="IJ21" s="141"/>
      <c r="IK21" s="141"/>
      <c r="IL21" s="141"/>
      <c r="IM21" s="141"/>
    </row>
    <row r="22" spans="1:247" ht="12.95" customHeight="1" x14ac:dyDescent="0.25">
      <c r="A22" s="23"/>
      <c r="B22" s="23"/>
      <c r="C22" s="23"/>
      <c r="D22" s="23"/>
      <c r="E22" s="23"/>
      <c r="F22" s="23"/>
      <c r="G22" s="222"/>
      <c r="H22" s="222"/>
      <c r="I22" s="163"/>
      <c r="J22" s="163"/>
      <c r="K22" s="223"/>
      <c r="L22" s="150"/>
      <c r="M22" s="150"/>
      <c r="N22" s="152"/>
      <c r="O22" s="150"/>
      <c r="P22" s="200"/>
      <c r="Q22" s="32"/>
      <c r="R22" s="161"/>
      <c r="S22" s="120"/>
      <c r="T22" s="200"/>
      <c r="U22" s="150"/>
      <c r="V22" s="150"/>
      <c r="W22" s="150"/>
      <c r="X22" s="150"/>
      <c r="Y22" s="148"/>
      <c r="Z22" s="120"/>
      <c r="AA22" s="148"/>
      <c r="AB22" s="150"/>
      <c r="AC22" s="32"/>
      <c r="AD22" s="153"/>
      <c r="AE22" s="224"/>
      <c r="AF22" s="209"/>
      <c r="AG22" s="209"/>
      <c r="AH22" s="153"/>
      <c r="AI22" s="224"/>
      <c r="AJ22" s="209"/>
      <c r="AK22" s="225"/>
      <c r="AL22" s="153"/>
      <c r="AM22" s="224"/>
      <c r="AN22" s="224"/>
      <c r="AO22" s="224"/>
      <c r="AP22" s="153"/>
      <c r="AQ22" s="224"/>
      <c r="AR22" s="224"/>
      <c r="AS22" s="224"/>
      <c r="AT22" s="153"/>
      <c r="AU22" s="224"/>
      <c r="AV22" s="224"/>
      <c r="AW22" s="224"/>
      <c r="AX22" s="153"/>
      <c r="AY22" s="224"/>
      <c r="AZ22" s="224"/>
      <c r="BA22" s="224"/>
      <c r="BB22" s="224"/>
      <c r="BC22" s="208"/>
      <c r="BD22" s="208"/>
      <c r="BE22" s="161"/>
      <c r="BF22" s="163"/>
      <c r="BG22" s="163"/>
      <c r="BH22" s="151"/>
      <c r="BI22" s="151"/>
      <c r="BJ22" s="151"/>
      <c r="BK22" s="151"/>
      <c r="BL22" s="151"/>
      <c r="BM22" s="151"/>
      <c r="BN22" s="151"/>
      <c r="BO22" s="151"/>
      <c r="BP22" s="151"/>
      <c r="BQ22" s="151"/>
      <c r="BR22" s="151"/>
      <c r="BS22" s="23"/>
    </row>
    <row r="23" spans="1:247" ht="13.15" customHeight="1" x14ac:dyDescent="0.25">
      <c r="A23" s="27"/>
      <c r="B23" s="27"/>
      <c r="C23" s="27"/>
      <c r="D23" s="27"/>
      <c r="E23" s="27"/>
      <c r="F23" s="29" t="s">
        <v>210</v>
      </c>
      <c r="G23" s="27"/>
      <c r="H23" s="27"/>
      <c r="I23" s="14"/>
      <c r="J23" s="14"/>
      <c r="K23" s="27"/>
      <c r="L23" s="27"/>
      <c r="M23" s="27"/>
      <c r="N23" s="27"/>
      <c r="O23" s="27"/>
      <c r="P23" s="27"/>
      <c r="Q23" s="27"/>
      <c r="R23" s="27"/>
      <c r="S23" s="27"/>
      <c r="T23" s="14"/>
      <c r="U23" s="27"/>
      <c r="V23" s="27"/>
      <c r="W23" s="27"/>
      <c r="X23" s="27"/>
      <c r="Y23" s="28"/>
      <c r="Z23" s="28"/>
      <c r="AA23" s="28"/>
      <c r="AB23" s="27"/>
      <c r="AC23" s="27"/>
      <c r="AD23" s="27"/>
      <c r="AE23" s="175"/>
      <c r="AF23" s="169"/>
      <c r="AG23" s="169"/>
      <c r="AH23" s="169"/>
      <c r="AI23" s="169"/>
      <c r="AJ23" s="169">
        <f t="shared" ref="AJ23:BB23" si="5">SUM(AJ21:AJ22)</f>
        <v>0</v>
      </c>
      <c r="AK23" s="169">
        <f t="shared" si="5"/>
        <v>0</v>
      </c>
      <c r="AL23" s="169"/>
      <c r="AM23" s="169"/>
      <c r="AN23" s="169">
        <f t="shared" si="5"/>
        <v>0</v>
      </c>
      <c r="AO23" s="169">
        <f t="shared" si="5"/>
        <v>0</v>
      </c>
      <c r="AP23" s="169">
        <f t="shared" si="5"/>
        <v>0</v>
      </c>
      <c r="AQ23" s="169">
        <f t="shared" si="5"/>
        <v>0</v>
      </c>
      <c r="AR23" s="169">
        <f t="shared" si="5"/>
        <v>0</v>
      </c>
      <c r="AS23" s="169">
        <f t="shared" si="5"/>
        <v>0</v>
      </c>
      <c r="AT23" s="169">
        <f t="shared" si="5"/>
        <v>0</v>
      </c>
      <c r="AU23" s="169">
        <f t="shared" si="5"/>
        <v>0</v>
      </c>
      <c r="AV23" s="169">
        <f t="shared" si="5"/>
        <v>0</v>
      </c>
      <c r="AW23" s="169">
        <f t="shared" si="5"/>
        <v>0</v>
      </c>
      <c r="AX23" s="169">
        <f t="shared" si="5"/>
        <v>0</v>
      </c>
      <c r="AY23" s="169">
        <f t="shared" si="5"/>
        <v>0</v>
      </c>
      <c r="AZ23" s="169">
        <f t="shared" si="5"/>
        <v>0</v>
      </c>
      <c r="BA23" s="169">
        <f t="shared" si="5"/>
        <v>0</v>
      </c>
      <c r="BB23" s="169">
        <f t="shared" si="5"/>
        <v>0</v>
      </c>
      <c r="BC23" s="169">
        <f>SUM(BC21:BC22)</f>
        <v>0</v>
      </c>
      <c r="BD23" s="169">
        <f>SUM(BD21:BD22)</f>
        <v>0</v>
      </c>
      <c r="BE23" s="27"/>
      <c r="BF23" s="27"/>
      <c r="BG23" s="27"/>
      <c r="BH23" s="14"/>
      <c r="BI23" s="27"/>
      <c r="BJ23" s="27"/>
      <c r="BK23" s="14"/>
      <c r="BL23" s="27"/>
      <c r="BM23" s="1"/>
      <c r="BN23" s="1"/>
      <c r="BO23" s="1"/>
      <c r="BP23" s="1"/>
      <c r="BQ23" s="1"/>
    </row>
    <row r="24" spans="1:247" s="158" customFormat="1" ht="13.15" customHeight="1" x14ac:dyDescent="0.2">
      <c r="A24" s="1"/>
      <c r="B24" s="1"/>
      <c r="C24" s="1"/>
      <c r="D24" s="1"/>
      <c r="E24" s="1"/>
      <c r="F24" s="29" t="s">
        <v>180</v>
      </c>
      <c r="G24" s="1"/>
      <c r="H24" s="1"/>
      <c r="I24" s="1"/>
      <c r="J24" s="1"/>
      <c r="K24" s="1"/>
      <c r="L24" s="1"/>
      <c r="M24" s="1"/>
      <c r="N24" s="1"/>
      <c r="O24" s="1"/>
      <c r="P24" s="1"/>
      <c r="Q24" s="1"/>
      <c r="R24" s="1"/>
      <c r="S24" s="1"/>
      <c r="T24" s="1"/>
      <c r="U24" s="1"/>
      <c r="V24" s="1"/>
      <c r="W24" s="1"/>
      <c r="X24" s="1"/>
      <c r="Y24" s="32"/>
      <c r="Z24" s="32"/>
      <c r="AA24" s="32"/>
      <c r="AB24" s="1"/>
      <c r="AC24" s="1"/>
      <c r="AD24" s="1"/>
      <c r="AE24" s="161"/>
      <c r="AF24" s="170"/>
      <c r="AG24" s="171"/>
      <c r="AH24" s="161"/>
      <c r="AI24" s="161"/>
      <c r="AJ24" s="172"/>
      <c r="AK24" s="170"/>
      <c r="AL24" s="161"/>
      <c r="AM24" s="161"/>
      <c r="AN24" s="170"/>
      <c r="AO24" s="170"/>
      <c r="AP24" s="161"/>
      <c r="AQ24" s="161"/>
      <c r="AR24" s="170"/>
      <c r="AS24" s="170"/>
      <c r="AT24" s="161"/>
      <c r="AU24" s="161"/>
      <c r="AV24" s="180"/>
      <c r="AW24" s="181"/>
      <c r="AX24" s="161"/>
      <c r="AY24" s="161"/>
      <c r="AZ24" s="161"/>
      <c r="BA24" s="161"/>
      <c r="BB24" s="161"/>
      <c r="BC24" s="170"/>
      <c r="BD24" s="171"/>
      <c r="BE24" s="1"/>
      <c r="BF24" s="1"/>
      <c r="BG24" s="1"/>
      <c r="BH24" s="1"/>
      <c r="BI24" s="1"/>
      <c r="BJ24" s="1"/>
      <c r="BK24" s="1"/>
      <c r="BL24" s="1"/>
      <c r="BM24" s="32"/>
      <c r="BN24" s="32"/>
      <c r="BO24" s="32"/>
      <c r="BP24" s="32"/>
      <c r="BQ24" s="157"/>
    </row>
    <row r="25" spans="1:247" s="158" customFormat="1" ht="12.75" customHeight="1" x14ac:dyDescent="0.2">
      <c r="A25" s="1"/>
      <c r="B25" s="1"/>
      <c r="C25" s="1"/>
      <c r="D25" s="1"/>
      <c r="E25" s="1"/>
      <c r="F25" s="29" t="s">
        <v>185</v>
      </c>
      <c r="G25" s="1"/>
      <c r="H25" s="1"/>
      <c r="I25" s="1"/>
      <c r="J25" s="1"/>
      <c r="K25" s="1"/>
      <c r="L25" s="1"/>
      <c r="M25" s="1"/>
      <c r="N25" s="1"/>
      <c r="O25" s="1"/>
      <c r="P25" s="1"/>
      <c r="Q25" s="1"/>
      <c r="R25" s="1"/>
      <c r="S25" s="1"/>
      <c r="T25" s="1"/>
      <c r="U25" s="1"/>
      <c r="V25" s="1"/>
      <c r="W25" s="1"/>
      <c r="X25" s="1"/>
      <c r="Y25" s="32"/>
      <c r="Z25" s="32"/>
      <c r="AA25" s="32"/>
      <c r="AB25" s="1"/>
      <c r="AC25" s="1"/>
      <c r="AD25" s="1"/>
      <c r="AE25" s="161"/>
      <c r="AF25" s="170"/>
      <c r="AG25" s="171"/>
      <c r="AH25" s="161"/>
      <c r="AI25" s="161"/>
      <c r="AJ25" s="172"/>
      <c r="AK25" s="170"/>
      <c r="AL25" s="161"/>
      <c r="AM25" s="161"/>
      <c r="AN25" s="170"/>
      <c r="AO25" s="170"/>
      <c r="AP25" s="161"/>
      <c r="AQ25" s="161"/>
      <c r="AR25" s="170"/>
      <c r="AS25" s="170"/>
      <c r="AT25" s="161"/>
      <c r="AU25" s="161"/>
      <c r="AV25" s="207"/>
      <c r="AW25" s="181"/>
      <c r="AX25" s="161"/>
      <c r="AY25" s="161"/>
      <c r="AZ25" s="161"/>
      <c r="BA25" s="161"/>
      <c r="BB25" s="161"/>
      <c r="BC25" s="170"/>
      <c r="BD25" s="171"/>
      <c r="BE25" s="1"/>
      <c r="BF25" s="1"/>
      <c r="BG25" s="1"/>
      <c r="BH25" s="1"/>
      <c r="BI25" s="1"/>
      <c r="BJ25" s="1"/>
      <c r="BK25" s="1"/>
      <c r="BL25" s="1"/>
      <c r="BM25" s="32"/>
      <c r="BN25" s="32"/>
      <c r="BO25" s="32"/>
      <c r="BP25" s="32"/>
      <c r="BQ25" s="157"/>
    </row>
    <row r="26" spans="1:247" s="273" customFormat="1" ht="13.15" customHeight="1" x14ac:dyDescent="0.25">
      <c r="A26" s="1" t="s">
        <v>221</v>
      </c>
      <c r="B26" s="1"/>
      <c r="C26" s="1"/>
      <c r="D26" s="1"/>
      <c r="E26" s="1"/>
      <c r="F26" s="254" t="s">
        <v>231</v>
      </c>
      <c r="G26" s="115" t="s">
        <v>232</v>
      </c>
      <c r="H26" s="115"/>
      <c r="I26" s="126" t="s">
        <v>233</v>
      </c>
      <c r="J26" s="126" t="s">
        <v>233</v>
      </c>
      <c r="K26" s="121" t="s">
        <v>219</v>
      </c>
      <c r="L26" s="23"/>
      <c r="M26" s="122"/>
      <c r="N26" s="115">
        <v>100</v>
      </c>
      <c r="O26" s="127">
        <v>230000000</v>
      </c>
      <c r="P26" s="115" t="s">
        <v>218</v>
      </c>
      <c r="Q26" s="122" t="s">
        <v>222</v>
      </c>
      <c r="R26" s="1" t="s">
        <v>216</v>
      </c>
      <c r="S26" s="121" t="s">
        <v>223</v>
      </c>
      <c r="T26" s="115" t="s">
        <v>227</v>
      </c>
      <c r="U26" s="122"/>
      <c r="V26" s="122"/>
      <c r="W26" s="122" t="s">
        <v>224</v>
      </c>
      <c r="X26" s="122" t="s">
        <v>225</v>
      </c>
      <c r="Y26" s="125"/>
      <c r="Z26" s="125">
        <v>100</v>
      </c>
      <c r="AA26" s="125"/>
      <c r="AB26" s="122"/>
      <c r="AC26" s="122" t="s">
        <v>217</v>
      </c>
      <c r="AD26" s="124"/>
      <c r="AE26" s="124"/>
      <c r="AF26" s="124">
        <v>110897970</v>
      </c>
      <c r="AG26" s="124">
        <v>124205726.40000001</v>
      </c>
      <c r="AH26" s="124"/>
      <c r="AI26" s="124"/>
      <c r="AJ26" s="225">
        <v>100651960</v>
      </c>
      <c r="AK26" s="124">
        <v>112730195.20000002</v>
      </c>
      <c r="AL26" s="124"/>
      <c r="AM26" s="124"/>
      <c r="AN26" s="124">
        <v>100651960</v>
      </c>
      <c r="AO26" s="124">
        <v>112730195.20000002</v>
      </c>
      <c r="AP26" s="124"/>
      <c r="AQ26" s="124"/>
      <c r="AR26" s="124">
        <v>0</v>
      </c>
      <c r="AS26" s="124">
        <v>0</v>
      </c>
      <c r="AT26" s="124"/>
      <c r="AU26" s="124"/>
      <c r="AV26" s="272">
        <v>0</v>
      </c>
      <c r="AW26" s="272">
        <v>0</v>
      </c>
      <c r="AX26" s="124"/>
      <c r="AY26" s="124"/>
      <c r="AZ26" s="124">
        <v>0</v>
      </c>
      <c r="BA26" s="124">
        <v>0</v>
      </c>
      <c r="BB26" s="124"/>
      <c r="BC26" s="124">
        <f>AF26+AJ26+AN26+AR26+AV26+AZ26</f>
        <v>312201890</v>
      </c>
      <c r="BD26" s="124">
        <f>BC26*1.12</f>
        <v>349666116.80000001</v>
      </c>
      <c r="BE26" s="122" t="s">
        <v>226</v>
      </c>
      <c r="BF26" s="115" t="s">
        <v>234</v>
      </c>
      <c r="BG26" s="160" t="s">
        <v>234</v>
      </c>
      <c r="BH26" s="1"/>
      <c r="BI26" s="1"/>
      <c r="BJ26" s="1"/>
      <c r="BK26" s="1"/>
      <c r="BL26" s="1"/>
      <c r="BM26" s="223"/>
      <c r="BN26" s="223"/>
      <c r="BO26" s="223"/>
      <c r="BP26" s="223"/>
      <c r="BQ26" s="108"/>
    </row>
    <row r="27" spans="1:247" ht="13.15" customHeight="1" x14ac:dyDescent="0.25">
      <c r="A27" s="1" t="s">
        <v>221</v>
      </c>
      <c r="B27" s="1"/>
      <c r="C27" s="1"/>
      <c r="D27" s="1"/>
      <c r="E27" s="1"/>
      <c r="F27" s="267" t="s">
        <v>235</v>
      </c>
      <c r="G27" s="115" t="s">
        <v>232</v>
      </c>
      <c r="H27" s="115"/>
      <c r="I27" s="126" t="s">
        <v>233</v>
      </c>
      <c r="J27" s="126" t="s">
        <v>233</v>
      </c>
      <c r="K27" s="121" t="s">
        <v>219</v>
      </c>
      <c r="L27" s="23"/>
      <c r="M27" s="122"/>
      <c r="N27" s="115">
        <v>100</v>
      </c>
      <c r="O27" s="127">
        <v>230000000</v>
      </c>
      <c r="P27" s="115" t="s">
        <v>218</v>
      </c>
      <c r="Q27" s="122" t="s">
        <v>222</v>
      </c>
      <c r="R27" s="1" t="s">
        <v>216</v>
      </c>
      <c r="S27" s="121" t="s">
        <v>223</v>
      </c>
      <c r="T27" s="115" t="s">
        <v>236</v>
      </c>
      <c r="U27" s="122"/>
      <c r="V27" s="122"/>
      <c r="W27" s="122" t="s">
        <v>224</v>
      </c>
      <c r="X27" s="122" t="s">
        <v>225</v>
      </c>
      <c r="Y27" s="125"/>
      <c r="Z27" s="125">
        <v>100</v>
      </c>
      <c r="AA27" s="125"/>
      <c r="AB27" s="122"/>
      <c r="AC27" s="122" t="s">
        <v>217</v>
      </c>
      <c r="AD27" s="124"/>
      <c r="AE27" s="124"/>
      <c r="AF27" s="124">
        <v>136912164</v>
      </c>
      <c r="AG27" s="124">
        <v>153341623.68000001</v>
      </c>
      <c r="AH27" s="124"/>
      <c r="AI27" s="124"/>
      <c r="AJ27" s="225">
        <v>126592200</v>
      </c>
      <c r="AK27" s="124">
        <v>141783264</v>
      </c>
      <c r="AL27" s="124"/>
      <c r="AM27" s="124"/>
      <c r="AN27" s="124">
        <v>126592200</v>
      </c>
      <c r="AO27" s="124">
        <v>141783264</v>
      </c>
      <c r="AP27" s="124"/>
      <c r="AQ27" s="124"/>
      <c r="AR27" s="124">
        <v>0</v>
      </c>
      <c r="AS27" s="124">
        <v>0</v>
      </c>
      <c r="AT27" s="124"/>
      <c r="AU27" s="124"/>
      <c r="AV27" s="272">
        <v>0</v>
      </c>
      <c r="AW27" s="272">
        <v>0</v>
      </c>
      <c r="AX27" s="124"/>
      <c r="AY27" s="124"/>
      <c r="AZ27" s="124">
        <v>0</v>
      </c>
      <c r="BA27" s="124">
        <v>0</v>
      </c>
      <c r="BB27" s="124"/>
      <c r="BC27" s="124">
        <f t="shared" ref="BC27:BC29" si="6">AF27+AJ27+AN27+AR27+AV27+AZ27</f>
        <v>390096564</v>
      </c>
      <c r="BD27" s="124">
        <f t="shared" ref="BD27:BD29" si="7">BC27*1.12</f>
        <v>436908151.68000007</v>
      </c>
      <c r="BE27" s="122" t="s">
        <v>226</v>
      </c>
      <c r="BF27" s="115" t="s">
        <v>237</v>
      </c>
      <c r="BG27" s="160" t="s">
        <v>237</v>
      </c>
      <c r="BH27" s="1"/>
      <c r="BI27" s="1"/>
      <c r="BJ27" s="1"/>
      <c r="BK27" s="1"/>
      <c r="BL27" s="1"/>
      <c r="BM27" s="1"/>
      <c r="BN27" s="1"/>
      <c r="BO27" s="1"/>
      <c r="BP27" s="1"/>
      <c r="BQ27" s="1"/>
    </row>
    <row r="28" spans="1:247" ht="13.15" customHeight="1" x14ac:dyDescent="0.25">
      <c r="A28" s="1" t="s">
        <v>221</v>
      </c>
      <c r="B28" s="1"/>
      <c r="C28" s="1"/>
      <c r="D28" s="1"/>
      <c r="E28" s="1"/>
      <c r="F28" s="267" t="s">
        <v>238</v>
      </c>
      <c r="G28" s="115" t="s">
        <v>232</v>
      </c>
      <c r="H28" s="115"/>
      <c r="I28" s="126" t="s">
        <v>233</v>
      </c>
      <c r="J28" s="126" t="s">
        <v>233</v>
      </c>
      <c r="K28" s="121" t="s">
        <v>219</v>
      </c>
      <c r="L28" s="23"/>
      <c r="M28" s="122"/>
      <c r="N28" s="115">
        <v>100</v>
      </c>
      <c r="O28" s="127">
        <v>230000000</v>
      </c>
      <c r="P28" s="115" t="s">
        <v>218</v>
      </c>
      <c r="Q28" s="122" t="s">
        <v>222</v>
      </c>
      <c r="R28" s="1" t="s">
        <v>216</v>
      </c>
      <c r="S28" s="121" t="s">
        <v>223</v>
      </c>
      <c r="T28" s="115" t="s">
        <v>228</v>
      </c>
      <c r="U28" s="122"/>
      <c r="V28" s="122"/>
      <c r="W28" s="122" t="s">
        <v>224</v>
      </c>
      <c r="X28" s="122" t="s">
        <v>225</v>
      </c>
      <c r="Y28" s="125"/>
      <c r="Z28" s="125">
        <v>100</v>
      </c>
      <c r="AA28" s="125"/>
      <c r="AB28" s="122"/>
      <c r="AC28" s="122" t="s">
        <v>217</v>
      </c>
      <c r="AD28" s="124"/>
      <c r="AE28" s="124"/>
      <c r="AF28" s="124">
        <v>104568525</v>
      </c>
      <c r="AG28" s="124">
        <v>117116748.00000001</v>
      </c>
      <c r="AH28" s="124"/>
      <c r="AI28" s="124"/>
      <c r="AJ28" s="225">
        <v>101942200</v>
      </c>
      <c r="AK28" s="124">
        <v>114175264.00000001</v>
      </c>
      <c r="AL28" s="124"/>
      <c r="AM28" s="124"/>
      <c r="AN28" s="124">
        <v>101942200</v>
      </c>
      <c r="AO28" s="124">
        <v>114175264.00000001</v>
      </c>
      <c r="AP28" s="124"/>
      <c r="AQ28" s="124"/>
      <c r="AR28" s="124">
        <v>0</v>
      </c>
      <c r="AS28" s="124">
        <v>0</v>
      </c>
      <c r="AT28" s="124"/>
      <c r="AU28" s="124"/>
      <c r="AV28" s="272">
        <v>0</v>
      </c>
      <c r="AW28" s="272">
        <v>0</v>
      </c>
      <c r="AX28" s="124"/>
      <c r="AY28" s="124"/>
      <c r="AZ28" s="124">
        <v>0</v>
      </c>
      <c r="BA28" s="124">
        <v>0</v>
      </c>
      <c r="BB28" s="124"/>
      <c r="BC28" s="124">
        <f t="shared" si="6"/>
        <v>308452925</v>
      </c>
      <c r="BD28" s="124">
        <f t="shared" si="7"/>
        <v>345467276.00000006</v>
      </c>
      <c r="BE28" s="122" t="s">
        <v>226</v>
      </c>
      <c r="BF28" s="115" t="s">
        <v>239</v>
      </c>
      <c r="BG28" s="160" t="s">
        <v>239</v>
      </c>
      <c r="BH28" s="1"/>
      <c r="BI28" s="1"/>
      <c r="BJ28" s="1"/>
      <c r="BK28" s="1"/>
      <c r="BL28" s="1"/>
      <c r="BM28" s="151"/>
      <c r="BN28" s="151"/>
      <c r="BO28" s="151"/>
      <c r="BP28" s="151"/>
      <c r="BQ28" s="23"/>
    </row>
    <row r="29" spans="1:247" ht="13.15" customHeight="1" x14ac:dyDescent="0.25">
      <c r="A29" s="1" t="s">
        <v>221</v>
      </c>
      <c r="B29" s="1"/>
      <c r="C29" s="1"/>
      <c r="D29" s="1"/>
      <c r="E29" s="1"/>
      <c r="F29" s="267" t="s">
        <v>240</v>
      </c>
      <c r="G29" s="115" t="s">
        <v>232</v>
      </c>
      <c r="H29" s="115"/>
      <c r="I29" s="126" t="s">
        <v>233</v>
      </c>
      <c r="J29" s="126" t="s">
        <v>233</v>
      </c>
      <c r="K29" s="121" t="s">
        <v>219</v>
      </c>
      <c r="L29" s="23"/>
      <c r="M29" s="122"/>
      <c r="N29" s="115">
        <v>100</v>
      </c>
      <c r="O29" s="127">
        <v>230000000</v>
      </c>
      <c r="P29" s="115" t="s">
        <v>218</v>
      </c>
      <c r="Q29" s="122" t="s">
        <v>222</v>
      </c>
      <c r="R29" s="1" t="s">
        <v>216</v>
      </c>
      <c r="S29" s="121" t="s">
        <v>223</v>
      </c>
      <c r="T29" s="115" t="s">
        <v>241</v>
      </c>
      <c r="U29" s="122"/>
      <c r="V29" s="122"/>
      <c r="W29" s="122" t="s">
        <v>224</v>
      </c>
      <c r="X29" s="122" t="s">
        <v>225</v>
      </c>
      <c r="Y29" s="125"/>
      <c r="Z29" s="125">
        <v>100</v>
      </c>
      <c r="AA29" s="125"/>
      <c r="AB29" s="122"/>
      <c r="AC29" s="122" t="s">
        <v>217</v>
      </c>
      <c r="AD29" s="124"/>
      <c r="AE29" s="124"/>
      <c r="AF29" s="124">
        <v>91656275</v>
      </c>
      <c r="AG29" s="124">
        <v>102655028.00000001</v>
      </c>
      <c r="AH29" s="124"/>
      <c r="AI29" s="124"/>
      <c r="AJ29" s="225">
        <v>89617200</v>
      </c>
      <c r="AK29" s="124">
        <v>100371264.00000001</v>
      </c>
      <c r="AL29" s="124"/>
      <c r="AM29" s="124"/>
      <c r="AN29" s="124">
        <v>89617200</v>
      </c>
      <c r="AO29" s="124">
        <v>100371264.00000001</v>
      </c>
      <c r="AP29" s="124"/>
      <c r="AQ29" s="124"/>
      <c r="AR29" s="124">
        <v>0</v>
      </c>
      <c r="AS29" s="124">
        <v>0</v>
      </c>
      <c r="AT29" s="124"/>
      <c r="AU29" s="124"/>
      <c r="AV29" s="272">
        <v>0</v>
      </c>
      <c r="AW29" s="272">
        <v>0</v>
      </c>
      <c r="AX29" s="124"/>
      <c r="AY29" s="124"/>
      <c r="AZ29" s="124">
        <v>0</v>
      </c>
      <c r="BA29" s="124">
        <v>0</v>
      </c>
      <c r="BB29" s="124"/>
      <c r="BC29" s="124">
        <f t="shared" si="6"/>
        <v>270890675</v>
      </c>
      <c r="BD29" s="124">
        <f t="shared" si="7"/>
        <v>303397556</v>
      </c>
      <c r="BE29" s="122" t="s">
        <v>226</v>
      </c>
      <c r="BF29" s="115" t="s">
        <v>242</v>
      </c>
      <c r="BG29" s="160" t="s">
        <v>242</v>
      </c>
      <c r="BH29" s="1"/>
      <c r="BI29" s="1"/>
      <c r="BJ29" s="1"/>
      <c r="BK29" s="1"/>
      <c r="BL29" s="1"/>
      <c r="BM29" s="151"/>
      <c r="BN29" s="151"/>
      <c r="BO29" s="151"/>
      <c r="BP29" s="151"/>
      <c r="BQ29" s="23"/>
    </row>
    <row r="30" spans="1:247" s="363" customFormat="1" ht="13.15" customHeight="1" x14ac:dyDescent="0.2">
      <c r="A30" s="337" t="s">
        <v>271</v>
      </c>
      <c r="B30" s="337"/>
      <c r="C30" s="338"/>
      <c r="D30" s="338"/>
      <c r="E30" s="338"/>
      <c r="F30" s="339" t="s">
        <v>272</v>
      </c>
      <c r="G30" s="340" t="s">
        <v>273</v>
      </c>
      <c r="H30" s="340"/>
      <c r="I30" s="341" t="s">
        <v>274</v>
      </c>
      <c r="J30" s="342" t="s">
        <v>275</v>
      </c>
      <c r="K30" s="343" t="s">
        <v>276</v>
      </c>
      <c r="L30" s="344" t="s">
        <v>277</v>
      </c>
      <c r="M30" s="345"/>
      <c r="N30" s="346">
        <v>100</v>
      </c>
      <c r="O30" s="347">
        <v>230000000</v>
      </c>
      <c r="P30" s="348" t="s">
        <v>218</v>
      </c>
      <c r="Q30" s="349" t="s">
        <v>278</v>
      </c>
      <c r="R30" s="341" t="s">
        <v>216</v>
      </c>
      <c r="S30" s="347">
        <v>230000000</v>
      </c>
      <c r="T30" s="350" t="s">
        <v>279</v>
      </c>
      <c r="U30" s="337"/>
      <c r="V30" s="337" t="s">
        <v>280</v>
      </c>
      <c r="W30" s="338"/>
      <c r="X30" s="338"/>
      <c r="Y30" s="351">
        <v>0</v>
      </c>
      <c r="Z30" s="346">
        <v>100</v>
      </c>
      <c r="AA30" s="346">
        <v>0</v>
      </c>
      <c r="AB30" s="352"/>
      <c r="AC30" s="352" t="s">
        <v>217</v>
      </c>
      <c r="AD30" s="353"/>
      <c r="AE30" s="352"/>
      <c r="AF30" s="354">
        <v>2696504.05</v>
      </c>
      <c r="AG30" s="355">
        <f>IF(AC30="С НДС",AF30*1.12,AF30)</f>
        <v>3020084.5359999998</v>
      </c>
      <c r="AH30" s="353"/>
      <c r="AI30" s="352"/>
      <c r="AJ30" s="354">
        <v>2696504.05</v>
      </c>
      <c r="AK30" s="355">
        <f>IF(AC30="С НДС",AJ30*1.12,AJ30)</f>
        <v>3020084.5359999998</v>
      </c>
      <c r="AL30" s="353"/>
      <c r="AM30" s="352"/>
      <c r="AN30" s="352">
        <v>0</v>
      </c>
      <c r="AO30" s="352">
        <v>0</v>
      </c>
      <c r="AP30" s="353"/>
      <c r="AQ30" s="352"/>
      <c r="AR30" s="352">
        <v>0</v>
      </c>
      <c r="AS30" s="352">
        <v>0</v>
      </c>
      <c r="AT30" s="353"/>
      <c r="AU30" s="352"/>
      <c r="AV30" s="352">
        <v>0</v>
      </c>
      <c r="AW30" s="352">
        <v>0</v>
      </c>
      <c r="AX30" s="353"/>
      <c r="AY30" s="352"/>
      <c r="AZ30" s="352">
        <v>0</v>
      </c>
      <c r="BA30" s="352">
        <v>0</v>
      </c>
      <c r="BB30" s="352"/>
      <c r="BC30" s="356">
        <f>SUM(AZ30,AV30,AR30,AJ30,AF30,AN30)</f>
        <v>5393008.0999999996</v>
      </c>
      <c r="BD30" s="357">
        <f>IF(AC30="С НДС",BC30*1.12,BC30)</f>
        <v>6040169.0719999997</v>
      </c>
      <c r="BE30" s="358">
        <v>120240021112</v>
      </c>
      <c r="BF30" s="359" t="s">
        <v>281</v>
      </c>
      <c r="BG30" s="359" t="s">
        <v>282</v>
      </c>
      <c r="BH30" s="360"/>
      <c r="BI30" s="360"/>
      <c r="BJ30" s="360"/>
      <c r="BK30" s="360"/>
      <c r="BL30" s="360"/>
      <c r="BM30" s="360"/>
      <c r="BN30" s="360"/>
      <c r="BO30" s="360"/>
      <c r="BP30" s="360"/>
      <c r="BQ30" s="360" t="s">
        <v>283</v>
      </c>
      <c r="BR30" s="361"/>
      <c r="BS30" s="361"/>
      <c r="BT30" s="362"/>
    </row>
    <row r="31" spans="1:247" ht="13.15" customHeight="1" x14ac:dyDescent="0.25">
      <c r="A31" s="1"/>
      <c r="B31" s="1"/>
      <c r="C31" s="1"/>
      <c r="D31" s="1"/>
      <c r="E31" s="1"/>
      <c r="F31" s="115"/>
      <c r="G31" s="115"/>
      <c r="H31" s="115"/>
      <c r="I31" s="126"/>
      <c r="J31" s="126"/>
      <c r="K31" s="121"/>
      <c r="L31" s="122"/>
      <c r="M31" s="122"/>
      <c r="N31" s="115"/>
      <c r="O31" s="127"/>
      <c r="P31" s="115"/>
      <c r="Q31" s="122"/>
      <c r="R31" s="1"/>
      <c r="S31" s="121"/>
      <c r="T31" s="115"/>
      <c r="U31" s="122"/>
      <c r="V31" s="122"/>
      <c r="W31" s="122"/>
      <c r="X31" s="122"/>
      <c r="Y31" s="125"/>
      <c r="Z31" s="125"/>
      <c r="AA31" s="125"/>
      <c r="AB31" s="122"/>
      <c r="AC31" s="122"/>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c r="AZ31" s="124"/>
      <c r="BA31" s="124"/>
      <c r="BB31" s="124"/>
      <c r="BC31" s="124"/>
      <c r="BD31" s="124"/>
      <c r="BE31" s="122"/>
      <c r="BF31" s="122"/>
      <c r="BG31" s="160"/>
      <c r="BH31" s="1"/>
      <c r="BI31" s="1"/>
      <c r="BJ31" s="1"/>
      <c r="BK31" s="1"/>
      <c r="BL31" s="1"/>
      <c r="BM31" s="1"/>
      <c r="BN31" s="1"/>
      <c r="BO31" s="1"/>
      <c r="BP31" s="1"/>
      <c r="BQ31" s="1"/>
    </row>
    <row r="32" spans="1:247" s="158" customFormat="1" ht="13.15" customHeight="1" x14ac:dyDescent="0.2">
      <c r="A32" s="1"/>
      <c r="B32" s="1"/>
      <c r="C32" s="1"/>
      <c r="D32" s="1"/>
      <c r="E32" s="1"/>
      <c r="F32" s="29" t="s">
        <v>211</v>
      </c>
      <c r="G32" s="1"/>
      <c r="H32" s="1"/>
      <c r="I32" s="154"/>
      <c r="J32" s="1"/>
      <c r="K32" s="14"/>
      <c r="L32" s="1"/>
      <c r="M32" s="1"/>
      <c r="N32" s="1"/>
      <c r="O32" s="1"/>
      <c r="P32" s="1"/>
      <c r="Q32" s="1"/>
      <c r="R32" s="154"/>
      <c r="S32" s="1"/>
      <c r="T32" s="155"/>
      <c r="U32" s="1"/>
      <c r="V32" s="1"/>
      <c r="W32" s="1"/>
      <c r="X32" s="32"/>
      <c r="Y32" s="32"/>
      <c r="Z32" s="32"/>
      <c r="AA32" s="1"/>
      <c r="AB32" s="1"/>
      <c r="AC32" s="1"/>
      <c r="AD32" s="35"/>
      <c r="AE32" s="169">
        <f>SUM(AA29:AA29)</f>
        <v>0</v>
      </c>
      <c r="AF32" s="169">
        <f>SUM(AF26:AF31)</f>
        <v>446731438.05000001</v>
      </c>
      <c r="AG32" s="169">
        <f t="shared" ref="AG32:BB32" si="8">SUM(AG26:AG31)</f>
        <v>500339210.61600006</v>
      </c>
      <c r="AH32" s="169">
        <f t="shared" si="8"/>
        <v>0</v>
      </c>
      <c r="AI32" s="169">
        <f t="shared" si="8"/>
        <v>0</v>
      </c>
      <c r="AJ32" s="169">
        <f t="shared" si="8"/>
        <v>421500064.05000001</v>
      </c>
      <c r="AK32" s="169">
        <f t="shared" si="8"/>
        <v>472080071.73600006</v>
      </c>
      <c r="AL32" s="169"/>
      <c r="AM32" s="169"/>
      <c r="AN32" s="169">
        <f t="shared" si="8"/>
        <v>418803560</v>
      </c>
      <c r="AO32" s="169">
        <f t="shared" si="8"/>
        <v>469059987.20000005</v>
      </c>
      <c r="AP32" s="169">
        <f t="shared" si="8"/>
        <v>0</v>
      </c>
      <c r="AQ32" s="169">
        <f t="shared" si="8"/>
        <v>0</v>
      </c>
      <c r="AR32" s="169">
        <f t="shared" si="8"/>
        <v>0</v>
      </c>
      <c r="AS32" s="169">
        <f t="shared" si="8"/>
        <v>0</v>
      </c>
      <c r="AT32" s="169">
        <f t="shared" si="8"/>
        <v>0</v>
      </c>
      <c r="AU32" s="169">
        <f t="shared" si="8"/>
        <v>0</v>
      </c>
      <c r="AV32" s="169">
        <f t="shared" si="8"/>
        <v>0</v>
      </c>
      <c r="AW32" s="169">
        <f t="shared" si="8"/>
        <v>0</v>
      </c>
      <c r="AX32" s="169">
        <f t="shared" si="8"/>
        <v>0</v>
      </c>
      <c r="AY32" s="169">
        <f t="shared" si="8"/>
        <v>0</v>
      </c>
      <c r="AZ32" s="169">
        <f t="shared" si="8"/>
        <v>0</v>
      </c>
      <c r="BA32" s="169">
        <f t="shared" si="8"/>
        <v>0</v>
      </c>
      <c r="BB32" s="169">
        <f t="shared" si="8"/>
        <v>0</v>
      </c>
      <c r="BC32" s="169">
        <f>SUM(BC26:BC31)</f>
        <v>1287035062.0999999</v>
      </c>
      <c r="BD32" s="169">
        <f>SUM(BD26:BD31)</f>
        <v>1441479269.552</v>
      </c>
      <c r="BE32" s="1"/>
      <c r="BF32" s="1"/>
      <c r="BG32" s="214"/>
      <c r="BH32" s="1"/>
      <c r="BI32" s="1"/>
      <c r="BJ32" s="33"/>
      <c r="BK32" s="34"/>
      <c r="BL32" s="1"/>
      <c r="BM32" s="32"/>
      <c r="BN32" s="32"/>
      <c r="BO32" s="32"/>
      <c r="BP32" s="32"/>
      <c r="BQ32" s="157"/>
    </row>
    <row r="33" spans="1:69" s="158" customFormat="1" ht="13.15" customHeight="1" x14ac:dyDescent="0.2">
      <c r="A33" s="1"/>
      <c r="B33" s="1"/>
      <c r="C33" s="1"/>
      <c r="D33" s="1"/>
      <c r="E33" s="1"/>
      <c r="F33" s="29" t="s">
        <v>207</v>
      </c>
      <c r="G33" s="1"/>
      <c r="H33" s="1"/>
      <c r="I33" s="154"/>
      <c r="J33" s="1"/>
      <c r="K33" s="14"/>
      <c r="L33" s="1"/>
      <c r="M33" s="1"/>
      <c r="N33" s="1"/>
      <c r="O33" s="1"/>
      <c r="P33" s="1"/>
      <c r="Q33" s="1"/>
      <c r="R33" s="154"/>
      <c r="S33" s="1"/>
      <c r="T33" s="155"/>
      <c r="U33" s="1"/>
      <c r="V33" s="1"/>
      <c r="W33" s="1"/>
      <c r="X33" s="32"/>
      <c r="Y33" s="32"/>
      <c r="Z33" s="32"/>
      <c r="AA33" s="1"/>
      <c r="AB33" s="1"/>
      <c r="AC33" s="1"/>
      <c r="AD33" s="1"/>
      <c r="AE33" s="170"/>
      <c r="AF33" s="171"/>
      <c r="AG33" s="161"/>
      <c r="AH33" s="161"/>
      <c r="AI33" s="170"/>
      <c r="AJ33" s="170"/>
      <c r="AK33" s="161"/>
      <c r="AL33" s="161"/>
      <c r="AM33" s="170"/>
      <c r="AN33" s="170"/>
      <c r="AO33" s="161"/>
      <c r="AP33" s="161"/>
      <c r="AQ33" s="170"/>
      <c r="AR33" s="170"/>
      <c r="AS33" s="161"/>
      <c r="AT33" s="178"/>
      <c r="AU33" s="178"/>
      <c r="AV33" s="178"/>
      <c r="AW33" s="178"/>
      <c r="AX33" s="178"/>
      <c r="AY33" s="178"/>
      <c r="AZ33" s="178"/>
      <c r="BA33" s="178"/>
      <c r="BB33" s="161"/>
      <c r="BC33" s="180"/>
      <c r="BD33" s="181"/>
      <c r="BE33" s="1"/>
      <c r="BF33" s="1"/>
      <c r="BG33" s="214"/>
      <c r="BH33" s="1"/>
      <c r="BI33" s="1"/>
      <c r="BJ33" s="30"/>
      <c r="BK33" s="31"/>
      <c r="BL33" s="1"/>
      <c r="BM33" s="32"/>
      <c r="BN33" s="32"/>
      <c r="BO33" s="32"/>
      <c r="BP33" s="32"/>
      <c r="BQ33" s="157"/>
    </row>
    <row r="34" spans="1:69" s="132" customFormat="1" ht="13.15" customHeight="1" x14ac:dyDescent="0.2">
      <c r="A34" s="250" t="s">
        <v>221</v>
      </c>
      <c r="B34" s="251"/>
      <c r="C34" s="252"/>
      <c r="D34" s="252"/>
      <c r="E34" s="253"/>
      <c r="F34" s="254" t="s">
        <v>388</v>
      </c>
      <c r="G34" s="255" t="s">
        <v>232</v>
      </c>
      <c r="H34" s="255"/>
      <c r="I34" s="256" t="s">
        <v>233</v>
      </c>
      <c r="J34" s="256" t="s">
        <v>233</v>
      </c>
      <c r="K34" s="257" t="s">
        <v>219</v>
      </c>
      <c r="L34" s="250"/>
      <c r="M34" s="250"/>
      <c r="N34" s="258">
        <v>100</v>
      </c>
      <c r="O34" s="259">
        <v>230000000</v>
      </c>
      <c r="P34" s="260" t="s">
        <v>218</v>
      </c>
      <c r="Q34" s="122" t="s">
        <v>222</v>
      </c>
      <c r="R34" s="261" t="s">
        <v>216</v>
      </c>
      <c r="S34" s="259">
        <v>230000000</v>
      </c>
      <c r="T34" s="260" t="s">
        <v>227</v>
      </c>
      <c r="U34" s="250"/>
      <c r="V34" s="250"/>
      <c r="W34" s="122" t="s">
        <v>224</v>
      </c>
      <c r="X34" s="122" t="s">
        <v>225</v>
      </c>
      <c r="Y34" s="262">
        <v>0</v>
      </c>
      <c r="Z34" s="262">
        <v>100</v>
      </c>
      <c r="AA34" s="262">
        <v>0</v>
      </c>
      <c r="AB34" s="250"/>
      <c r="AC34" s="250" t="s">
        <v>217</v>
      </c>
      <c r="AD34" s="263"/>
      <c r="AE34" s="264"/>
      <c r="AF34" s="124">
        <v>110897970</v>
      </c>
      <c r="AG34" s="124">
        <v>124205726.40000001</v>
      </c>
      <c r="AH34" s="263"/>
      <c r="AI34" s="264"/>
      <c r="AJ34" s="268">
        <f>100651960+101880625</f>
        <v>202532585</v>
      </c>
      <c r="AK34" s="269">
        <f>AJ34*1.12</f>
        <v>226836495.20000002</v>
      </c>
      <c r="AL34" s="263"/>
      <c r="AM34" s="264"/>
      <c r="AN34" s="268">
        <f>100651960+101880625</f>
        <v>202532585</v>
      </c>
      <c r="AO34" s="269">
        <f>AN34*1.12</f>
        <v>226836495.20000002</v>
      </c>
      <c r="AP34" s="124"/>
      <c r="AQ34" s="124"/>
      <c r="AR34" s="124"/>
      <c r="AS34" s="124"/>
      <c r="AT34" s="124"/>
      <c r="AU34" s="124"/>
      <c r="AV34" s="124"/>
      <c r="AW34" s="124"/>
      <c r="AX34" s="124"/>
      <c r="AY34" s="265"/>
      <c r="AZ34" s="265"/>
      <c r="BA34" s="250"/>
      <c r="BB34" s="250"/>
      <c r="BC34" s="271">
        <f>AF34+AJ34+AN34+AR34+AV34+AZ34</f>
        <v>515963140</v>
      </c>
      <c r="BD34" s="271">
        <f t="shared" ref="BD34:BD37" si="9">BC34*1.12</f>
        <v>577878716.80000007</v>
      </c>
      <c r="BE34" s="250" t="s">
        <v>226</v>
      </c>
      <c r="BF34" s="250" t="s">
        <v>243</v>
      </c>
      <c r="BG34" s="260" t="s">
        <v>234</v>
      </c>
      <c r="BH34" s="122"/>
      <c r="BI34" s="122"/>
      <c r="BJ34" s="122"/>
      <c r="BK34" s="122"/>
      <c r="BL34" s="122"/>
      <c r="BM34" s="122"/>
      <c r="BQ34" s="132" t="s">
        <v>270</v>
      </c>
    </row>
    <row r="35" spans="1:69" s="132" customFormat="1" ht="13.15" customHeight="1" x14ac:dyDescent="0.2">
      <c r="A35" s="250" t="s">
        <v>221</v>
      </c>
      <c r="B35" s="251"/>
      <c r="C35" s="266"/>
      <c r="D35" s="266"/>
      <c r="E35" s="253"/>
      <c r="F35" s="267" t="s">
        <v>389</v>
      </c>
      <c r="G35" s="255" t="s">
        <v>232</v>
      </c>
      <c r="H35" s="255"/>
      <c r="I35" s="256" t="s">
        <v>233</v>
      </c>
      <c r="J35" s="256" t="s">
        <v>233</v>
      </c>
      <c r="K35" s="257" t="s">
        <v>219</v>
      </c>
      <c r="L35" s="250"/>
      <c r="M35" s="250"/>
      <c r="N35" s="258">
        <v>100</v>
      </c>
      <c r="O35" s="259">
        <v>230000000</v>
      </c>
      <c r="P35" s="260" t="s">
        <v>218</v>
      </c>
      <c r="Q35" s="122" t="s">
        <v>222</v>
      </c>
      <c r="R35" s="261" t="s">
        <v>216</v>
      </c>
      <c r="S35" s="259">
        <v>230000000</v>
      </c>
      <c r="T35" s="260" t="s">
        <v>236</v>
      </c>
      <c r="U35" s="250"/>
      <c r="V35" s="250"/>
      <c r="W35" s="122" t="s">
        <v>224</v>
      </c>
      <c r="X35" s="122" t="s">
        <v>225</v>
      </c>
      <c r="Y35" s="262">
        <v>0</v>
      </c>
      <c r="Z35" s="262">
        <v>100</v>
      </c>
      <c r="AA35" s="262">
        <v>0</v>
      </c>
      <c r="AB35" s="250"/>
      <c r="AC35" s="250" t="s">
        <v>217</v>
      </c>
      <c r="AD35" s="263"/>
      <c r="AE35" s="264"/>
      <c r="AF35" s="124">
        <v>136912164</v>
      </c>
      <c r="AG35" s="124">
        <v>153341623.68000001</v>
      </c>
      <c r="AH35" s="263"/>
      <c r="AI35" s="264"/>
      <c r="AJ35" s="270">
        <f>126592200+124677370</f>
        <v>251269570</v>
      </c>
      <c r="AK35" s="269">
        <f t="shared" ref="AK35:AK37" si="10">AJ35*1.12</f>
        <v>281421918.40000004</v>
      </c>
      <c r="AL35" s="263"/>
      <c r="AM35" s="264"/>
      <c r="AN35" s="270">
        <f>126592200+124677370</f>
        <v>251269570</v>
      </c>
      <c r="AO35" s="269">
        <f>AN35*1.12</f>
        <v>281421918.40000004</v>
      </c>
      <c r="AP35" s="124"/>
      <c r="AQ35" s="124"/>
      <c r="AR35" s="124"/>
      <c r="AS35" s="124"/>
      <c r="AT35" s="124"/>
      <c r="AU35" s="124"/>
      <c r="AV35" s="124"/>
      <c r="AW35" s="124"/>
      <c r="AX35" s="124"/>
      <c r="AY35" s="265"/>
      <c r="AZ35" s="265"/>
      <c r="BA35" s="250"/>
      <c r="BB35" s="250"/>
      <c r="BC35" s="271">
        <f t="shared" ref="BC35:BC37" si="11">AF35+AJ35+AN35+AR35+AV35+AZ35</f>
        <v>639451304</v>
      </c>
      <c r="BD35" s="271">
        <f t="shared" si="9"/>
        <v>716185460.48000002</v>
      </c>
      <c r="BE35" s="250" t="s">
        <v>226</v>
      </c>
      <c r="BF35" s="250" t="s">
        <v>244</v>
      </c>
      <c r="BG35" s="260" t="s">
        <v>237</v>
      </c>
      <c r="BH35" s="122"/>
      <c r="BI35" s="122"/>
      <c r="BJ35" s="122"/>
      <c r="BK35" s="122"/>
      <c r="BL35" s="122"/>
      <c r="BM35" s="122"/>
      <c r="BQ35" s="132" t="s">
        <v>270</v>
      </c>
    </row>
    <row r="36" spans="1:69" s="132" customFormat="1" ht="13.15" customHeight="1" x14ac:dyDescent="0.2">
      <c r="A36" s="250" t="s">
        <v>221</v>
      </c>
      <c r="B36" s="251"/>
      <c r="C36" s="266"/>
      <c r="D36" s="266"/>
      <c r="E36" s="253"/>
      <c r="F36" s="267" t="s">
        <v>390</v>
      </c>
      <c r="G36" s="255" t="s">
        <v>232</v>
      </c>
      <c r="H36" s="255"/>
      <c r="I36" s="256" t="s">
        <v>233</v>
      </c>
      <c r="J36" s="256" t="s">
        <v>233</v>
      </c>
      <c r="K36" s="257" t="s">
        <v>219</v>
      </c>
      <c r="L36" s="250"/>
      <c r="M36" s="250"/>
      <c r="N36" s="258">
        <v>100</v>
      </c>
      <c r="O36" s="259">
        <v>230000000</v>
      </c>
      <c r="P36" s="260" t="s">
        <v>218</v>
      </c>
      <c r="Q36" s="122" t="s">
        <v>222</v>
      </c>
      <c r="R36" s="261" t="s">
        <v>216</v>
      </c>
      <c r="S36" s="259">
        <v>230000000</v>
      </c>
      <c r="T36" s="260" t="s">
        <v>245</v>
      </c>
      <c r="U36" s="250"/>
      <c r="V36" s="250"/>
      <c r="W36" s="122" t="s">
        <v>224</v>
      </c>
      <c r="X36" s="122" t="s">
        <v>225</v>
      </c>
      <c r="Y36" s="262">
        <v>0</v>
      </c>
      <c r="Z36" s="262">
        <v>100</v>
      </c>
      <c r="AA36" s="262">
        <v>0</v>
      </c>
      <c r="AB36" s="250"/>
      <c r="AC36" s="250" t="s">
        <v>217</v>
      </c>
      <c r="AD36" s="263"/>
      <c r="AE36" s="264"/>
      <c r="AF36" s="124">
        <v>104568525</v>
      </c>
      <c r="AG36" s="124">
        <v>117116748.00000001</v>
      </c>
      <c r="AH36" s="263"/>
      <c r="AI36" s="264"/>
      <c r="AJ36" s="270">
        <f>101942200+101880625</f>
        <v>203822825</v>
      </c>
      <c r="AK36" s="269">
        <f t="shared" si="10"/>
        <v>228281564.00000003</v>
      </c>
      <c r="AL36" s="263"/>
      <c r="AM36" s="264"/>
      <c r="AN36" s="270">
        <f>101942200+101880625</f>
        <v>203822825</v>
      </c>
      <c r="AO36" s="269">
        <f>AN36*1.12</f>
        <v>228281564.00000003</v>
      </c>
      <c r="AP36" s="124"/>
      <c r="AQ36" s="124"/>
      <c r="AR36" s="124"/>
      <c r="AS36" s="124"/>
      <c r="AT36" s="124"/>
      <c r="AU36" s="124"/>
      <c r="AV36" s="124"/>
      <c r="AW36" s="124"/>
      <c r="AX36" s="124"/>
      <c r="AY36" s="265"/>
      <c r="AZ36" s="265"/>
      <c r="BA36" s="250"/>
      <c r="BB36" s="250"/>
      <c r="BC36" s="271">
        <f t="shared" si="11"/>
        <v>512214175</v>
      </c>
      <c r="BD36" s="271">
        <f t="shared" si="9"/>
        <v>573679876</v>
      </c>
      <c r="BE36" s="250" t="s">
        <v>226</v>
      </c>
      <c r="BF36" s="250" t="s">
        <v>246</v>
      </c>
      <c r="BG36" s="260" t="s">
        <v>239</v>
      </c>
      <c r="BH36" s="122"/>
      <c r="BI36" s="122"/>
      <c r="BJ36" s="122"/>
      <c r="BK36" s="122"/>
      <c r="BL36" s="122"/>
      <c r="BM36" s="122"/>
      <c r="BQ36" s="132" t="s">
        <v>270</v>
      </c>
    </row>
    <row r="37" spans="1:69" s="132" customFormat="1" ht="13.15" customHeight="1" x14ac:dyDescent="0.2">
      <c r="A37" s="250" t="s">
        <v>221</v>
      </c>
      <c r="B37" s="251"/>
      <c r="C37" s="266"/>
      <c r="D37" s="266"/>
      <c r="E37" s="253"/>
      <c r="F37" s="267" t="s">
        <v>391</v>
      </c>
      <c r="G37" s="255" t="s">
        <v>232</v>
      </c>
      <c r="H37" s="255"/>
      <c r="I37" s="256" t="s">
        <v>233</v>
      </c>
      <c r="J37" s="256" t="s">
        <v>233</v>
      </c>
      <c r="K37" s="257" t="s">
        <v>219</v>
      </c>
      <c r="L37" s="250"/>
      <c r="M37" s="250"/>
      <c r="N37" s="258">
        <v>100</v>
      </c>
      <c r="O37" s="259">
        <v>230000000</v>
      </c>
      <c r="P37" s="260" t="s">
        <v>218</v>
      </c>
      <c r="Q37" s="122" t="s">
        <v>222</v>
      </c>
      <c r="R37" s="261" t="s">
        <v>216</v>
      </c>
      <c r="S37" s="259">
        <v>230000000</v>
      </c>
      <c r="T37" s="260" t="s">
        <v>241</v>
      </c>
      <c r="U37" s="250"/>
      <c r="V37" s="250"/>
      <c r="W37" s="122" t="s">
        <v>224</v>
      </c>
      <c r="X37" s="122" t="s">
        <v>225</v>
      </c>
      <c r="Y37" s="262">
        <v>0</v>
      </c>
      <c r="Z37" s="262">
        <v>100</v>
      </c>
      <c r="AA37" s="262">
        <v>0</v>
      </c>
      <c r="AB37" s="250"/>
      <c r="AC37" s="250" t="s">
        <v>217</v>
      </c>
      <c r="AD37" s="263"/>
      <c r="AE37" s="264"/>
      <c r="AF37" s="124">
        <v>91656275</v>
      </c>
      <c r="AG37" s="124">
        <v>102655028.00000001</v>
      </c>
      <c r="AH37" s="263"/>
      <c r="AI37" s="264"/>
      <c r="AJ37" s="270">
        <f>89617200+87326250</f>
        <v>176943450</v>
      </c>
      <c r="AK37" s="269">
        <f t="shared" si="10"/>
        <v>198176664.00000003</v>
      </c>
      <c r="AL37" s="263"/>
      <c r="AM37" s="264"/>
      <c r="AN37" s="270">
        <f>89617200+87326250</f>
        <v>176943450</v>
      </c>
      <c r="AO37" s="269">
        <f>AN37*1.12</f>
        <v>198176664.00000003</v>
      </c>
      <c r="AP37" s="124"/>
      <c r="AQ37" s="124"/>
      <c r="AR37" s="124"/>
      <c r="AS37" s="124"/>
      <c r="AT37" s="124"/>
      <c r="AU37" s="124"/>
      <c r="AV37" s="124"/>
      <c r="AW37" s="124"/>
      <c r="AX37" s="124"/>
      <c r="AY37" s="265"/>
      <c r="AZ37" s="265"/>
      <c r="BA37" s="250"/>
      <c r="BB37" s="250"/>
      <c r="BC37" s="271">
        <f t="shared" si="11"/>
        <v>445543175</v>
      </c>
      <c r="BD37" s="271">
        <f t="shared" si="9"/>
        <v>499008356.00000006</v>
      </c>
      <c r="BE37" s="250" t="s">
        <v>226</v>
      </c>
      <c r="BF37" s="250" t="s">
        <v>247</v>
      </c>
      <c r="BG37" s="260" t="s">
        <v>242</v>
      </c>
      <c r="BH37" s="122"/>
      <c r="BI37" s="122"/>
      <c r="BJ37" s="122"/>
      <c r="BK37" s="122"/>
      <c r="BL37" s="122"/>
      <c r="BM37" s="122"/>
      <c r="BQ37" s="132" t="s">
        <v>270</v>
      </c>
    </row>
    <row r="38" spans="1:69" ht="13.15" customHeight="1" x14ac:dyDescent="0.25">
      <c r="A38" s="1"/>
      <c r="B38" s="1"/>
      <c r="C38" s="1"/>
      <c r="D38" s="1"/>
      <c r="E38" s="1"/>
      <c r="F38" s="115"/>
      <c r="G38" s="115"/>
      <c r="H38" s="115"/>
      <c r="I38" s="126"/>
      <c r="J38" s="126"/>
      <c r="K38" s="121"/>
      <c r="L38" s="122"/>
      <c r="M38" s="122"/>
      <c r="N38" s="115"/>
      <c r="O38" s="127"/>
      <c r="P38" s="115"/>
      <c r="Q38" s="122"/>
      <c r="R38" s="1"/>
      <c r="S38" s="121"/>
      <c r="T38" s="115"/>
      <c r="U38" s="122"/>
      <c r="V38" s="122"/>
      <c r="W38" s="122"/>
      <c r="X38" s="122"/>
      <c r="Y38" s="125"/>
      <c r="Z38" s="125"/>
      <c r="AA38" s="125"/>
      <c r="AB38" s="122"/>
      <c r="AC38" s="122"/>
      <c r="AD38" s="124"/>
      <c r="AE38" s="124"/>
      <c r="AF38" s="124"/>
      <c r="AG38" s="124"/>
      <c r="AH38" s="124"/>
      <c r="AI38" s="124"/>
      <c r="AJ38" s="124"/>
      <c r="AK38" s="124"/>
      <c r="AL38" s="124"/>
      <c r="AM38" s="124"/>
      <c r="AN38" s="124"/>
      <c r="AO38" s="124"/>
      <c r="AP38" s="124"/>
      <c r="AQ38" s="124"/>
      <c r="AR38" s="124"/>
      <c r="AS38" s="124"/>
      <c r="AT38" s="124"/>
      <c r="AU38" s="124"/>
      <c r="AV38" s="124"/>
      <c r="AW38" s="124"/>
      <c r="AX38" s="124"/>
      <c r="AY38" s="124"/>
      <c r="AZ38" s="124"/>
      <c r="BA38" s="124"/>
      <c r="BB38" s="124"/>
      <c r="BC38" s="124"/>
      <c r="BD38" s="124"/>
      <c r="BE38" s="122"/>
      <c r="BF38" s="213"/>
      <c r="BG38" s="160"/>
      <c r="BH38" s="1"/>
      <c r="BI38" s="1"/>
      <c r="BJ38" s="1"/>
      <c r="BK38" s="1"/>
      <c r="BL38" s="1"/>
      <c r="BM38" s="1"/>
      <c r="BN38" s="1"/>
      <c r="BO38" s="1"/>
      <c r="BP38" s="1"/>
      <c r="BQ38" s="1"/>
    </row>
    <row r="39" spans="1:69" ht="13.15" customHeight="1" x14ac:dyDescent="0.25">
      <c r="A39" s="1"/>
      <c r="B39" s="1"/>
      <c r="C39" s="1"/>
      <c r="D39" s="1"/>
      <c r="E39" s="1"/>
      <c r="F39" s="115"/>
      <c r="G39" s="115"/>
      <c r="H39" s="115"/>
      <c r="I39" s="126"/>
      <c r="J39" s="126"/>
      <c r="K39" s="121"/>
      <c r="L39" s="122"/>
      <c r="M39" s="122"/>
      <c r="N39" s="115"/>
      <c r="O39" s="127"/>
      <c r="P39" s="115"/>
      <c r="Q39" s="122"/>
      <c r="R39" s="1"/>
      <c r="S39" s="121"/>
      <c r="T39" s="115"/>
      <c r="U39" s="122"/>
      <c r="V39" s="122"/>
      <c r="W39" s="122"/>
      <c r="X39" s="122"/>
      <c r="Y39" s="125"/>
      <c r="Z39" s="125"/>
      <c r="AA39" s="125"/>
      <c r="AB39" s="122"/>
      <c r="AC39" s="122"/>
      <c r="AD39" s="124"/>
      <c r="AE39" s="124"/>
      <c r="AF39" s="124"/>
      <c r="AG39" s="124"/>
      <c r="AH39" s="124"/>
      <c r="AI39" s="124"/>
      <c r="AJ39" s="124"/>
      <c r="AK39" s="124"/>
      <c r="AL39" s="124"/>
      <c r="AM39" s="124"/>
      <c r="AN39" s="124"/>
      <c r="AO39" s="124"/>
      <c r="AP39" s="124"/>
      <c r="AQ39" s="124"/>
      <c r="AR39" s="124"/>
      <c r="AS39" s="124"/>
      <c r="AT39" s="124"/>
      <c r="AU39" s="124"/>
      <c r="AV39" s="124"/>
      <c r="AW39" s="124"/>
      <c r="AX39" s="124"/>
      <c r="AY39" s="124"/>
      <c r="AZ39" s="124"/>
      <c r="BA39" s="124"/>
      <c r="BB39" s="124"/>
      <c r="BC39" s="124"/>
      <c r="BD39" s="124"/>
      <c r="BE39" s="122"/>
      <c r="BF39" s="122"/>
      <c r="BG39" s="160"/>
      <c r="BH39" s="1"/>
      <c r="BI39" s="1"/>
      <c r="BJ39" s="1"/>
      <c r="BK39" s="1"/>
      <c r="BL39" s="1"/>
      <c r="BM39" s="1"/>
      <c r="BN39" s="1"/>
      <c r="BO39" s="1"/>
      <c r="BP39" s="1"/>
      <c r="BQ39" s="1"/>
    </row>
    <row r="40" spans="1:69" ht="13.15" customHeight="1" x14ac:dyDescent="0.25">
      <c r="A40" s="23"/>
      <c r="B40" s="23"/>
      <c r="C40" s="23"/>
      <c r="D40" s="23"/>
      <c r="E40" s="23"/>
      <c r="F40" s="29" t="s">
        <v>212</v>
      </c>
      <c r="G40" s="23"/>
      <c r="H40" s="23"/>
      <c r="I40" s="156"/>
      <c r="J40" s="24"/>
      <c r="K40" s="23"/>
      <c r="L40" s="23"/>
      <c r="M40" s="23"/>
      <c r="N40" s="23"/>
      <c r="O40" s="23"/>
      <c r="P40" s="23"/>
      <c r="Q40" s="23"/>
      <c r="R40" s="23"/>
      <c r="S40" s="23"/>
      <c r="T40" s="24"/>
      <c r="U40" s="23"/>
      <c r="V40" s="23"/>
      <c r="W40" s="23"/>
      <c r="X40" s="23"/>
      <c r="Y40" s="25"/>
      <c r="Z40" s="25"/>
      <c r="AA40" s="25"/>
      <c r="AB40" s="23"/>
      <c r="AC40" s="23"/>
      <c r="AD40" s="23"/>
      <c r="AE40" s="169"/>
      <c r="AF40" s="169">
        <f>SUM(AF34:AF37)</f>
        <v>444034934</v>
      </c>
      <c r="AG40" s="169">
        <f>SUM(AG34:AG37)</f>
        <v>497319126.08000004</v>
      </c>
      <c r="AH40" s="169"/>
      <c r="AI40" s="169"/>
      <c r="AJ40" s="169">
        <f t="shared" ref="AJ40:AK40" si="12">SUM(AJ34:AJ37)</f>
        <v>834568430</v>
      </c>
      <c r="AK40" s="169">
        <f t="shared" si="12"/>
        <v>934716641.60000002</v>
      </c>
      <c r="AL40" s="169"/>
      <c r="AM40" s="169"/>
      <c r="AN40" s="169">
        <f>SUM(AN34:AN37)</f>
        <v>834568430</v>
      </c>
      <c r="AO40" s="169">
        <f>SUM(AO34:AO37)</f>
        <v>934716641.60000002</v>
      </c>
      <c r="AP40" s="169">
        <f t="shared" ref="AP40:BD40" si="13">SUM(AP34:AP37)</f>
        <v>0</v>
      </c>
      <c r="AQ40" s="169">
        <f t="shared" si="13"/>
        <v>0</v>
      </c>
      <c r="AR40" s="169">
        <f t="shared" si="13"/>
        <v>0</v>
      </c>
      <c r="AS40" s="169">
        <f t="shared" si="13"/>
        <v>0</v>
      </c>
      <c r="AT40" s="169">
        <f t="shared" si="13"/>
        <v>0</v>
      </c>
      <c r="AU40" s="169">
        <f t="shared" si="13"/>
        <v>0</v>
      </c>
      <c r="AV40" s="169">
        <f t="shared" si="13"/>
        <v>0</v>
      </c>
      <c r="AW40" s="169">
        <f t="shared" si="13"/>
        <v>0</v>
      </c>
      <c r="AX40" s="169">
        <f t="shared" si="13"/>
        <v>0</v>
      </c>
      <c r="AY40" s="169">
        <f t="shared" si="13"/>
        <v>0</v>
      </c>
      <c r="AZ40" s="169">
        <f t="shared" si="13"/>
        <v>0</v>
      </c>
      <c r="BA40" s="169">
        <f t="shared" si="13"/>
        <v>0</v>
      </c>
      <c r="BB40" s="169">
        <f t="shared" si="13"/>
        <v>0</v>
      </c>
      <c r="BC40" s="169">
        <f>SUM(BC34:BC37)</f>
        <v>2113171794</v>
      </c>
      <c r="BD40" s="169">
        <f t="shared" si="13"/>
        <v>2366752409.2800002</v>
      </c>
      <c r="BE40" s="23"/>
      <c r="BF40" s="23"/>
      <c r="BG40" s="23"/>
      <c r="BH40" s="23"/>
      <c r="BI40" s="23"/>
      <c r="BJ40" s="23"/>
      <c r="BK40" s="26"/>
      <c r="BL40" s="26"/>
    </row>
    <row r="42" spans="1:69" ht="13.15" customHeight="1" x14ac:dyDescent="0.25">
      <c r="AJ42" s="174"/>
      <c r="BG42" s="15"/>
    </row>
    <row r="43" spans="1:69" ht="13.15" customHeight="1" x14ac:dyDescent="0.25">
      <c r="BN43" s="12"/>
    </row>
    <row r="44" spans="1:69" ht="13.15" customHeight="1" x14ac:dyDescent="0.25">
      <c r="BN44" s="12"/>
    </row>
    <row r="45" spans="1:69" ht="13.15" customHeight="1" x14ac:dyDescent="0.25">
      <c r="BN45" s="12"/>
    </row>
    <row r="46" spans="1:69" ht="13.15" customHeight="1" x14ac:dyDescent="0.25">
      <c r="BN46" s="12"/>
    </row>
    <row r="47" spans="1:69" ht="13.15" customHeight="1" x14ac:dyDescent="0.25">
      <c r="BN47" s="12"/>
    </row>
    <row r="48" spans="1:69" ht="13.15" customHeight="1" x14ac:dyDescent="0.25">
      <c r="BN48" s="12"/>
    </row>
    <row r="49" spans="60:66" ht="13.15" customHeight="1" x14ac:dyDescent="0.25">
      <c r="BH49" s="12"/>
      <c r="BK49" s="12"/>
      <c r="BN49" s="12"/>
    </row>
    <row r="50" spans="60:66" ht="13.15" customHeight="1" x14ac:dyDescent="0.25">
      <c r="BH50" s="12"/>
      <c r="BK50" s="12"/>
      <c r="BN50" s="12"/>
    </row>
    <row r="51" spans="60:66" ht="13.15" customHeight="1" x14ac:dyDescent="0.25">
      <c r="BH51" s="12"/>
      <c r="BK51" s="12"/>
      <c r="BN51" s="12"/>
    </row>
    <row r="52" spans="60:66" ht="13.15" customHeight="1" x14ac:dyDescent="0.25">
      <c r="BH52" s="12"/>
      <c r="BK52" s="12"/>
      <c r="BN52" s="12"/>
    </row>
    <row r="53" spans="60:66" ht="13.15" customHeight="1" x14ac:dyDescent="0.25">
      <c r="BH53" s="12"/>
      <c r="BK53" s="12"/>
      <c r="BN53" s="12"/>
    </row>
    <row r="54" spans="60:66" ht="13.15" customHeight="1" x14ac:dyDescent="0.25">
      <c r="BH54" s="12"/>
      <c r="BK54" s="12"/>
      <c r="BN54" s="12"/>
    </row>
    <row r="55" spans="60:66" ht="13.15" customHeight="1" x14ac:dyDescent="0.25">
      <c r="BH55" s="12"/>
      <c r="BK55" s="12"/>
      <c r="BN55" s="12"/>
    </row>
    <row r="56" spans="60:66" ht="13.15" customHeight="1" x14ac:dyDescent="0.25">
      <c r="BH56" s="12"/>
      <c r="BK56" s="12"/>
      <c r="BN56" s="12"/>
    </row>
    <row r="57" spans="60:66" ht="13.15" customHeight="1" x14ac:dyDescent="0.25">
      <c r="BH57" s="12"/>
      <c r="BK57" s="12"/>
      <c r="BN57" s="12"/>
    </row>
    <row r="58" spans="60:66" ht="13.15" customHeight="1" x14ac:dyDescent="0.25">
      <c r="BH58" s="12"/>
      <c r="BK58" s="12"/>
      <c r="BN58" s="12"/>
    </row>
    <row r="59" spans="60:66" ht="13.15" customHeight="1" x14ac:dyDescent="0.25">
      <c r="BH59" s="12"/>
      <c r="BK59" s="12"/>
      <c r="BN59" s="12"/>
    </row>
    <row r="60" spans="60:66" ht="13.15" customHeight="1" x14ac:dyDescent="0.25">
      <c r="BH60" s="12"/>
      <c r="BK60" s="12"/>
      <c r="BN60" s="12"/>
    </row>
    <row r="61" spans="60:66" ht="13.15" customHeight="1" x14ac:dyDescent="0.25">
      <c r="BH61" s="12"/>
      <c r="BK61" s="12"/>
      <c r="BN61" s="12"/>
    </row>
    <row r="62" spans="60:66" ht="13.15" customHeight="1" x14ac:dyDescent="0.25">
      <c r="BH62" s="12"/>
      <c r="BK62" s="12"/>
      <c r="BN62" s="12"/>
    </row>
    <row r="63" spans="60:66" ht="13.15" customHeight="1" x14ac:dyDescent="0.25">
      <c r="BH63" s="12"/>
      <c r="BK63" s="12"/>
      <c r="BN63" s="12"/>
    </row>
    <row r="64" spans="60:66" ht="13.15" customHeight="1" x14ac:dyDescent="0.25">
      <c r="BH64" s="12"/>
      <c r="BK64" s="12"/>
      <c r="BN64" s="12"/>
    </row>
    <row r="65" spans="60:66" ht="13.15" customHeight="1" x14ac:dyDescent="0.25">
      <c r="BH65" s="12"/>
      <c r="BK65" s="12"/>
      <c r="BN65" s="12"/>
    </row>
    <row r="66" spans="60:66" ht="13.15" customHeight="1" x14ac:dyDescent="0.25">
      <c r="BH66" s="12"/>
      <c r="BK66" s="12"/>
      <c r="BN66" s="12"/>
    </row>
    <row r="67" spans="60:66" ht="13.15" customHeight="1" x14ac:dyDescent="0.25">
      <c r="BH67" s="12"/>
      <c r="BK67" s="12"/>
      <c r="BN67" s="12"/>
    </row>
    <row r="68" spans="60:66" ht="13.15" customHeight="1" x14ac:dyDescent="0.25">
      <c r="BH68" s="12"/>
      <c r="BK68" s="12"/>
      <c r="BN68" s="12"/>
    </row>
    <row r="69" spans="60:66" ht="13.15" customHeight="1" x14ac:dyDescent="0.25">
      <c r="BH69" s="12"/>
      <c r="BK69" s="12"/>
      <c r="BN69" s="12"/>
    </row>
    <row r="70" spans="60:66" ht="13.15" customHeight="1" x14ac:dyDescent="0.25">
      <c r="BH70" s="12"/>
      <c r="BK70" s="12"/>
      <c r="BN70" s="12"/>
    </row>
    <row r="71" spans="60:66" ht="13.15" customHeight="1" x14ac:dyDescent="0.25">
      <c r="BH71" s="12"/>
      <c r="BK71" s="12"/>
      <c r="BN71" s="12"/>
    </row>
    <row r="72" spans="60:66" ht="13.15" customHeight="1" x14ac:dyDescent="0.25">
      <c r="BH72" s="12"/>
      <c r="BK72" s="12"/>
      <c r="BN72" s="12"/>
    </row>
    <row r="73" spans="60:66" ht="13.15" customHeight="1" x14ac:dyDescent="0.25">
      <c r="BH73" s="12"/>
      <c r="BK73" s="12"/>
      <c r="BN73" s="12"/>
    </row>
    <row r="74" spans="60:66" ht="13.15" customHeight="1" x14ac:dyDescent="0.25">
      <c r="BH74" s="12"/>
      <c r="BK74" s="12"/>
      <c r="BN74" s="12"/>
    </row>
    <row r="75" spans="60:66" ht="13.15" customHeight="1" x14ac:dyDescent="0.25">
      <c r="BH75" s="12"/>
      <c r="BK75" s="12"/>
      <c r="BN75" s="12"/>
    </row>
    <row r="76" spans="60:66" ht="13.15" customHeight="1" x14ac:dyDescent="0.25">
      <c r="BH76" s="12"/>
      <c r="BK76" s="12"/>
      <c r="BN76" s="12"/>
    </row>
    <row r="77" spans="60:66" ht="13.15" customHeight="1" x14ac:dyDescent="0.25">
      <c r="BH77" s="12"/>
      <c r="BK77" s="12"/>
      <c r="BN77" s="12"/>
    </row>
    <row r="78" spans="60:66" ht="13.15" customHeight="1" x14ac:dyDescent="0.25">
      <c r="BH78" s="12"/>
      <c r="BK78" s="12"/>
      <c r="BN78" s="12"/>
    </row>
    <row r="79" spans="60:66" ht="13.15" customHeight="1" x14ac:dyDescent="0.25">
      <c r="BH79" s="12"/>
      <c r="BK79" s="12"/>
      <c r="BN79" s="12"/>
    </row>
    <row r="80" spans="60:66" ht="13.15" customHeight="1" x14ac:dyDescent="0.25">
      <c r="BH80" s="12"/>
      <c r="BK80" s="12"/>
      <c r="BN80" s="12"/>
    </row>
    <row r="81" spans="60:66" ht="13.15" customHeight="1" x14ac:dyDescent="0.25">
      <c r="BH81" s="12"/>
      <c r="BK81" s="12"/>
      <c r="BN81" s="12"/>
    </row>
    <row r="82" spans="60:66" ht="13.15" customHeight="1" x14ac:dyDescent="0.25">
      <c r="BH82" s="12"/>
      <c r="BK82" s="12"/>
      <c r="BN82" s="12"/>
    </row>
    <row r="83" spans="60:66" ht="13.15" customHeight="1" x14ac:dyDescent="0.25">
      <c r="BH83" s="12"/>
      <c r="BK83" s="12"/>
      <c r="BN83" s="12"/>
    </row>
    <row r="84" spans="60:66" ht="13.15" customHeight="1" x14ac:dyDescent="0.25">
      <c r="BH84" s="12"/>
      <c r="BK84" s="12"/>
      <c r="BN84" s="12"/>
    </row>
    <row r="85" spans="60:66" ht="13.15" customHeight="1" x14ac:dyDescent="0.25">
      <c r="BH85" s="12"/>
      <c r="BK85" s="12"/>
      <c r="BN85" s="12"/>
    </row>
    <row r="86" spans="60:66" ht="13.15" customHeight="1" x14ac:dyDescent="0.25">
      <c r="BH86" s="12"/>
      <c r="BK86" s="12"/>
      <c r="BN86" s="12"/>
    </row>
    <row r="87" spans="60:66" ht="13.15" customHeight="1" x14ac:dyDescent="0.25">
      <c r="BH87" s="12"/>
      <c r="BK87" s="12"/>
      <c r="BN87" s="12"/>
    </row>
    <row r="88" spans="60:66" ht="13.15" customHeight="1" x14ac:dyDescent="0.25">
      <c r="BH88" s="12"/>
      <c r="BK88" s="12"/>
      <c r="BN88" s="12"/>
    </row>
    <row r="89" spans="60:66" ht="13.15" customHeight="1" x14ac:dyDescent="0.25">
      <c r="BH89" s="12"/>
      <c r="BK89" s="12"/>
      <c r="BN89" s="12"/>
    </row>
    <row r="90" spans="60:66" ht="13.15" customHeight="1" x14ac:dyDescent="0.25">
      <c r="BH90" s="12"/>
      <c r="BK90" s="12"/>
      <c r="BN90" s="12"/>
    </row>
    <row r="91" spans="60:66" ht="13.15" customHeight="1" x14ac:dyDescent="0.25">
      <c r="BH91" s="12"/>
      <c r="BK91" s="12"/>
      <c r="BN91" s="12"/>
    </row>
    <row r="92" spans="60:66" ht="13.15" customHeight="1" x14ac:dyDescent="0.25">
      <c r="BH92" s="12"/>
      <c r="BK92" s="12"/>
      <c r="BN92" s="12"/>
    </row>
    <row r="93" spans="60:66" ht="13.15" customHeight="1" x14ac:dyDescent="0.25">
      <c r="BH93" s="12"/>
      <c r="BK93" s="12"/>
      <c r="BN93" s="12"/>
    </row>
    <row r="94" spans="60:66" ht="13.15" customHeight="1" x14ac:dyDescent="0.25">
      <c r="BH94" s="12"/>
      <c r="BK94" s="12"/>
      <c r="BN94" s="12"/>
    </row>
    <row r="95" spans="60:66" ht="13.15" customHeight="1" x14ac:dyDescent="0.25">
      <c r="BH95" s="12"/>
      <c r="BK95" s="12"/>
      <c r="BN95" s="12"/>
    </row>
    <row r="96" spans="60:66" ht="13.15" customHeight="1" x14ac:dyDescent="0.25">
      <c r="BH96" s="12"/>
      <c r="BK96" s="12"/>
      <c r="BN96" s="12"/>
    </row>
    <row r="97" spans="60:66" ht="13.15" customHeight="1" x14ac:dyDescent="0.25">
      <c r="BH97" s="12"/>
      <c r="BK97" s="12"/>
      <c r="BN97" s="12"/>
    </row>
    <row r="98" spans="60:66" ht="13.15" customHeight="1" x14ac:dyDescent="0.25">
      <c r="BH98" s="12"/>
      <c r="BK98" s="12"/>
      <c r="BN98" s="12"/>
    </row>
    <row r="99" spans="60:66" ht="13.15" customHeight="1" x14ac:dyDescent="0.25">
      <c r="BH99" s="12"/>
      <c r="BK99" s="12"/>
      <c r="BN99" s="12"/>
    </row>
    <row r="100" spans="60:66" ht="13.15" customHeight="1" x14ac:dyDescent="0.25">
      <c r="BH100" s="12"/>
      <c r="BK100" s="12"/>
      <c r="BN100" s="12"/>
    </row>
    <row r="101" spans="60:66" ht="13.15" customHeight="1" x14ac:dyDescent="0.25">
      <c r="BH101" s="12"/>
      <c r="BK101" s="12"/>
      <c r="BN101" s="12"/>
    </row>
    <row r="102" spans="60:66" ht="13.15" customHeight="1" x14ac:dyDescent="0.25">
      <c r="BH102" s="12"/>
      <c r="BK102" s="12"/>
      <c r="BN102" s="12"/>
    </row>
    <row r="103" spans="60:66" ht="13.15" customHeight="1" x14ac:dyDescent="0.25">
      <c r="BH103" s="12"/>
      <c r="BK103" s="12"/>
      <c r="BN103" s="12"/>
    </row>
    <row r="104" spans="60:66" ht="13.15" customHeight="1" x14ac:dyDescent="0.25">
      <c r="BH104" s="12"/>
      <c r="BK104" s="12"/>
      <c r="BN104" s="12"/>
    </row>
    <row r="105" spans="60:66" ht="13.15" customHeight="1" x14ac:dyDescent="0.25">
      <c r="BH105" s="12"/>
      <c r="BK105" s="12"/>
      <c r="BN105" s="12"/>
    </row>
    <row r="106" spans="60:66" ht="13.15" customHeight="1" x14ac:dyDescent="0.25">
      <c r="BH106" s="12"/>
      <c r="BK106" s="12"/>
      <c r="BN106" s="12"/>
    </row>
    <row r="107" spans="60:66" ht="13.15" customHeight="1" x14ac:dyDescent="0.25">
      <c r="BH107" s="12"/>
      <c r="BK107" s="12"/>
      <c r="BN107" s="12"/>
    </row>
    <row r="108" spans="60:66" ht="13.15" customHeight="1" x14ac:dyDescent="0.25">
      <c r="BH108" s="12"/>
      <c r="BK108" s="12"/>
      <c r="BN108" s="12"/>
    </row>
    <row r="109" spans="60:66" ht="13.15" customHeight="1" x14ac:dyDescent="0.25">
      <c r="BH109" s="12"/>
      <c r="BK109" s="12"/>
      <c r="BN109" s="12"/>
    </row>
    <row r="110" spans="60:66" ht="13.15" customHeight="1" x14ac:dyDescent="0.25">
      <c r="BH110" s="12"/>
      <c r="BK110" s="12"/>
      <c r="BN110" s="12"/>
    </row>
    <row r="111" spans="60:66" ht="13.15" customHeight="1" x14ac:dyDescent="0.25">
      <c r="BH111" s="12"/>
      <c r="BK111" s="12"/>
      <c r="BN111" s="12"/>
    </row>
    <row r="112" spans="60:66" ht="13.15" customHeight="1" x14ac:dyDescent="0.25">
      <c r="BH112" s="12"/>
      <c r="BK112" s="12"/>
      <c r="BN112" s="12"/>
    </row>
    <row r="113" spans="60:66" ht="13.15" customHeight="1" x14ac:dyDescent="0.25">
      <c r="BH113" s="12"/>
      <c r="BK113" s="12"/>
      <c r="BN113" s="12"/>
    </row>
    <row r="114" spans="60:66" ht="13.15" customHeight="1" x14ac:dyDescent="0.25">
      <c r="BH114" s="12"/>
      <c r="BK114" s="12"/>
      <c r="BN114" s="12"/>
    </row>
    <row r="115" spans="60:66" ht="13.15" customHeight="1" x14ac:dyDescent="0.25">
      <c r="BH115" s="12"/>
      <c r="BK115" s="12"/>
      <c r="BN115" s="12"/>
    </row>
    <row r="116" spans="60:66" ht="13.15" customHeight="1" x14ac:dyDescent="0.25">
      <c r="BH116" s="12"/>
      <c r="BK116" s="12"/>
      <c r="BN116" s="12"/>
    </row>
    <row r="117" spans="60:66" ht="13.15" customHeight="1" x14ac:dyDescent="0.25">
      <c r="BH117" s="12"/>
      <c r="BK117" s="12"/>
      <c r="BN117" s="12"/>
    </row>
    <row r="118" spans="60:66" ht="13.15" customHeight="1" x14ac:dyDescent="0.25">
      <c r="BH118" s="12"/>
      <c r="BK118" s="12"/>
      <c r="BN118" s="12"/>
    </row>
    <row r="119" spans="60:66" ht="13.15" customHeight="1" x14ac:dyDescent="0.25">
      <c r="BH119" s="12"/>
      <c r="BK119" s="12"/>
      <c r="BN119" s="12"/>
    </row>
    <row r="120" spans="60:66" ht="13.15" customHeight="1" x14ac:dyDescent="0.25">
      <c r="BH120" s="12"/>
      <c r="BK120" s="12"/>
      <c r="BN120" s="12"/>
    </row>
    <row r="121" spans="60:66" ht="13.15" customHeight="1" x14ac:dyDescent="0.25">
      <c r="BH121" s="12"/>
      <c r="BK121" s="12"/>
      <c r="BN121" s="12"/>
    </row>
    <row r="122" spans="60:66" ht="13.15" customHeight="1" x14ac:dyDescent="0.25">
      <c r="BH122" s="12"/>
      <c r="BK122" s="12"/>
      <c r="BN122" s="12"/>
    </row>
    <row r="123" spans="60:66" ht="13.15" customHeight="1" x14ac:dyDescent="0.25">
      <c r="BH123" s="12"/>
      <c r="BK123" s="12"/>
      <c r="BN123" s="12"/>
    </row>
    <row r="124" spans="60:66" ht="13.15" customHeight="1" x14ac:dyDescent="0.25">
      <c r="BH124" s="12"/>
      <c r="BK124" s="12"/>
      <c r="BN124" s="12"/>
    </row>
    <row r="125" spans="60:66" ht="13.15" customHeight="1" x14ac:dyDescent="0.25">
      <c r="BH125" s="12"/>
      <c r="BK125" s="12"/>
      <c r="BN125" s="12"/>
    </row>
    <row r="126" spans="60:66" ht="13.15" customHeight="1" x14ac:dyDescent="0.25">
      <c r="BH126" s="12"/>
      <c r="BK126" s="12"/>
      <c r="BN126" s="12"/>
    </row>
    <row r="127" spans="60:66" ht="13.15" customHeight="1" x14ac:dyDescent="0.25">
      <c r="BH127" s="12"/>
      <c r="BK127" s="12"/>
      <c r="BN127" s="12"/>
    </row>
    <row r="128" spans="60:66" ht="13.15" customHeight="1" x14ac:dyDescent="0.25">
      <c r="BH128" s="12"/>
      <c r="BK128" s="12"/>
      <c r="BN128" s="12"/>
    </row>
    <row r="129" spans="60:66" ht="13.15" customHeight="1" x14ac:dyDescent="0.25">
      <c r="BH129" s="12"/>
      <c r="BK129" s="12"/>
      <c r="BN129" s="12"/>
    </row>
    <row r="130" spans="60:66" ht="13.15" customHeight="1" x14ac:dyDescent="0.25">
      <c r="BH130" s="12"/>
      <c r="BK130" s="12"/>
      <c r="BN130" s="12"/>
    </row>
    <row r="131" spans="60:66" ht="13.15" customHeight="1" x14ac:dyDescent="0.25">
      <c r="BH131" s="12"/>
      <c r="BK131" s="12"/>
      <c r="BN131" s="12"/>
    </row>
    <row r="132" spans="60:66" ht="13.15" customHeight="1" x14ac:dyDescent="0.25">
      <c r="BH132" s="12"/>
      <c r="BK132" s="12"/>
      <c r="BN132" s="12"/>
    </row>
    <row r="133" spans="60:66" ht="13.15" customHeight="1" x14ac:dyDescent="0.25">
      <c r="BH133" s="12"/>
      <c r="BK133" s="12"/>
      <c r="BN133" s="12"/>
    </row>
    <row r="134" spans="60:66" ht="13.15" customHeight="1" x14ac:dyDescent="0.25">
      <c r="BH134" s="12"/>
      <c r="BK134" s="12"/>
      <c r="BN134" s="12"/>
    </row>
    <row r="135" spans="60:66" ht="13.15" customHeight="1" x14ac:dyDescent="0.25">
      <c r="BH135" s="12"/>
      <c r="BK135" s="12"/>
      <c r="BN135" s="12"/>
    </row>
    <row r="136" spans="60:66" ht="13.15" customHeight="1" x14ac:dyDescent="0.25">
      <c r="BH136" s="12"/>
      <c r="BK136" s="12"/>
      <c r="BN136" s="12"/>
    </row>
    <row r="137" spans="60:66" ht="13.15" customHeight="1" x14ac:dyDescent="0.25">
      <c r="BH137" s="12"/>
      <c r="BK137" s="12"/>
      <c r="BN137" s="12"/>
    </row>
    <row r="138" spans="60:66" ht="13.15" customHeight="1" x14ac:dyDescent="0.25">
      <c r="BH138" s="12"/>
      <c r="BK138" s="12"/>
      <c r="BN138" s="12"/>
    </row>
    <row r="139" spans="60:66" ht="13.15" customHeight="1" x14ac:dyDescent="0.25">
      <c r="BH139" s="12"/>
      <c r="BK139" s="12"/>
      <c r="BN139" s="12"/>
    </row>
    <row r="140" spans="60:66" ht="13.15" customHeight="1" x14ac:dyDescent="0.25">
      <c r="BH140" s="12"/>
      <c r="BK140" s="12"/>
      <c r="BN140" s="12"/>
    </row>
    <row r="141" spans="60:66" ht="13.15" customHeight="1" x14ac:dyDescent="0.25">
      <c r="BH141" s="12"/>
      <c r="BK141" s="12"/>
      <c r="BN141" s="12"/>
    </row>
    <row r="142" spans="60:66" ht="13.15" customHeight="1" x14ac:dyDescent="0.25">
      <c r="BH142" s="12"/>
      <c r="BK142" s="12"/>
      <c r="BN142" s="12"/>
    </row>
    <row r="143" spans="60:66" ht="13.15" customHeight="1" x14ac:dyDescent="0.25">
      <c r="BH143" s="12"/>
      <c r="BK143" s="12"/>
      <c r="BN143" s="12"/>
    </row>
    <row r="144" spans="60:66" ht="13.15" customHeight="1" x14ac:dyDescent="0.25">
      <c r="BH144" s="12"/>
      <c r="BK144" s="12"/>
      <c r="BN144" s="12"/>
    </row>
    <row r="145" spans="60:66" ht="13.15" customHeight="1" x14ac:dyDescent="0.25">
      <c r="BH145" s="12"/>
      <c r="BK145" s="12"/>
      <c r="BN145" s="12"/>
    </row>
    <row r="146" spans="60:66" ht="13.15" customHeight="1" x14ac:dyDescent="0.25">
      <c r="BH146" s="12"/>
      <c r="BK146" s="12"/>
      <c r="BN146" s="12"/>
    </row>
    <row r="147" spans="60:66" ht="13.15" customHeight="1" x14ac:dyDescent="0.25">
      <c r="BH147" s="12"/>
      <c r="BK147" s="12"/>
      <c r="BN147" s="12"/>
    </row>
    <row r="148" spans="60:66" ht="13.15" customHeight="1" x14ac:dyDescent="0.25">
      <c r="BH148" s="12"/>
      <c r="BK148" s="12"/>
      <c r="BN148" s="12"/>
    </row>
    <row r="149" spans="60:66" ht="13.15" customHeight="1" x14ac:dyDescent="0.25">
      <c r="BH149" s="12"/>
      <c r="BK149" s="12"/>
      <c r="BN149" s="12"/>
    </row>
    <row r="150" spans="60:66" ht="13.15" customHeight="1" x14ac:dyDescent="0.25">
      <c r="BH150" s="12"/>
      <c r="BK150" s="12"/>
      <c r="BN150" s="12"/>
    </row>
    <row r="151" spans="60:66" ht="13.15" customHeight="1" x14ac:dyDescent="0.25">
      <c r="BH151" s="12"/>
      <c r="BK151" s="12"/>
      <c r="BN151" s="12"/>
    </row>
    <row r="152" spans="60:66" ht="13.15" customHeight="1" x14ac:dyDescent="0.25">
      <c r="BH152" s="12"/>
      <c r="BK152" s="12"/>
      <c r="BN152" s="12"/>
    </row>
    <row r="153" spans="60:66" ht="13.15" customHeight="1" x14ac:dyDescent="0.25">
      <c r="BH153" s="12"/>
      <c r="BK153" s="12"/>
      <c r="BN153" s="12"/>
    </row>
    <row r="154" spans="60:66" ht="13.15" customHeight="1" x14ac:dyDescent="0.25">
      <c r="BH154" s="12"/>
      <c r="BK154" s="12"/>
      <c r="BN154" s="12"/>
    </row>
    <row r="155" spans="60:66" ht="13.15" customHeight="1" x14ac:dyDescent="0.25">
      <c r="BH155" s="12"/>
      <c r="BK155" s="12"/>
      <c r="BN155" s="12"/>
    </row>
    <row r="156" spans="60:66" ht="13.15" customHeight="1" x14ac:dyDescent="0.25">
      <c r="BH156" s="12"/>
      <c r="BK156" s="12"/>
      <c r="BN156" s="12"/>
    </row>
    <row r="157" spans="60:66" ht="13.15" customHeight="1" x14ac:dyDescent="0.25">
      <c r="BH157" s="12"/>
      <c r="BK157" s="12"/>
      <c r="BN157" s="12"/>
    </row>
    <row r="158" spans="60:66" ht="13.15" customHeight="1" x14ac:dyDescent="0.25">
      <c r="BH158" s="12"/>
      <c r="BK158" s="12"/>
      <c r="BN158" s="12"/>
    </row>
    <row r="159" spans="60:66" ht="13.15" customHeight="1" x14ac:dyDescent="0.25">
      <c r="BH159" s="12"/>
      <c r="BK159" s="12"/>
      <c r="BN159" s="12"/>
    </row>
    <row r="160" spans="60:66" ht="13.15" customHeight="1" x14ac:dyDescent="0.25">
      <c r="BH160" s="12"/>
      <c r="BK160" s="12"/>
      <c r="BN160" s="12"/>
    </row>
    <row r="161" spans="60:66" ht="13.15" customHeight="1" x14ac:dyDescent="0.25">
      <c r="BH161" s="12"/>
      <c r="BK161" s="12"/>
      <c r="BN161" s="12"/>
    </row>
    <row r="162" spans="60:66" ht="13.15" customHeight="1" x14ac:dyDescent="0.25">
      <c r="BH162" s="12"/>
      <c r="BK162" s="12"/>
      <c r="BN162" s="12"/>
    </row>
    <row r="163" spans="60:66" ht="13.15" customHeight="1" x14ac:dyDescent="0.25">
      <c r="BH163" s="12"/>
      <c r="BK163" s="12"/>
      <c r="BN163" s="12"/>
    </row>
    <row r="164" spans="60:66" ht="13.15" customHeight="1" x14ac:dyDescent="0.25">
      <c r="BH164" s="12"/>
      <c r="BK164" s="12"/>
      <c r="BN164" s="12"/>
    </row>
    <row r="165" spans="60:66" ht="13.15" customHeight="1" x14ac:dyDescent="0.25">
      <c r="BH165" s="12"/>
      <c r="BK165" s="12"/>
      <c r="BN165" s="12"/>
    </row>
    <row r="166" spans="60:66" ht="13.15" customHeight="1" x14ac:dyDescent="0.25">
      <c r="BH166" s="12"/>
      <c r="BK166" s="12"/>
      <c r="BN166" s="12"/>
    </row>
    <row r="167" spans="60:66" ht="13.15" customHeight="1" x14ac:dyDescent="0.25">
      <c r="BH167" s="12"/>
      <c r="BK167" s="12"/>
      <c r="BN167" s="12"/>
    </row>
    <row r="168" spans="60:66" ht="13.15" customHeight="1" x14ac:dyDescent="0.25">
      <c r="BH168" s="12"/>
      <c r="BK168" s="12"/>
      <c r="BN168" s="12"/>
    </row>
    <row r="169" spans="60:66" ht="13.15" customHeight="1" x14ac:dyDescent="0.25">
      <c r="BH169" s="12"/>
      <c r="BK169" s="12"/>
      <c r="BN169" s="12"/>
    </row>
    <row r="170" spans="60:66" ht="13.15" customHeight="1" x14ac:dyDescent="0.25">
      <c r="BH170" s="12"/>
      <c r="BK170" s="12"/>
      <c r="BN170" s="12"/>
    </row>
    <row r="171" spans="60:66" ht="13.15" customHeight="1" x14ac:dyDescent="0.25">
      <c r="BH171" s="12"/>
      <c r="BK171" s="12"/>
      <c r="BN171" s="12"/>
    </row>
    <row r="172" spans="60:66" ht="13.15" customHeight="1" x14ac:dyDescent="0.25">
      <c r="BH172" s="12"/>
      <c r="BK172" s="12"/>
      <c r="BN172" s="12"/>
    </row>
    <row r="173" spans="60:66" ht="13.15" customHeight="1" x14ac:dyDescent="0.25">
      <c r="BH173" s="12"/>
      <c r="BK173" s="12"/>
      <c r="BN173" s="12"/>
    </row>
    <row r="174" spans="60:66" ht="13.15" customHeight="1" x14ac:dyDescent="0.25">
      <c r="BH174" s="12"/>
      <c r="BK174" s="12"/>
      <c r="BN174" s="12"/>
    </row>
    <row r="175" spans="60:66" ht="13.15" customHeight="1" x14ac:dyDescent="0.25">
      <c r="BH175" s="12"/>
      <c r="BK175" s="12"/>
      <c r="BN175" s="12"/>
    </row>
    <row r="176" spans="60:66" ht="13.15" customHeight="1" x14ac:dyDescent="0.25">
      <c r="BH176" s="12"/>
      <c r="BK176" s="12"/>
      <c r="BN176" s="12"/>
    </row>
    <row r="177" spans="60:66" ht="13.15" customHeight="1" x14ac:dyDescent="0.25">
      <c r="BH177" s="12"/>
      <c r="BK177" s="12"/>
      <c r="BN177" s="12"/>
    </row>
    <row r="178" spans="60:66" ht="13.15" customHeight="1" x14ac:dyDescent="0.25">
      <c r="BH178" s="12"/>
      <c r="BK178" s="12"/>
      <c r="BN178" s="12"/>
    </row>
    <row r="179" spans="60:66" ht="13.15" customHeight="1" x14ac:dyDescent="0.25">
      <c r="BH179" s="12"/>
      <c r="BK179" s="12"/>
      <c r="BN179" s="12"/>
    </row>
    <row r="180" spans="60:66" ht="13.15" customHeight="1" x14ac:dyDescent="0.25">
      <c r="BH180" s="12"/>
      <c r="BK180" s="12"/>
      <c r="BN180" s="12"/>
    </row>
    <row r="181" spans="60:66" ht="13.15" customHeight="1" x14ac:dyDescent="0.25">
      <c r="BH181" s="12"/>
      <c r="BK181" s="12"/>
      <c r="BN181" s="12"/>
    </row>
    <row r="182" spans="60:66" ht="13.15" customHeight="1" x14ac:dyDescent="0.25">
      <c r="BH182" s="12"/>
      <c r="BK182" s="12"/>
      <c r="BN182" s="12"/>
    </row>
    <row r="183" spans="60:66" ht="13.15" customHeight="1" x14ac:dyDescent="0.25">
      <c r="BH183" s="12"/>
      <c r="BK183" s="12"/>
      <c r="BN183" s="12"/>
    </row>
    <row r="184" spans="60:66" ht="13.15" customHeight="1" x14ac:dyDescent="0.25">
      <c r="BH184" s="12"/>
      <c r="BK184" s="12"/>
      <c r="BN184" s="12"/>
    </row>
    <row r="185" spans="60:66" ht="13.15" customHeight="1" x14ac:dyDescent="0.25">
      <c r="BH185" s="12"/>
      <c r="BK185" s="12"/>
      <c r="BN185" s="12"/>
    </row>
    <row r="186" spans="60:66" ht="13.15" customHeight="1" x14ac:dyDescent="0.25">
      <c r="BH186" s="12"/>
      <c r="BK186" s="12"/>
      <c r="BN186" s="12"/>
    </row>
    <row r="187" spans="60:66" ht="13.15" customHeight="1" x14ac:dyDescent="0.25">
      <c r="BH187" s="12"/>
      <c r="BK187" s="12"/>
      <c r="BN187" s="12"/>
    </row>
    <row r="188" spans="60:66" ht="13.15" customHeight="1" x14ac:dyDescent="0.25">
      <c r="BH188" s="12"/>
      <c r="BK188" s="12"/>
      <c r="BN188" s="12"/>
    </row>
    <row r="189" spans="60:66" ht="13.15" customHeight="1" x14ac:dyDescent="0.25">
      <c r="BH189" s="12"/>
      <c r="BK189" s="12"/>
      <c r="BN189" s="12"/>
    </row>
    <row r="190" spans="60:66" ht="13.15" customHeight="1" x14ac:dyDescent="0.25">
      <c r="BH190" s="12"/>
      <c r="BK190" s="12"/>
      <c r="BN190" s="12"/>
    </row>
    <row r="191" spans="60:66" ht="13.15" customHeight="1" x14ac:dyDescent="0.25">
      <c r="BH191" s="12"/>
      <c r="BK191" s="12"/>
      <c r="BN191" s="12"/>
    </row>
    <row r="192" spans="60:66" ht="13.15" customHeight="1" x14ac:dyDescent="0.25">
      <c r="BH192" s="12"/>
      <c r="BK192" s="12"/>
      <c r="BN192" s="12"/>
    </row>
    <row r="193" spans="60:66" ht="13.15" customHeight="1" x14ac:dyDescent="0.25">
      <c r="BH193" s="12"/>
      <c r="BK193" s="12"/>
      <c r="BN193" s="12"/>
    </row>
    <row r="194" spans="60:66" ht="13.15" customHeight="1" x14ac:dyDescent="0.25">
      <c r="BH194" s="12"/>
      <c r="BK194" s="12"/>
      <c r="BN194" s="12"/>
    </row>
    <row r="195" spans="60:66" ht="13.15" customHeight="1" x14ac:dyDescent="0.25">
      <c r="BH195" s="12"/>
      <c r="BK195" s="12"/>
      <c r="BN195" s="12"/>
    </row>
    <row r="196" spans="60:66" ht="13.15" customHeight="1" x14ac:dyDescent="0.25">
      <c r="BH196" s="12"/>
      <c r="BK196" s="12"/>
      <c r="BN196" s="12"/>
    </row>
    <row r="197" spans="60:66" ht="13.15" customHeight="1" x14ac:dyDescent="0.25">
      <c r="BH197" s="12"/>
      <c r="BK197" s="12"/>
      <c r="BN197" s="12"/>
    </row>
    <row r="198" spans="60:66" ht="13.15" customHeight="1" x14ac:dyDescent="0.25">
      <c r="BH198" s="12"/>
      <c r="BK198" s="12"/>
      <c r="BN198" s="12"/>
    </row>
    <row r="199" spans="60:66" ht="13.15" customHeight="1" x14ac:dyDescent="0.25">
      <c r="BH199" s="12"/>
      <c r="BK199" s="12"/>
      <c r="BN199" s="12"/>
    </row>
    <row r="200" spans="60:66" ht="13.15" customHeight="1" x14ac:dyDescent="0.25">
      <c r="BH200" s="12"/>
      <c r="BK200" s="12"/>
      <c r="BN200" s="12"/>
    </row>
    <row r="201" spans="60:66" ht="13.15" customHeight="1" x14ac:dyDescent="0.25">
      <c r="BH201" s="12"/>
      <c r="BK201" s="12"/>
      <c r="BN201" s="12"/>
    </row>
    <row r="202" spans="60:66" ht="13.15" customHeight="1" x14ac:dyDescent="0.25">
      <c r="BH202" s="12"/>
      <c r="BK202" s="12"/>
      <c r="BN202" s="12"/>
    </row>
    <row r="203" spans="60:66" ht="13.15" customHeight="1" x14ac:dyDescent="0.25">
      <c r="BH203" s="12"/>
      <c r="BK203" s="12"/>
      <c r="BN203" s="12"/>
    </row>
    <row r="204" spans="60:66" ht="13.15" customHeight="1" x14ac:dyDescent="0.25">
      <c r="BH204" s="12"/>
      <c r="BK204" s="12"/>
      <c r="BN204" s="12"/>
    </row>
    <row r="205" spans="60:66" ht="13.15" customHeight="1" x14ac:dyDescent="0.25">
      <c r="BH205" s="12"/>
      <c r="BK205" s="12"/>
      <c r="BN205" s="12"/>
    </row>
    <row r="206" spans="60:66" ht="13.15" customHeight="1" x14ac:dyDescent="0.25">
      <c r="BH206" s="12"/>
      <c r="BK206" s="12"/>
      <c r="BN206" s="12"/>
    </row>
    <row r="207" spans="60:66" ht="13.15" customHeight="1" x14ac:dyDescent="0.25">
      <c r="BH207" s="12"/>
      <c r="BK207" s="12"/>
      <c r="BN207" s="12"/>
    </row>
    <row r="208" spans="60:66" ht="13.15" customHeight="1" x14ac:dyDescent="0.25">
      <c r="BH208" s="12"/>
      <c r="BK208" s="12"/>
      <c r="BN208" s="12"/>
    </row>
    <row r="209" spans="60:66" ht="13.15" customHeight="1" x14ac:dyDescent="0.25">
      <c r="BH209" s="12"/>
      <c r="BK209" s="12"/>
      <c r="BN209" s="12"/>
    </row>
    <row r="210" spans="60:66" ht="13.15" customHeight="1" x14ac:dyDescent="0.25">
      <c r="BH210" s="12"/>
      <c r="BK210" s="12"/>
      <c r="BN210" s="12"/>
    </row>
    <row r="211" spans="60:66" ht="13.15" customHeight="1" x14ac:dyDescent="0.25">
      <c r="BH211" s="12"/>
      <c r="BK211" s="12"/>
      <c r="BN211" s="12"/>
    </row>
    <row r="212" spans="60:66" ht="13.15" customHeight="1" x14ac:dyDescent="0.25">
      <c r="BH212" s="12"/>
      <c r="BK212" s="12"/>
      <c r="BN212" s="12"/>
    </row>
    <row r="213" spans="60:66" ht="13.15" customHeight="1" x14ac:dyDescent="0.25">
      <c r="BH213" s="12"/>
      <c r="BK213" s="12"/>
      <c r="BN213" s="12"/>
    </row>
    <row r="214" spans="60:66" ht="13.15" customHeight="1" x14ac:dyDescent="0.25">
      <c r="BH214" s="12"/>
      <c r="BK214" s="12"/>
      <c r="BN214" s="12"/>
    </row>
    <row r="215" spans="60:66" ht="13.15" customHeight="1" x14ac:dyDescent="0.25">
      <c r="BH215" s="12"/>
      <c r="BK215" s="12"/>
      <c r="BN215" s="12"/>
    </row>
    <row r="216" spans="60:66" ht="13.15" customHeight="1" x14ac:dyDescent="0.25">
      <c r="BH216" s="12"/>
      <c r="BK216" s="12"/>
      <c r="BN216" s="12"/>
    </row>
    <row r="217" spans="60:66" ht="13.15" customHeight="1" x14ac:dyDescent="0.25">
      <c r="BH217" s="12"/>
      <c r="BK217" s="12"/>
      <c r="BN217" s="12"/>
    </row>
    <row r="218" spans="60:66" ht="13.15" customHeight="1" x14ac:dyDescent="0.25">
      <c r="BH218" s="12"/>
      <c r="BK218" s="12"/>
      <c r="BN218" s="12"/>
    </row>
    <row r="219" spans="60:66" ht="13.15" customHeight="1" x14ac:dyDescent="0.25">
      <c r="BH219" s="12"/>
      <c r="BK219" s="12"/>
      <c r="BN219" s="12"/>
    </row>
    <row r="220" spans="60:66" ht="13.15" customHeight="1" x14ac:dyDescent="0.25">
      <c r="BH220" s="12"/>
      <c r="BK220" s="12"/>
      <c r="BN220" s="12"/>
    </row>
    <row r="221" spans="60:66" ht="13.15" customHeight="1" x14ac:dyDescent="0.25">
      <c r="BH221" s="12"/>
      <c r="BK221" s="12"/>
      <c r="BN221" s="12"/>
    </row>
    <row r="222" spans="60:66" ht="13.15" customHeight="1" x14ac:dyDescent="0.25">
      <c r="BH222" s="12"/>
      <c r="BK222" s="12"/>
      <c r="BN222" s="12"/>
    </row>
    <row r="223" spans="60:66" ht="13.15" customHeight="1" x14ac:dyDescent="0.25">
      <c r="BH223" s="12"/>
      <c r="BK223" s="12"/>
      <c r="BN223" s="12"/>
    </row>
    <row r="224" spans="60:66" ht="13.15" customHeight="1" x14ac:dyDescent="0.25">
      <c r="BH224" s="12"/>
      <c r="BK224" s="12"/>
      <c r="BN224" s="12"/>
    </row>
    <row r="225" spans="60:66" ht="13.15" customHeight="1" x14ac:dyDescent="0.25">
      <c r="BH225" s="12"/>
      <c r="BK225" s="12"/>
      <c r="BN225" s="12"/>
    </row>
    <row r="226" spans="60:66" ht="13.15" customHeight="1" x14ac:dyDescent="0.25">
      <c r="BH226" s="12"/>
      <c r="BK226" s="12"/>
      <c r="BN226" s="12"/>
    </row>
    <row r="227" spans="60:66" ht="13.15" customHeight="1" x14ac:dyDescent="0.25">
      <c r="BH227" s="12"/>
      <c r="BK227" s="12"/>
      <c r="BN227" s="12"/>
    </row>
    <row r="228" spans="60:66" ht="13.15" customHeight="1" x14ac:dyDescent="0.25">
      <c r="BH228" s="12"/>
      <c r="BK228" s="12"/>
      <c r="BN228" s="12"/>
    </row>
    <row r="229" spans="60:66" ht="13.15" customHeight="1" x14ac:dyDescent="0.25">
      <c r="BH229" s="12"/>
      <c r="BK229" s="12"/>
      <c r="BN229" s="12"/>
    </row>
    <row r="230" spans="60:66" ht="13.15" customHeight="1" x14ac:dyDescent="0.25">
      <c r="BH230" s="12"/>
      <c r="BK230" s="12"/>
      <c r="BN230" s="12"/>
    </row>
    <row r="231" spans="60:66" ht="13.15" customHeight="1" x14ac:dyDescent="0.25">
      <c r="BH231" s="12"/>
      <c r="BK231" s="12"/>
      <c r="BN231" s="12"/>
    </row>
    <row r="232" spans="60:66" ht="13.15" customHeight="1" x14ac:dyDescent="0.25">
      <c r="BH232" s="12"/>
      <c r="BK232" s="12"/>
      <c r="BN232" s="12"/>
    </row>
    <row r="233" spans="60:66" ht="13.15" customHeight="1" x14ac:dyDescent="0.25">
      <c r="BH233" s="12"/>
      <c r="BK233" s="12"/>
      <c r="BN233" s="12"/>
    </row>
    <row r="234" spans="60:66" ht="13.15" customHeight="1" x14ac:dyDescent="0.25">
      <c r="BH234" s="12"/>
      <c r="BK234" s="12"/>
      <c r="BN234" s="12"/>
    </row>
    <row r="235" spans="60:66" ht="13.15" customHeight="1" x14ac:dyDescent="0.25">
      <c r="BH235" s="12"/>
      <c r="BK235" s="12"/>
      <c r="BN235" s="12"/>
    </row>
    <row r="236" spans="60:66" ht="13.15" customHeight="1" x14ac:dyDescent="0.25">
      <c r="BH236" s="12"/>
      <c r="BK236" s="12"/>
      <c r="BN236" s="12"/>
    </row>
    <row r="237" spans="60:66" ht="13.15" customHeight="1" x14ac:dyDescent="0.25">
      <c r="BH237" s="12"/>
      <c r="BK237" s="12"/>
      <c r="BN237" s="12"/>
    </row>
    <row r="238" spans="60:66" ht="13.15" customHeight="1" x14ac:dyDescent="0.25">
      <c r="BH238" s="12"/>
      <c r="BK238" s="12"/>
      <c r="BN238" s="12"/>
    </row>
    <row r="239" spans="60:66" ht="13.15" customHeight="1" x14ac:dyDescent="0.25">
      <c r="BH239" s="12"/>
      <c r="BK239" s="12"/>
      <c r="BN239" s="12"/>
    </row>
    <row r="240" spans="60:66" ht="13.15" customHeight="1" x14ac:dyDescent="0.25">
      <c r="BH240" s="12"/>
      <c r="BK240" s="12"/>
      <c r="BN240" s="12"/>
    </row>
    <row r="241" spans="60:66" ht="13.15" customHeight="1" x14ac:dyDescent="0.25">
      <c r="BH241" s="12"/>
      <c r="BK241" s="12"/>
      <c r="BN241" s="12"/>
    </row>
    <row r="242" spans="60:66" ht="13.15" customHeight="1" x14ac:dyDescent="0.25">
      <c r="BH242" s="12"/>
      <c r="BK242" s="12"/>
      <c r="BN242" s="12"/>
    </row>
    <row r="243" spans="60:66" ht="13.15" customHeight="1" x14ac:dyDescent="0.25">
      <c r="BH243" s="12"/>
      <c r="BK243" s="12"/>
      <c r="BN243" s="12"/>
    </row>
    <row r="244" spans="60:66" ht="13.15" customHeight="1" x14ac:dyDescent="0.25">
      <c r="BH244" s="12"/>
      <c r="BK244" s="12"/>
      <c r="BN244" s="12"/>
    </row>
    <row r="245" spans="60:66" ht="13.15" customHeight="1" x14ac:dyDescent="0.25">
      <c r="BH245" s="12"/>
      <c r="BK245" s="12"/>
      <c r="BN245" s="12"/>
    </row>
    <row r="246" spans="60:66" ht="13.15" customHeight="1" x14ac:dyDescent="0.25">
      <c r="BH246" s="12"/>
      <c r="BK246" s="12"/>
      <c r="BN246" s="12"/>
    </row>
    <row r="247" spans="60:66" ht="13.15" customHeight="1" x14ac:dyDescent="0.25">
      <c r="BH247" s="12"/>
      <c r="BK247" s="12"/>
      <c r="BN247" s="12"/>
    </row>
    <row r="248" spans="60:66" ht="13.15" customHeight="1" x14ac:dyDescent="0.25">
      <c r="BH248" s="12"/>
      <c r="BK248" s="12"/>
      <c r="BN248" s="12"/>
    </row>
    <row r="249" spans="60:66" ht="13.15" customHeight="1" x14ac:dyDescent="0.25">
      <c r="BH249" s="12"/>
      <c r="BK249" s="12"/>
      <c r="BN249" s="12"/>
    </row>
    <row r="250" spans="60:66" ht="13.15" customHeight="1" x14ac:dyDescent="0.25">
      <c r="BH250" s="12"/>
      <c r="BK250" s="12"/>
      <c r="BN250" s="12"/>
    </row>
    <row r="251" spans="60:66" ht="13.15" customHeight="1" x14ac:dyDescent="0.25">
      <c r="BH251" s="12"/>
      <c r="BK251" s="12"/>
      <c r="BN251" s="12"/>
    </row>
    <row r="252" spans="60:66" ht="13.15" customHeight="1" x14ac:dyDescent="0.25">
      <c r="BH252" s="12"/>
      <c r="BK252" s="12"/>
      <c r="BN252" s="12"/>
    </row>
    <row r="253" spans="60:66" ht="13.15" customHeight="1" x14ac:dyDescent="0.25">
      <c r="BH253" s="12"/>
      <c r="BK253" s="12"/>
      <c r="BN253" s="12"/>
    </row>
    <row r="254" spans="60:66" ht="13.15" customHeight="1" x14ac:dyDescent="0.25">
      <c r="BH254" s="12"/>
      <c r="BK254" s="12"/>
      <c r="BN254" s="12"/>
    </row>
    <row r="255" spans="60:66" ht="13.15" customHeight="1" x14ac:dyDescent="0.25">
      <c r="BH255" s="12"/>
      <c r="BK255" s="12"/>
      <c r="BN255" s="12"/>
    </row>
    <row r="256" spans="60:66" ht="13.15" customHeight="1" x14ac:dyDescent="0.25">
      <c r="BH256" s="12"/>
      <c r="BK256" s="12"/>
      <c r="BN256" s="12"/>
    </row>
    <row r="257" spans="60:66" ht="13.15" customHeight="1" x14ac:dyDescent="0.25">
      <c r="BH257" s="12"/>
      <c r="BK257" s="12"/>
      <c r="BN257" s="12"/>
    </row>
    <row r="258" spans="60:66" ht="13.15" customHeight="1" x14ac:dyDescent="0.25">
      <c r="BH258" s="12"/>
      <c r="BK258" s="12"/>
      <c r="BN258" s="12"/>
    </row>
    <row r="259" spans="60:66" ht="13.15" customHeight="1" x14ac:dyDescent="0.25">
      <c r="BH259" s="12"/>
      <c r="BK259" s="12"/>
      <c r="BN259" s="12"/>
    </row>
    <row r="260" spans="60:66" ht="13.15" customHeight="1" x14ac:dyDescent="0.25">
      <c r="BH260" s="12"/>
      <c r="BK260" s="12"/>
      <c r="BN260" s="12"/>
    </row>
    <row r="261" spans="60:66" ht="13.15" customHeight="1" x14ac:dyDescent="0.25">
      <c r="BH261" s="12"/>
      <c r="BK261" s="12"/>
      <c r="BN261" s="12"/>
    </row>
    <row r="262" spans="60:66" ht="13.15" customHeight="1" x14ac:dyDescent="0.25">
      <c r="BH262" s="12"/>
      <c r="BK262" s="12"/>
      <c r="BN262" s="12"/>
    </row>
    <row r="263" spans="60:66" ht="13.15" customHeight="1" x14ac:dyDescent="0.25">
      <c r="BH263" s="12"/>
      <c r="BK263" s="12"/>
      <c r="BN263" s="12"/>
    </row>
    <row r="264" spans="60:66" ht="13.15" customHeight="1" x14ac:dyDescent="0.25">
      <c r="BH264" s="12"/>
      <c r="BK264" s="12"/>
      <c r="BN264" s="12"/>
    </row>
    <row r="265" spans="60:66" ht="13.15" customHeight="1" x14ac:dyDescent="0.25">
      <c r="BH265" s="12"/>
      <c r="BK265" s="12"/>
      <c r="BN265" s="12"/>
    </row>
    <row r="266" spans="60:66" ht="13.15" customHeight="1" x14ac:dyDescent="0.25">
      <c r="BH266" s="12"/>
      <c r="BK266" s="12"/>
      <c r="BN266" s="12"/>
    </row>
    <row r="267" spans="60:66" ht="13.15" customHeight="1" x14ac:dyDescent="0.25">
      <c r="BH267" s="12"/>
      <c r="BK267" s="12"/>
      <c r="BN267" s="12"/>
    </row>
    <row r="268" spans="60:66" ht="13.15" customHeight="1" x14ac:dyDescent="0.25">
      <c r="BH268" s="12"/>
      <c r="BK268" s="12"/>
      <c r="BN268" s="12"/>
    </row>
    <row r="269" spans="60:66" ht="13.15" customHeight="1" x14ac:dyDescent="0.25">
      <c r="BH269" s="12"/>
      <c r="BK269" s="12"/>
      <c r="BN269" s="12"/>
    </row>
    <row r="270" spans="60:66" ht="13.15" customHeight="1" x14ac:dyDescent="0.25">
      <c r="BH270" s="12"/>
      <c r="BK270" s="12"/>
      <c r="BN270" s="12"/>
    </row>
    <row r="271" spans="60:66" ht="13.15" customHeight="1" x14ac:dyDescent="0.25">
      <c r="BH271" s="12"/>
      <c r="BK271" s="12"/>
      <c r="BN271" s="12"/>
    </row>
    <row r="272" spans="60:66" ht="13.15" customHeight="1" x14ac:dyDescent="0.25">
      <c r="BH272" s="12"/>
      <c r="BK272" s="12"/>
      <c r="BN272" s="12"/>
    </row>
    <row r="273" spans="60:66" ht="13.15" customHeight="1" x14ac:dyDescent="0.25">
      <c r="BH273" s="12"/>
      <c r="BK273" s="12"/>
      <c r="BN273" s="12"/>
    </row>
    <row r="274" spans="60:66" ht="13.15" customHeight="1" x14ac:dyDescent="0.25">
      <c r="BH274" s="12"/>
      <c r="BK274" s="12"/>
      <c r="BN274" s="12"/>
    </row>
    <row r="275" spans="60:66" ht="13.15" customHeight="1" x14ac:dyDescent="0.25">
      <c r="BH275" s="12"/>
      <c r="BK275" s="12"/>
      <c r="BN275" s="12"/>
    </row>
    <row r="276" spans="60:66" ht="13.15" customHeight="1" x14ac:dyDescent="0.25">
      <c r="BH276" s="12"/>
      <c r="BK276" s="12"/>
      <c r="BN276" s="12"/>
    </row>
    <row r="277" spans="60:66" ht="13.15" customHeight="1" x14ac:dyDescent="0.25">
      <c r="BH277" s="12"/>
      <c r="BK277" s="12"/>
      <c r="BN277" s="12"/>
    </row>
    <row r="278" spans="60:66" ht="13.15" customHeight="1" x14ac:dyDescent="0.25">
      <c r="BH278" s="12"/>
      <c r="BK278" s="12"/>
      <c r="BN278" s="12"/>
    </row>
    <row r="279" spans="60:66" ht="13.15" customHeight="1" x14ac:dyDescent="0.25">
      <c r="BH279" s="12"/>
      <c r="BK279" s="12"/>
      <c r="BN279" s="12"/>
    </row>
    <row r="280" spans="60:66" ht="13.15" customHeight="1" x14ac:dyDescent="0.25">
      <c r="BH280" s="12"/>
      <c r="BK280" s="12"/>
      <c r="BN280" s="12"/>
    </row>
    <row r="281" spans="60:66" ht="13.15" customHeight="1" x14ac:dyDescent="0.25">
      <c r="BH281" s="12"/>
      <c r="BK281" s="12"/>
      <c r="BN281" s="12"/>
    </row>
    <row r="282" spans="60:66" ht="13.15" customHeight="1" x14ac:dyDescent="0.25">
      <c r="BH282" s="12"/>
      <c r="BK282" s="12"/>
      <c r="BN282" s="12"/>
    </row>
    <row r="283" spans="60:66" ht="13.15" customHeight="1" x14ac:dyDescent="0.25">
      <c r="BH283" s="12"/>
      <c r="BK283" s="12"/>
      <c r="BN283" s="12"/>
    </row>
    <row r="284" spans="60:66" ht="13.15" customHeight="1" x14ac:dyDescent="0.25">
      <c r="BH284" s="12"/>
      <c r="BK284" s="12"/>
      <c r="BN284" s="12"/>
    </row>
    <row r="285" spans="60:66" ht="13.15" customHeight="1" x14ac:dyDescent="0.25">
      <c r="BH285" s="12"/>
      <c r="BK285" s="12"/>
      <c r="BN285" s="12"/>
    </row>
    <row r="286" spans="60:66" ht="13.15" customHeight="1" x14ac:dyDescent="0.25">
      <c r="BH286" s="12"/>
      <c r="BK286" s="12"/>
      <c r="BN286" s="12"/>
    </row>
    <row r="287" spans="60:66" ht="13.15" customHeight="1" x14ac:dyDescent="0.25">
      <c r="BH287" s="12"/>
      <c r="BK287" s="12"/>
      <c r="BN287" s="12"/>
    </row>
    <row r="288" spans="60:66" ht="13.15" customHeight="1" x14ac:dyDescent="0.25">
      <c r="BH288" s="12"/>
      <c r="BK288" s="12"/>
      <c r="BN288" s="12"/>
    </row>
    <row r="289" spans="60:66" ht="13.15" customHeight="1" x14ac:dyDescent="0.25">
      <c r="BH289" s="12"/>
      <c r="BK289" s="12"/>
      <c r="BN289" s="12"/>
    </row>
    <row r="290" spans="60:66" ht="13.15" customHeight="1" x14ac:dyDescent="0.25">
      <c r="BH290" s="12"/>
      <c r="BK290" s="12"/>
      <c r="BN290" s="12"/>
    </row>
    <row r="291" spans="60:66" ht="13.15" customHeight="1" x14ac:dyDescent="0.25">
      <c r="BH291" s="12"/>
      <c r="BK291" s="12"/>
      <c r="BN291" s="12"/>
    </row>
    <row r="292" spans="60:66" ht="13.15" customHeight="1" x14ac:dyDescent="0.25">
      <c r="BH292" s="12"/>
      <c r="BK292" s="12"/>
      <c r="BN292" s="12"/>
    </row>
    <row r="293" spans="60:66" ht="13.15" customHeight="1" x14ac:dyDescent="0.25">
      <c r="BH293" s="12"/>
      <c r="BK293" s="12"/>
      <c r="BN293" s="12"/>
    </row>
    <row r="294" spans="60:66" ht="13.15" customHeight="1" x14ac:dyDescent="0.25">
      <c r="BH294" s="12"/>
      <c r="BK294" s="12"/>
      <c r="BN294" s="12"/>
    </row>
    <row r="295" spans="60:66" ht="13.15" customHeight="1" x14ac:dyDescent="0.25">
      <c r="BH295" s="12"/>
      <c r="BK295" s="12"/>
      <c r="BN295" s="12"/>
    </row>
    <row r="296" spans="60:66" ht="13.15" customHeight="1" x14ac:dyDescent="0.25">
      <c r="BH296" s="12"/>
      <c r="BK296" s="12"/>
      <c r="BN296" s="12"/>
    </row>
    <row r="297" spans="60:66" ht="13.15" customHeight="1" x14ac:dyDescent="0.25">
      <c r="BH297" s="12"/>
      <c r="BK297" s="12"/>
      <c r="BN297" s="12"/>
    </row>
    <row r="298" spans="60:66" ht="13.15" customHeight="1" x14ac:dyDescent="0.25">
      <c r="BH298" s="12"/>
      <c r="BK298" s="12"/>
      <c r="BN298" s="12"/>
    </row>
    <row r="299" spans="60:66" ht="13.15" customHeight="1" x14ac:dyDescent="0.25">
      <c r="BH299" s="12"/>
      <c r="BK299" s="12"/>
      <c r="BN299" s="12"/>
    </row>
    <row r="300" spans="60:66" ht="13.15" customHeight="1" x14ac:dyDescent="0.25">
      <c r="BH300" s="12"/>
      <c r="BK300" s="12"/>
      <c r="BN300" s="12"/>
    </row>
    <row r="301" spans="60:66" ht="13.15" customHeight="1" x14ac:dyDescent="0.25">
      <c r="BH301" s="12"/>
      <c r="BK301" s="12"/>
      <c r="BN301" s="12"/>
    </row>
    <row r="302" spans="60:66" ht="13.15" customHeight="1" x14ac:dyDescent="0.25">
      <c r="BH302" s="12"/>
      <c r="BK302" s="12"/>
      <c r="BN302" s="12"/>
    </row>
    <row r="303" spans="60:66" ht="13.15" customHeight="1" x14ac:dyDescent="0.25">
      <c r="BH303" s="12"/>
      <c r="BK303" s="12"/>
      <c r="BN303" s="12"/>
    </row>
    <row r="304" spans="60:66" ht="13.15" customHeight="1" x14ac:dyDescent="0.25">
      <c r="BH304" s="12"/>
      <c r="BK304" s="12"/>
      <c r="BN304" s="12"/>
    </row>
    <row r="305" spans="60:66" ht="13.15" customHeight="1" x14ac:dyDescent="0.25">
      <c r="BH305" s="12"/>
      <c r="BK305" s="12"/>
      <c r="BN305" s="12"/>
    </row>
    <row r="306" spans="60:66" ht="13.15" customHeight="1" x14ac:dyDescent="0.25">
      <c r="BH306" s="12"/>
      <c r="BK306" s="12"/>
      <c r="BN306" s="12"/>
    </row>
    <row r="307" spans="60:66" ht="13.15" customHeight="1" x14ac:dyDescent="0.25">
      <c r="BH307" s="12"/>
      <c r="BK307" s="12"/>
      <c r="BN307" s="12"/>
    </row>
    <row r="308" spans="60:66" ht="13.15" customHeight="1" x14ac:dyDescent="0.25">
      <c r="BH308" s="12"/>
      <c r="BK308" s="12"/>
      <c r="BN308" s="12"/>
    </row>
    <row r="309" spans="60:66" ht="13.15" customHeight="1" x14ac:dyDescent="0.25">
      <c r="BH309" s="12"/>
      <c r="BK309" s="12"/>
      <c r="BN309" s="12"/>
    </row>
    <row r="310" spans="60:66" ht="13.15" customHeight="1" x14ac:dyDescent="0.25">
      <c r="BH310" s="12"/>
      <c r="BK310" s="12"/>
      <c r="BN310" s="12"/>
    </row>
    <row r="311" spans="60:66" ht="13.15" customHeight="1" x14ac:dyDescent="0.25">
      <c r="BH311" s="12"/>
      <c r="BK311" s="12"/>
      <c r="BN311" s="12"/>
    </row>
    <row r="312" spans="60:66" ht="13.15" customHeight="1" x14ac:dyDescent="0.25">
      <c r="BH312" s="12"/>
      <c r="BK312" s="12"/>
      <c r="BN312" s="12"/>
    </row>
    <row r="313" spans="60:66" ht="13.15" customHeight="1" x14ac:dyDescent="0.25">
      <c r="BH313" s="12"/>
      <c r="BK313" s="12"/>
      <c r="BN313" s="12"/>
    </row>
    <row r="314" spans="60:66" ht="13.15" customHeight="1" x14ac:dyDescent="0.25">
      <c r="BH314" s="12"/>
      <c r="BK314" s="12"/>
      <c r="BN314" s="12"/>
    </row>
    <row r="315" spans="60:66" ht="13.15" customHeight="1" x14ac:dyDescent="0.25">
      <c r="BH315" s="12"/>
      <c r="BK315" s="12"/>
      <c r="BN315" s="12"/>
    </row>
    <row r="316" spans="60:66" ht="13.15" customHeight="1" x14ac:dyDescent="0.25">
      <c r="BH316" s="12"/>
      <c r="BK316" s="12"/>
      <c r="BN316" s="12"/>
    </row>
    <row r="317" spans="60:66" ht="13.15" customHeight="1" x14ac:dyDescent="0.25">
      <c r="BH317" s="12"/>
      <c r="BK317" s="12"/>
      <c r="BN317" s="12"/>
    </row>
    <row r="318" spans="60:66" ht="13.15" customHeight="1" x14ac:dyDescent="0.25">
      <c r="BH318" s="12"/>
      <c r="BK318" s="12"/>
      <c r="BN318" s="12"/>
    </row>
    <row r="319" spans="60:66" ht="13.15" customHeight="1" x14ac:dyDescent="0.25">
      <c r="BH319" s="12"/>
      <c r="BK319" s="12"/>
      <c r="BN319" s="12"/>
    </row>
    <row r="320" spans="60:66" ht="13.15" customHeight="1" x14ac:dyDescent="0.25">
      <c r="BH320" s="12"/>
      <c r="BK320" s="12"/>
      <c r="BN320" s="12"/>
    </row>
    <row r="321" spans="60:66" ht="13.15" customHeight="1" x14ac:dyDescent="0.25">
      <c r="BH321" s="12"/>
      <c r="BK321" s="12"/>
      <c r="BN321" s="12"/>
    </row>
    <row r="322" spans="60:66" ht="13.15" customHeight="1" x14ac:dyDescent="0.25">
      <c r="BH322" s="12"/>
      <c r="BK322" s="12"/>
      <c r="BN322" s="12"/>
    </row>
    <row r="323" spans="60:66" ht="13.15" customHeight="1" x14ac:dyDescent="0.25">
      <c r="BH323" s="12"/>
      <c r="BK323" s="12"/>
      <c r="BN323" s="12"/>
    </row>
    <row r="324" spans="60:66" ht="13.15" customHeight="1" x14ac:dyDescent="0.25">
      <c r="BH324" s="12"/>
      <c r="BK324" s="12"/>
      <c r="BN324" s="12"/>
    </row>
    <row r="325" spans="60:66" ht="13.15" customHeight="1" x14ac:dyDescent="0.25">
      <c r="BH325" s="12"/>
      <c r="BK325" s="12"/>
      <c r="BN325" s="12"/>
    </row>
    <row r="326" spans="60:66" ht="13.15" customHeight="1" x14ac:dyDescent="0.25">
      <c r="BH326" s="12"/>
      <c r="BK326" s="12"/>
      <c r="BN326" s="12"/>
    </row>
    <row r="327" spans="60:66" ht="13.15" customHeight="1" x14ac:dyDescent="0.25">
      <c r="BH327" s="12"/>
      <c r="BK327" s="12"/>
      <c r="BN327" s="12"/>
    </row>
    <row r="328" spans="60:66" ht="13.15" customHeight="1" x14ac:dyDescent="0.25">
      <c r="BH328" s="12"/>
      <c r="BK328" s="12"/>
      <c r="BN328" s="12"/>
    </row>
    <row r="329" spans="60:66" ht="13.15" customHeight="1" x14ac:dyDescent="0.25">
      <c r="BH329" s="12"/>
      <c r="BK329" s="12"/>
      <c r="BN329" s="12"/>
    </row>
    <row r="330" spans="60:66" ht="13.15" customHeight="1" x14ac:dyDescent="0.25">
      <c r="BH330" s="12"/>
      <c r="BK330" s="12"/>
      <c r="BN330" s="12"/>
    </row>
    <row r="331" spans="60:66" ht="13.15" customHeight="1" x14ac:dyDescent="0.25">
      <c r="BH331" s="12"/>
      <c r="BK331" s="12"/>
      <c r="BN331" s="12"/>
    </row>
    <row r="332" spans="60:66" ht="13.15" customHeight="1" x14ac:dyDescent="0.25">
      <c r="BH332" s="12"/>
      <c r="BK332" s="12"/>
      <c r="BN332" s="12"/>
    </row>
    <row r="333" spans="60:66" ht="13.15" customHeight="1" x14ac:dyDescent="0.25">
      <c r="BH333" s="12"/>
      <c r="BK333" s="12"/>
      <c r="BN333" s="12"/>
    </row>
    <row r="334" spans="60:66" ht="13.15" customHeight="1" x14ac:dyDescent="0.25">
      <c r="BH334" s="12"/>
      <c r="BK334" s="12"/>
      <c r="BN334" s="12"/>
    </row>
    <row r="335" spans="60:66" ht="13.15" customHeight="1" x14ac:dyDescent="0.25">
      <c r="BH335" s="12"/>
      <c r="BK335" s="12"/>
      <c r="BN335" s="12"/>
    </row>
    <row r="336" spans="60:66" ht="13.15" customHeight="1" x14ac:dyDescent="0.25">
      <c r="BH336" s="12"/>
      <c r="BK336" s="12"/>
      <c r="BN336" s="12"/>
    </row>
    <row r="337" spans="60:66" ht="13.15" customHeight="1" x14ac:dyDescent="0.25">
      <c r="BH337" s="12"/>
      <c r="BK337" s="12"/>
      <c r="BN337" s="12"/>
    </row>
    <row r="338" spans="60:66" ht="13.15" customHeight="1" x14ac:dyDescent="0.25">
      <c r="BH338" s="12"/>
      <c r="BK338" s="12"/>
      <c r="BN338" s="12"/>
    </row>
    <row r="339" spans="60:66" ht="13.15" customHeight="1" x14ac:dyDescent="0.25">
      <c r="BH339" s="12"/>
      <c r="BK339" s="12"/>
      <c r="BN339" s="12"/>
    </row>
    <row r="340" spans="60:66" ht="13.15" customHeight="1" x14ac:dyDescent="0.25">
      <c r="BH340" s="12"/>
      <c r="BK340" s="12"/>
      <c r="BN340" s="12"/>
    </row>
    <row r="341" spans="60:66" ht="13.15" customHeight="1" x14ac:dyDescent="0.25">
      <c r="BH341" s="12"/>
      <c r="BK341" s="12"/>
      <c r="BN341" s="12"/>
    </row>
    <row r="342" spans="60:66" ht="13.15" customHeight="1" x14ac:dyDescent="0.25">
      <c r="BH342" s="12"/>
      <c r="BK342" s="12"/>
      <c r="BN342" s="12"/>
    </row>
    <row r="343" spans="60:66" ht="13.15" customHeight="1" x14ac:dyDescent="0.25">
      <c r="BH343" s="12"/>
      <c r="BK343" s="12"/>
      <c r="BN343" s="12"/>
    </row>
    <row r="344" spans="60:66" ht="13.15" customHeight="1" x14ac:dyDescent="0.25">
      <c r="BH344" s="12"/>
      <c r="BK344" s="12"/>
      <c r="BN344" s="12"/>
    </row>
    <row r="345" spans="60:66" ht="13.15" customHeight="1" x14ac:dyDescent="0.25">
      <c r="BH345" s="12"/>
      <c r="BK345" s="12"/>
      <c r="BN345" s="12"/>
    </row>
    <row r="346" spans="60:66" ht="13.15" customHeight="1" x14ac:dyDescent="0.25">
      <c r="BH346" s="12"/>
      <c r="BK346" s="12"/>
      <c r="BN346" s="12"/>
    </row>
    <row r="347" spans="60:66" ht="13.15" customHeight="1" x14ac:dyDescent="0.25">
      <c r="BH347" s="12"/>
      <c r="BK347" s="12"/>
      <c r="BN347" s="12"/>
    </row>
    <row r="348" spans="60:66" ht="13.15" customHeight="1" x14ac:dyDescent="0.25">
      <c r="BH348" s="12"/>
      <c r="BK348" s="12"/>
      <c r="BN348" s="12"/>
    </row>
    <row r="349" spans="60:66" ht="13.15" customHeight="1" x14ac:dyDescent="0.25">
      <c r="BH349" s="12"/>
      <c r="BK349" s="12"/>
      <c r="BN349" s="12"/>
    </row>
    <row r="350" spans="60:66" ht="13.15" customHeight="1" x14ac:dyDescent="0.25">
      <c r="BH350" s="12"/>
      <c r="BK350" s="12"/>
      <c r="BN350" s="12"/>
    </row>
    <row r="351" spans="60:66" ht="13.15" customHeight="1" x14ac:dyDescent="0.25">
      <c r="BH351" s="12"/>
      <c r="BK351" s="12"/>
      <c r="BN351" s="12"/>
    </row>
    <row r="352" spans="60:66" ht="13.15" customHeight="1" x14ac:dyDescent="0.25">
      <c r="BH352" s="12"/>
      <c r="BK352" s="12"/>
      <c r="BN352" s="12"/>
    </row>
    <row r="353" spans="60:66" ht="13.15" customHeight="1" x14ac:dyDescent="0.25">
      <c r="BH353" s="12"/>
      <c r="BK353" s="12"/>
      <c r="BN353" s="12"/>
    </row>
    <row r="354" spans="60:66" ht="13.15" customHeight="1" x14ac:dyDescent="0.25">
      <c r="BH354" s="12"/>
      <c r="BK354" s="12"/>
      <c r="BN354" s="12"/>
    </row>
    <row r="355" spans="60:66" ht="13.15" customHeight="1" x14ac:dyDescent="0.25">
      <c r="BH355" s="12"/>
      <c r="BK355" s="12"/>
      <c r="BN355" s="12"/>
    </row>
    <row r="356" spans="60:66" ht="13.15" customHeight="1" x14ac:dyDescent="0.25">
      <c r="BH356" s="12"/>
      <c r="BK356" s="12"/>
      <c r="BN356" s="12"/>
    </row>
    <row r="357" spans="60:66" ht="13.15" customHeight="1" x14ac:dyDescent="0.25">
      <c r="BH357" s="12"/>
      <c r="BK357" s="12"/>
      <c r="BN357" s="12"/>
    </row>
    <row r="358" spans="60:66" ht="13.15" customHeight="1" x14ac:dyDescent="0.25">
      <c r="BH358" s="12"/>
      <c r="BK358" s="12"/>
      <c r="BN358" s="12"/>
    </row>
    <row r="359" spans="60:66" ht="13.15" customHeight="1" x14ac:dyDescent="0.25">
      <c r="BH359" s="12"/>
      <c r="BK359" s="12"/>
      <c r="BN359" s="12"/>
    </row>
    <row r="360" spans="60:66" ht="13.15" customHeight="1" x14ac:dyDescent="0.25">
      <c r="BH360" s="12"/>
      <c r="BK360" s="12"/>
      <c r="BN360" s="12"/>
    </row>
    <row r="361" spans="60:66" ht="13.15" customHeight="1" x14ac:dyDescent="0.25">
      <c r="BH361" s="12"/>
      <c r="BK361" s="12"/>
      <c r="BN361" s="12"/>
    </row>
    <row r="362" spans="60:66" ht="13.15" customHeight="1" x14ac:dyDescent="0.25">
      <c r="BH362" s="12"/>
      <c r="BK362" s="12"/>
      <c r="BN362" s="12"/>
    </row>
    <row r="363" spans="60:66" ht="13.15" customHeight="1" x14ac:dyDescent="0.25">
      <c r="BH363" s="12"/>
      <c r="BK363" s="12"/>
      <c r="BN363" s="12"/>
    </row>
    <row r="364" spans="60:66" ht="13.15" customHeight="1" x14ac:dyDescent="0.25">
      <c r="BH364" s="12"/>
      <c r="BK364" s="12"/>
      <c r="BN364" s="12"/>
    </row>
    <row r="365" spans="60:66" ht="13.15" customHeight="1" x14ac:dyDescent="0.25">
      <c r="BH365" s="12"/>
      <c r="BK365" s="12"/>
      <c r="BN365" s="12"/>
    </row>
    <row r="366" spans="60:66" ht="13.15" customHeight="1" x14ac:dyDescent="0.25">
      <c r="BH366" s="12"/>
      <c r="BK366" s="12"/>
      <c r="BN366" s="12"/>
    </row>
    <row r="367" spans="60:66" ht="13.15" customHeight="1" x14ac:dyDescent="0.25">
      <c r="BH367" s="12"/>
      <c r="BK367" s="12"/>
      <c r="BN367" s="12"/>
    </row>
    <row r="368" spans="60:66" ht="13.15" customHeight="1" x14ac:dyDescent="0.25">
      <c r="BH368" s="12"/>
      <c r="BK368" s="12"/>
      <c r="BN368" s="12"/>
    </row>
    <row r="369" spans="60:66" ht="13.15" customHeight="1" x14ac:dyDescent="0.25">
      <c r="BH369" s="12"/>
      <c r="BK369" s="12"/>
      <c r="BN369" s="12"/>
    </row>
    <row r="370" spans="60:66" ht="13.15" customHeight="1" x14ac:dyDescent="0.25">
      <c r="BH370" s="12"/>
      <c r="BK370" s="12"/>
      <c r="BN370" s="12"/>
    </row>
    <row r="371" spans="60:66" ht="13.15" customHeight="1" x14ac:dyDescent="0.25">
      <c r="BH371" s="12"/>
      <c r="BK371" s="12"/>
      <c r="BN371" s="12"/>
    </row>
    <row r="372" spans="60:66" ht="13.15" customHeight="1" x14ac:dyDescent="0.25">
      <c r="BH372" s="12"/>
      <c r="BK372" s="12"/>
      <c r="BN372" s="12"/>
    </row>
    <row r="373" spans="60:66" ht="13.15" customHeight="1" x14ac:dyDescent="0.25">
      <c r="BH373" s="12"/>
      <c r="BK373" s="12"/>
      <c r="BN373" s="12"/>
    </row>
    <row r="374" spans="60:66" ht="13.15" customHeight="1" x14ac:dyDescent="0.25">
      <c r="BH374" s="12"/>
      <c r="BK374" s="12"/>
      <c r="BN374" s="12"/>
    </row>
    <row r="375" spans="60:66" ht="13.15" customHeight="1" x14ac:dyDescent="0.25">
      <c r="BH375" s="12"/>
      <c r="BK375" s="12"/>
      <c r="BN375" s="12"/>
    </row>
    <row r="376" spans="60:66" ht="13.15" customHeight="1" x14ac:dyDescent="0.25">
      <c r="BH376" s="12"/>
      <c r="BK376" s="12"/>
      <c r="BN376" s="12"/>
    </row>
    <row r="377" spans="60:66" ht="13.15" customHeight="1" x14ac:dyDescent="0.25">
      <c r="BH377" s="12"/>
      <c r="BK377" s="12"/>
      <c r="BN377" s="12"/>
    </row>
    <row r="378" spans="60:66" ht="13.15" customHeight="1" x14ac:dyDescent="0.25">
      <c r="BH378" s="12"/>
      <c r="BK378" s="12"/>
      <c r="BN378" s="12"/>
    </row>
    <row r="379" spans="60:66" ht="13.15" customHeight="1" x14ac:dyDescent="0.25">
      <c r="BH379" s="12"/>
      <c r="BK379" s="12"/>
      <c r="BN379" s="12"/>
    </row>
    <row r="380" spans="60:66" ht="13.15" customHeight="1" x14ac:dyDescent="0.25">
      <c r="BH380" s="12"/>
      <c r="BK380" s="12"/>
      <c r="BN380" s="12"/>
    </row>
    <row r="381" spans="60:66" ht="13.15" customHeight="1" x14ac:dyDescent="0.25">
      <c r="BH381" s="12"/>
      <c r="BK381" s="12"/>
      <c r="BN381" s="12"/>
    </row>
    <row r="382" spans="60:66" ht="13.15" customHeight="1" x14ac:dyDescent="0.25">
      <c r="BH382" s="12"/>
      <c r="BK382" s="12"/>
      <c r="BN382" s="12"/>
    </row>
    <row r="383" spans="60:66" ht="13.15" customHeight="1" x14ac:dyDescent="0.25">
      <c r="BH383" s="12"/>
      <c r="BK383" s="12"/>
      <c r="BN383" s="12"/>
    </row>
    <row r="384" spans="60:66" ht="13.15" customHeight="1" x14ac:dyDescent="0.25">
      <c r="BH384" s="12"/>
      <c r="BK384" s="12"/>
      <c r="BN384" s="12"/>
    </row>
    <row r="385" spans="60:66" ht="13.15" customHeight="1" x14ac:dyDescent="0.25">
      <c r="BH385" s="12"/>
      <c r="BK385" s="12"/>
      <c r="BN385" s="12"/>
    </row>
    <row r="386" spans="60:66" ht="13.15" customHeight="1" x14ac:dyDescent="0.25">
      <c r="BH386" s="12"/>
      <c r="BK386" s="12"/>
      <c r="BN386" s="12"/>
    </row>
    <row r="387" spans="60:66" ht="13.15" customHeight="1" x14ac:dyDescent="0.25">
      <c r="BH387" s="12"/>
      <c r="BK387" s="12"/>
      <c r="BN387" s="12"/>
    </row>
    <row r="388" spans="60:66" ht="13.15" customHeight="1" x14ac:dyDescent="0.25">
      <c r="BH388" s="12"/>
      <c r="BK388" s="12"/>
      <c r="BN388" s="12"/>
    </row>
    <row r="389" spans="60:66" ht="13.15" customHeight="1" x14ac:dyDescent="0.25">
      <c r="BH389" s="12"/>
      <c r="BK389" s="12"/>
      <c r="BN389" s="12"/>
    </row>
    <row r="390" spans="60:66" ht="13.15" customHeight="1" x14ac:dyDescent="0.25">
      <c r="BH390" s="12"/>
      <c r="BK390" s="12"/>
      <c r="BN390" s="12"/>
    </row>
    <row r="391" spans="60:66" ht="13.15" customHeight="1" x14ac:dyDescent="0.25">
      <c r="BH391" s="12"/>
      <c r="BK391" s="12"/>
      <c r="BN391" s="12"/>
    </row>
    <row r="392" spans="60:66" ht="13.15" customHeight="1" x14ac:dyDescent="0.25">
      <c r="BH392" s="12"/>
      <c r="BK392" s="12"/>
      <c r="BN392" s="12"/>
    </row>
    <row r="393" spans="60:66" ht="13.15" customHeight="1" x14ac:dyDescent="0.25">
      <c r="BH393" s="12"/>
      <c r="BK393" s="12"/>
      <c r="BN393" s="12"/>
    </row>
    <row r="394" spans="60:66" ht="13.15" customHeight="1" x14ac:dyDescent="0.25">
      <c r="BH394" s="12"/>
      <c r="BK394" s="12"/>
      <c r="BN394" s="12"/>
    </row>
    <row r="395" spans="60:66" ht="13.15" customHeight="1" x14ac:dyDescent="0.25">
      <c r="BH395" s="12"/>
      <c r="BK395" s="12"/>
      <c r="BN395" s="12"/>
    </row>
    <row r="396" spans="60:66" ht="13.15" customHeight="1" x14ac:dyDescent="0.25">
      <c r="BH396" s="12"/>
      <c r="BK396" s="12"/>
      <c r="BN396" s="12"/>
    </row>
    <row r="397" spans="60:66" ht="13.15" customHeight="1" x14ac:dyDescent="0.25">
      <c r="BH397" s="12"/>
      <c r="BK397" s="12"/>
      <c r="BN397" s="12"/>
    </row>
    <row r="398" spans="60:66" ht="13.15" customHeight="1" x14ac:dyDescent="0.25">
      <c r="BH398" s="12"/>
      <c r="BK398" s="12"/>
      <c r="BN398" s="12"/>
    </row>
    <row r="399" spans="60:66" ht="13.15" customHeight="1" x14ac:dyDescent="0.25">
      <c r="BH399" s="12"/>
      <c r="BK399" s="12"/>
      <c r="BN399" s="12"/>
    </row>
    <row r="400" spans="60:66" ht="13.15" customHeight="1" x14ac:dyDescent="0.25">
      <c r="BH400" s="12"/>
      <c r="BK400" s="12"/>
      <c r="BN400" s="12"/>
    </row>
    <row r="401" spans="60:66" ht="13.15" customHeight="1" x14ac:dyDescent="0.25">
      <c r="BH401" s="12"/>
      <c r="BK401" s="12"/>
      <c r="BN401" s="12"/>
    </row>
    <row r="402" spans="60:66" ht="13.15" customHeight="1" x14ac:dyDescent="0.25">
      <c r="BH402" s="12"/>
      <c r="BK402" s="12"/>
      <c r="BN402" s="12"/>
    </row>
    <row r="403" spans="60:66" ht="13.15" customHeight="1" x14ac:dyDescent="0.25">
      <c r="BH403" s="12"/>
      <c r="BK403" s="12"/>
      <c r="BN403" s="12"/>
    </row>
    <row r="404" spans="60:66" ht="13.15" customHeight="1" x14ac:dyDescent="0.25">
      <c r="BH404" s="12"/>
      <c r="BK404" s="12"/>
      <c r="BN404" s="12"/>
    </row>
    <row r="405" spans="60:66" ht="13.15" customHeight="1" x14ac:dyDescent="0.25">
      <c r="BH405" s="12"/>
      <c r="BK405" s="12"/>
      <c r="BN405" s="12"/>
    </row>
    <row r="406" spans="60:66" ht="13.15" customHeight="1" x14ac:dyDescent="0.25">
      <c r="BH406" s="12"/>
      <c r="BK406" s="12"/>
      <c r="BN406" s="12"/>
    </row>
    <row r="407" spans="60:66" ht="13.15" customHeight="1" x14ac:dyDescent="0.25">
      <c r="BH407" s="12"/>
      <c r="BK407" s="12"/>
      <c r="BN407" s="12"/>
    </row>
    <row r="408" spans="60:66" ht="13.15" customHeight="1" x14ac:dyDescent="0.25">
      <c r="BH408" s="12"/>
      <c r="BK408" s="12"/>
      <c r="BN408" s="12"/>
    </row>
    <row r="409" spans="60:66" ht="13.15" customHeight="1" x14ac:dyDescent="0.25">
      <c r="BH409" s="12"/>
      <c r="BK409" s="12"/>
      <c r="BN409" s="12"/>
    </row>
    <row r="410" spans="60:66" ht="13.15" customHeight="1" x14ac:dyDescent="0.25">
      <c r="BH410" s="12"/>
      <c r="BK410" s="12"/>
      <c r="BN410" s="12"/>
    </row>
    <row r="411" spans="60:66" ht="13.15" customHeight="1" x14ac:dyDescent="0.25">
      <c r="BH411" s="12"/>
      <c r="BK411" s="12"/>
      <c r="BN411" s="12"/>
    </row>
    <row r="412" spans="60:66" ht="13.15" customHeight="1" x14ac:dyDescent="0.25">
      <c r="BH412" s="12"/>
      <c r="BK412" s="12"/>
      <c r="BN412" s="12"/>
    </row>
    <row r="413" spans="60:66" ht="13.15" customHeight="1" x14ac:dyDescent="0.25">
      <c r="BH413" s="12"/>
      <c r="BK413" s="12"/>
      <c r="BN413" s="12"/>
    </row>
    <row r="414" spans="60:66" ht="13.15" customHeight="1" x14ac:dyDescent="0.25">
      <c r="BH414" s="12"/>
      <c r="BK414" s="12"/>
      <c r="BN414" s="12"/>
    </row>
    <row r="415" spans="60:66" ht="13.15" customHeight="1" x14ac:dyDescent="0.25">
      <c r="BH415" s="12"/>
      <c r="BK415" s="12"/>
      <c r="BN415" s="12"/>
    </row>
    <row r="416" spans="60:66" ht="13.15" customHeight="1" x14ac:dyDescent="0.25">
      <c r="BH416" s="12"/>
      <c r="BK416" s="12"/>
      <c r="BN416" s="12"/>
    </row>
    <row r="417" spans="60:66" ht="13.15" customHeight="1" x14ac:dyDescent="0.25">
      <c r="BH417" s="12"/>
      <c r="BK417" s="12"/>
      <c r="BN417" s="12"/>
    </row>
    <row r="418" spans="60:66" ht="13.15" customHeight="1" x14ac:dyDescent="0.25">
      <c r="BH418" s="12"/>
      <c r="BK418" s="12"/>
      <c r="BN418" s="12"/>
    </row>
    <row r="419" spans="60:66" ht="13.15" customHeight="1" x14ac:dyDescent="0.25">
      <c r="BH419" s="12"/>
      <c r="BK419" s="12"/>
      <c r="BN419" s="12"/>
    </row>
    <row r="420" spans="60:66" ht="13.15" customHeight="1" x14ac:dyDescent="0.25">
      <c r="BH420" s="12"/>
      <c r="BK420" s="12"/>
      <c r="BN420" s="12"/>
    </row>
    <row r="421" spans="60:66" ht="13.15" customHeight="1" x14ac:dyDescent="0.25">
      <c r="BH421" s="12"/>
      <c r="BK421" s="12"/>
      <c r="BN421" s="12"/>
    </row>
    <row r="422" spans="60:66" ht="13.15" customHeight="1" x14ac:dyDescent="0.25">
      <c r="BH422" s="12"/>
      <c r="BK422" s="12"/>
      <c r="BN422" s="12"/>
    </row>
    <row r="423" spans="60:66" ht="13.15" customHeight="1" x14ac:dyDescent="0.25">
      <c r="BH423" s="12"/>
      <c r="BK423" s="12"/>
      <c r="BN423" s="12"/>
    </row>
    <row r="424" spans="60:66" ht="13.15" customHeight="1" x14ac:dyDescent="0.25">
      <c r="BH424" s="12"/>
      <c r="BK424" s="12"/>
      <c r="BN424" s="12"/>
    </row>
    <row r="425" spans="60:66" ht="13.15" customHeight="1" x14ac:dyDescent="0.25">
      <c r="BH425" s="12"/>
      <c r="BK425" s="12"/>
      <c r="BN425" s="12"/>
    </row>
    <row r="426" spans="60:66" ht="13.15" customHeight="1" x14ac:dyDescent="0.25">
      <c r="BH426" s="12"/>
      <c r="BK426" s="12"/>
      <c r="BN426" s="12"/>
    </row>
    <row r="427" spans="60:66" ht="13.15" customHeight="1" x14ac:dyDescent="0.25">
      <c r="BH427" s="12"/>
      <c r="BK427" s="12"/>
      <c r="BN427" s="12"/>
    </row>
    <row r="428" spans="60:66" ht="13.15" customHeight="1" x14ac:dyDescent="0.25">
      <c r="BH428" s="12"/>
      <c r="BK428" s="12"/>
      <c r="BN428" s="12"/>
    </row>
    <row r="429" spans="60:66" ht="13.15" customHeight="1" x14ac:dyDescent="0.25">
      <c r="BH429" s="12"/>
      <c r="BK429" s="12"/>
      <c r="BN429" s="12"/>
    </row>
    <row r="430" spans="60:66" ht="13.15" customHeight="1" x14ac:dyDescent="0.25">
      <c r="BH430" s="12"/>
      <c r="BK430" s="12"/>
      <c r="BN430" s="12"/>
    </row>
    <row r="431" spans="60:66" ht="13.15" customHeight="1" x14ac:dyDescent="0.25">
      <c r="BH431" s="12"/>
      <c r="BK431" s="12"/>
      <c r="BN431" s="12"/>
    </row>
    <row r="432" spans="60:66" ht="13.15" customHeight="1" x14ac:dyDescent="0.25">
      <c r="BH432" s="12"/>
      <c r="BK432" s="12"/>
      <c r="BN432" s="12"/>
    </row>
    <row r="433" spans="60:66" ht="13.15" customHeight="1" x14ac:dyDescent="0.25">
      <c r="BH433" s="12"/>
      <c r="BK433" s="12"/>
      <c r="BN433" s="12"/>
    </row>
    <row r="434" spans="60:66" ht="13.15" customHeight="1" x14ac:dyDescent="0.25">
      <c r="BH434" s="12"/>
      <c r="BK434" s="12"/>
      <c r="BN434" s="12"/>
    </row>
    <row r="435" spans="60:66" ht="13.15" customHeight="1" x14ac:dyDescent="0.25">
      <c r="BH435" s="12"/>
      <c r="BK435" s="12"/>
      <c r="BN435" s="12"/>
    </row>
    <row r="436" spans="60:66" ht="13.15" customHeight="1" x14ac:dyDescent="0.25">
      <c r="BH436" s="12"/>
      <c r="BK436" s="12"/>
      <c r="BN436" s="12"/>
    </row>
    <row r="437" spans="60:66" ht="13.15" customHeight="1" x14ac:dyDescent="0.25">
      <c r="BH437" s="12"/>
      <c r="BK437" s="12"/>
      <c r="BN437" s="12"/>
    </row>
    <row r="438" spans="60:66" ht="13.15" customHeight="1" x14ac:dyDescent="0.25">
      <c r="BH438" s="12"/>
      <c r="BK438" s="12"/>
      <c r="BN438" s="12"/>
    </row>
    <row r="439" spans="60:66" ht="13.15" customHeight="1" x14ac:dyDescent="0.25">
      <c r="BH439" s="12"/>
      <c r="BK439" s="12"/>
      <c r="BN439" s="12"/>
    </row>
    <row r="440" spans="60:66" ht="13.15" customHeight="1" x14ac:dyDescent="0.25">
      <c r="BH440" s="12"/>
      <c r="BK440" s="12"/>
      <c r="BN440" s="12"/>
    </row>
    <row r="441" spans="60:66" ht="13.15" customHeight="1" x14ac:dyDescent="0.25">
      <c r="BH441" s="12"/>
      <c r="BK441" s="12"/>
      <c r="BN441" s="12"/>
    </row>
    <row r="442" spans="60:66" ht="13.15" customHeight="1" x14ac:dyDescent="0.25">
      <c r="BH442" s="12"/>
      <c r="BK442" s="12"/>
      <c r="BN442" s="12"/>
    </row>
    <row r="443" spans="60:66" ht="13.15" customHeight="1" x14ac:dyDescent="0.25">
      <c r="BH443" s="12"/>
      <c r="BK443" s="12"/>
      <c r="BN443" s="12"/>
    </row>
    <row r="444" spans="60:66" ht="13.15" customHeight="1" x14ac:dyDescent="0.25">
      <c r="BH444" s="12"/>
      <c r="BK444" s="12"/>
      <c r="BN444" s="12"/>
    </row>
    <row r="445" spans="60:66" ht="13.15" customHeight="1" x14ac:dyDescent="0.25">
      <c r="BH445" s="12"/>
      <c r="BK445" s="12"/>
      <c r="BN445" s="12"/>
    </row>
    <row r="446" spans="60:66" ht="13.15" customHeight="1" x14ac:dyDescent="0.25">
      <c r="BH446" s="12"/>
      <c r="BK446" s="12"/>
      <c r="BN446" s="12"/>
    </row>
    <row r="447" spans="60:66" ht="13.15" customHeight="1" x14ac:dyDescent="0.25">
      <c r="BH447" s="12"/>
      <c r="BK447" s="12"/>
      <c r="BN447" s="12"/>
    </row>
    <row r="448" spans="60:66" ht="13.15" customHeight="1" x14ac:dyDescent="0.25">
      <c r="BH448" s="12"/>
      <c r="BK448" s="12"/>
      <c r="BN448" s="12"/>
    </row>
    <row r="449" spans="60:66" ht="13.15" customHeight="1" x14ac:dyDescent="0.25">
      <c r="BH449" s="12"/>
      <c r="BK449" s="12"/>
      <c r="BN449" s="12"/>
    </row>
    <row r="450" spans="60:66" ht="13.15" customHeight="1" x14ac:dyDescent="0.25">
      <c r="BH450" s="12"/>
      <c r="BK450" s="12"/>
      <c r="BN450" s="12"/>
    </row>
    <row r="451" spans="60:66" ht="13.15" customHeight="1" x14ac:dyDescent="0.25">
      <c r="BH451" s="12"/>
      <c r="BK451" s="12"/>
      <c r="BN451" s="12"/>
    </row>
    <row r="452" spans="60:66" ht="13.15" customHeight="1" x14ac:dyDescent="0.25">
      <c r="BH452" s="12"/>
      <c r="BK452" s="12"/>
      <c r="BN452" s="12"/>
    </row>
    <row r="453" spans="60:66" ht="13.15" customHeight="1" x14ac:dyDescent="0.25">
      <c r="BH453" s="12"/>
      <c r="BK453" s="12"/>
      <c r="BN453" s="12"/>
    </row>
    <row r="454" spans="60:66" ht="13.15" customHeight="1" x14ac:dyDescent="0.25">
      <c r="BH454" s="12"/>
      <c r="BK454" s="12"/>
      <c r="BN454" s="12"/>
    </row>
    <row r="455" spans="60:66" ht="13.15" customHeight="1" x14ac:dyDescent="0.25">
      <c r="BH455" s="12"/>
      <c r="BK455" s="12"/>
      <c r="BN455" s="12"/>
    </row>
    <row r="456" spans="60:66" ht="13.15" customHeight="1" x14ac:dyDescent="0.25">
      <c r="BH456" s="12"/>
      <c r="BK456" s="12"/>
      <c r="BN456" s="12"/>
    </row>
    <row r="457" spans="60:66" ht="13.15" customHeight="1" x14ac:dyDescent="0.25">
      <c r="BH457" s="12"/>
      <c r="BK457" s="12"/>
      <c r="BN457" s="12"/>
    </row>
    <row r="458" spans="60:66" ht="13.15" customHeight="1" x14ac:dyDescent="0.25">
      <c r="BH458" s="12"/>
      <c r="BK458" s="12"/>
      <c r="BN458" s="12"/>
    </row>
    <row r="459" spans="60:66" ht="13.15" customHeight="1" x14ac:dyDescent="0.25">
      <c r="BH459" s="12"/>
      <c r="BK459" s="12"/>
      <c r="BN459" s="12"/>
    </row>
    <row r="460" spans="60:66" ht="13.15" customHeight="1" x14ac:dyDescent="0.25">
      <c r="BH460" s="12"/>
      <c r="BK460" s="12"/>
      <c r="BN460" s="12"/>
    </row>
    <row r="461" spans="60:66" ht="13.15" customHeight="1" x14ac:dyDescent="0.25">
      <c r="BH461" s="12"/>
      <c r="BK461" s="12"/>
      <c r="BN461" s="12"/>
    </row>
    <row r="462" spans="60:66" ht="13.15" customHeight="1" x14ac:dyDescent="0.25">
      <c r="BH462" s="12"/>
      <c r="BK462" s="12"/>
      <c r="BN462" s="12"/>
    </row>
    <row r="463" spans="60:66" ht="13.15" customHeight="1" x14ac:dyDescent="0.25">
      <c r="BH463" s="12"/>
      <c r="BK463" s="12"/>
      <c r="BN463" s="12"/>
    </row>
    <row r="464" spans="60:66" ht="13.15" customHeight="1" x14ac:dyDescent="0.25">
      <c r="BH464" s="12"/>
      <c r="BK464" s="12"/>
      <c r="BN464" s="12"/>
    </row>
    <row r="465" spans="60:66" ht="13.15" customHeight="1" x14ac:dyDescent="0.25">
      <c r="BH465" s="12"/>
      <c r="BK465" s="12"/>
      <c r="BN465" s="12"/>
    </row>
    <row r="466" spans="60:66" ht="13.15" customHeight="1" x14ac:dyDescent="0.25">
      <c r="BH466" s="12"/>
      <c r="BK466" s="12"/>
      <c r="BN466" s="12"/>
    </row>
    <row r="467" spans="60:66" ht="13.15" customHeight="1" x14ac:dyDescent="0.25">
      <c r="BH467" s="12"/>
      <c r="BK467" s="12"/>
      <c r="BN467" s="12"/>
    </row>
    <row r="468" spans="60:66" ht="13.15" customHeight="1" x14ac:dyDescent="0.25">
      <c r="BH468" s="12"/>
      <c r="BK468" s="12"/>
      <c r="BN468" s="12"/>
    </row>
    <row r="469" spans="60:66" ht="13.15" customHeight="1" x14ac:dyDescent="0.25">
      <c r="BH469" s="12"/>
      <c r="BK469" s="12"/>
      <c r="BN469" s="12"/>
    </row>
    <row r="470" spans="60:66" ht="13.15" customHeight="1" x14ac:dyDescent="0.25">
      <c r="BH470" s="12"/>
      <c r="BK470" s="12"/>
      <c r="BN470" s="12"/>
    </row>
    <row r="471" spans="60:66" ht="13.15" customHeight="1" x14ac:dyDescent="0.25">
      <c r="BH471" s="12"/>
      <c r="BK471" s="12"/>
      <c r="BN471" s="12"/>
    </row>
    <row r="472" spans="60:66" ht="13.15" customHeight="1" x14ac:dyDescent="0.25">
      <c r="BH472" s="12"/>
      <c r="BK472" s="12"/>
      <c r="BN472" s="12"/>
    </row>
    <row r="473" spans="60:66" ht="13.15" customHeight="1" x14ac:dyDescent="0.25">
      <c r="BH473" s="12"/>
      <c r="BK473" s="12"/>
      <c r="BN473" s="12"/>
    </row>
    <row r="474" spans="60:66" ht="13.15" customHeight="1" x14ac:dyDescent="0.25">
      <c r="BH474" s="12"/>
      <c r="BK474" s="12"/>
      <c r="BN474" s="12"/>
    </row>
    <row r="475" spans="60:66" ht="13.15" customHeight="1" x14ac:dyDescent="0.25">
      <c r="BH475" s="12"/>
      <c r="BK475" s="12"/>
      <c r="BN475" s="12"/>
    </row>
    <row r="476" spans="60:66" ht="13.15" customHeight="1" x14ac:dyDescent="0.25">
      <c r="BH476" s="12"/>
      <c r="BK476" s="12"/>
      <c r="BN476" s="12"/>
    </row>
    <row r="477" spans="60:66" ht="13.15" customHeight="1" x14ac:dyDescent="0.25">
      <c r="BH477" s="12"/>
      <c r="BK477" s="12"/>
      <c r="BN477" s="12"/>
    </row>
    <row r="478" spans="60:66" ht="13.15" customHeight="1" x14ac:dyDescent="0.25">
      <c r="BH478" s="12"/>
      <c r="BK478" s="12"/>
      <c r="BN478" s="12"/>
    </row>
    <row r="479" spans="60:66" ht="13.15" customHeight="1" x14ac:dyDescent="0.25">
      <c r="BH479" s="12"/>
      <c r="BK479" s="12"/>
      <c r="BN479" s="12"/>
    </row>
    <row r="480" spans="60:66" ht="13.15" customHeight="1" x14ac:dyDescent="0.25">
      <c r="BH480" s="12"/>
      <c r="BK480" s="12"/>
      <c r="BN480" s="12"/>
    </row>
    <row r="481" spans="60:66" ht="13.15" customHeight="1" x14ac:dyDescent="0.25">
      <c r="BH481" s="12"/>
      <c r="BK481" s="12"/>
      <c r="BN481" s="12"/>
    </row>
    <row r="482" spans="60:66" ht="13.15" customHeight="1" x14ac:dyDescent="0.25">
      <c r="BH482" s="12"/>
      <c r="BK482" s="12"/>
      <c r="BN482" s="12"/>
    </row>
    <row r="483" spans="60:66" ht="13.15" customHeight="1" x14ac:dyDescent="0.25">
      <c r="BH483" s="12"/>
      <c r="BK483" s="12"/>
      <c r="BN483" s="12"/>
    </row>
    <row r="484" spans="60:66" ht="13.15" customHeight="1" x14ac:dyDescent="0.25">
      <c r="BH484" s="12"/>
      <c r="BK484" s="12"/>
      <c r="BN484" s="12"/>
    </row>
    <row r="485" spans="60:66" ht="13.15" customHeight="1" x14ac:dyDescent="0.25">
      <c r="BH485" s="12"/>
      <c r="BK485" s="12"/>
      <c r="BN485" s="12"/>
    </row>
    <row r="486" spans="60:66" ht="13.15" customHeight="1" x14ac:dyDescent="0.25">
      <c r="BH486" s="12"/>
      <c r="BK486" s="12"/>
      <c r="BN486" s="12"/>
    </row>
    <row r="487" spans="60:66" ht="13.15" customHeight="1" x14ac:dyDescent="0.25">
      <c r="BH487" s="12"/>
      <c r="BK487" s="12"/>
      <c r="BN487" s="12"/>
    </row>
    <row r="488" spans="60:66" ht="13.15" customHeight="1" x14ac:dyDescent="0.25">
      <c r="BH488" s="12"/>
      <c r="BK488" s="12"/>
      <c r="BN488" s="12"/>
    </row>
    <row r="489" spans="60:66" ht="13.15" customHeight="1" x14ac:dyDescent="0.25">
      <c r="BH489" s="12"/>
      <c r="BK489" s="12"/>
      <c r="BN489" s="12"/>
    </row>
    <row r="490" spans="60:66" ht="13.15" customHeight="1" x14ac:dyDescent="0.25">
      <c r="BH490" s="12"/>
      <c r="BK490" s="12"/>
      <c r="BN490" s="12"/>
    </row>
    <row r="491" spans="60:66" ht="13.15" customHeight="1" x14ac:dyDescent="0.25">
      <c r="BH491" s="12"/>
      <c r="BK491" s="12"/>
      <c r="BN491" s="12"/>
    </row>
    <row r="492" spans="60:66" ht="13.15" customHeight="1" x14ac:dyDescent="0.25">
      <c r="BH492" s="12"/>
      <c r="BK492" s="12"/>
      <c r="BN492" s="12"/>
    </row>
    <row r="493" spans="60:66" ht="13.15" customHeight="1" x14ac:dyDescent="0.25">
      <c r="BH493" s="12"/>
      <c r="BK493" s="12"/>
      <c r="BN493" s="12"/>
    </row>
    <row r="494" spans="60:66" ht="13.15" customHeight="1" x14ac:dyDescent="0.25">
      <c r="BH494" s="12"/>
      <c r="BK494" s="12"/>
      <c r="BN494" s="12"/>
    </row>
    <row r="495" spans="60:66" ht="13.15" customHeight="1" x14ac:dyDescent="0.25">
      <c r="BH495" s="12"/>
      <c r="BK495" s="12"/>
      <c r="BN495" s="12"/>
    </row>
    <row r="496" spans="60:66" ht="13.15" customHeight="1" x14ac:dyDescent="0.25">
      <c r="BH496" s="12"/>
      <c r="BK496" s="12"/>
      <c r="BN496" s="12"/>
    </row>
    <row r="497" spans="60:66" ht="13.15" customHeight="1" x14ac:dyDescent="0.25">
      <c r="BH497" s="12"/>
      <c r="BK497" s="12"/>
      <c r="BN497" s="12"/>
    </row>
    <row r="498" spans="60:66" ht="13.15" customHeight="1" x14ac:dyDescent="0.25">
      <c r="BH498" s="12"/>
      <c r="BK498" s="12"/>
      <c r="BN498" s="12"/>
    </row>
    <row r="499" spans="60:66" ht="13.15" customHeight="1" x14ac:dyDescent="0.25">
      <c r="BH499" s="12"/>
      <c r="BK499" s="12"/>
      <c r="BN499" s="12"/>
    </row>
    <row r="500" spans="60:66" ht="13.15" customHeight="1" x14ac:dyDescent="0.25">
      <c r="BH500" s="12"/>
      <c r="BK500" s="12"/>
      <c r="BN500" s="12"/>
    </row>
    <row r="501" spans="60:66" ht="13.15" customHeight="1" x14ac:dyDescent="0.25">
      <c r="BH501" s="12"/>
      <c r="BK501" s="12"/>
      <c r="BN501" s="12"/>
    </row>
    <row r="502" spans="60:66" ht="13.15" customHeight="1" x14ac:dyDescent="0.25">
      <c r="BH502" s="12"/>
      <c r="BK502" s="12"/>
      <c r="BN502" s="12"/>
    </row>
    <row r="503" spans="60:66" ht="13.15" customHeight="1" x14ac:dyDescent="0.25">
      <c r="BH503" s="12"/>
      <c r="BK503" s="12"/>
      <c r="BN503" s="12"/>
    </row>
    <row r="504" spans="60:66" ht="13.15" customHeight="1" x14ac:dyDescent="0.25">
      <c r="BH504" s="12"/>
      <c r="BK504" s="12"/>
      <c r="BN504" s="12"/>
    </row>
    <row r="505" spans="60:66" ht="13.15" customHeight="1" x14ac:dyDescent="0.25">
      <c r="BH505" s="12"/>
      <c r="BK505" s="12"/>
      <c r="BN505" s="12"/>
    </row>
    <row r="506" spans="60:66" ht="13.15" customHeight="1" x14ac:dyDescent="0.25">
      <c r="BH506" s="12"/>
      <c r="BK506" s="12"/>
      <c r="BN506" s="12"/>
    </row>
    <row r="507" spans="60:66" ht="13.15" customHeight="1" x14ac:dyDescent="0.25">
      <c r="BH507" s="12"/>
      <c r="BK507" s="12"/>
      <c r="BN507" s="12"/>
    </row>
    <row r="508" spans="60:66" ht="13.15" customHeight="1" x14ac:dyDescent="0.25">
      <c r="BH508" s="12"/>
      <c r="BK508" s="12"/>
      <c r="BN508" s="12"/>
    </row>
    <row r="509" spans="60:66" ht="13.15" customHeight="1" x14ac:dyDescent="0.25">
      <c r="BH509" s="12"/>
      <c r="BK509" s="12"/>
      <c r="BN509" s="12"/>
    </row>
    <row r="510" spans="60:66" ht="13.15" customHeight="1" x14ac:dyDescent="0.25">
      <c r="BH510" s="12"/>
      <c r="BK510" s="12"/>
      <c r="BN510" s="12"/>
    </row>
    <row r="511" spans="60:66" ht="13.15" customHeight="1" x14ac:dyDescent="0.25">
      <c r="BH511" s="12"/>
      <c r="BK511" s="12"/>
      <c r="BN511" s="12"/>
    </row>
    <row r="512" spans="60:66" ht="13.15" customHeight="1" x14ac:dyDescent="0.25">
      <c r="BH512" s="12"/>
      <c r="BK512" s="12"/>
      <c r="BN512" s="12"/>
    </row>
    <row r="513" spans="60:66" ht="13.15" customHeight="1" x14ac:dyDescent="0.25">
      <c r="BH513" s="12"/>
      <c r="BK513" s="12"/>
      <c r="BN513" s="12"/>
    </row>
    <row r="514" spans="60:66" ht="13.15" customHeight="1" x14ac:dyDescent="0.25">
      <c r="BH514" s="12"/>
      <c r="BK514" s="12"/>
      <c r="BN514" s="12"/>
    </row>
    <row r="515" spans="60:66" ht="13.15" customHeight="1" x14ac:dyDescent="0.25">
      <c r="BH515" s="12"/>
      <c r="BK515" s="12"/>
      <c r="BN515" s="12"/>
    </row>
    <row r="516" spans="60:66" ht="13.15" customHeight="1" x14ac:dyDescent="0.25">
      <c r="BH516" s="12"/>
      <c r="BK516" s="12"/>
      <c r="BN516" s="12"/>
    </row>
    <row r="517" spans="60:66" ht="13.15" customHeight="1" x14ac:dyDescent="0.25">
      <c r="BH517" s="12"/>
      <c r="BK517" s="12"/>
      <c r="BN517" s="12"/>
    </row>
    <row r="518" spans="60:66" ht="13.15" customHeight="1" x14ac:dyDescent="0.25">
      <c r="BH518" s="12"/>
      <c r="BK518" s="12"/>
      <c r="BN518" s="12"/>
    </row>
    <row r="519" spans="60:66" ht="13.15" customHeight="1" x14ac:dyDescent="0.25">
      <c r="BH519" s="12"/>
      <c r="BK519" s="12"/>
      <c r="BN519" s="12"/>
    </row>
    <row r="520" spans="60:66" ht="13.15" customHeight="1" x14ac:dyDescent="0.25">
      <c r="BH520" s="12"/>
      <c r="BK520" s="12"/>
      <c r="BN520" s="12"/>
    </row>
    <row r="521" spans="60:66" ht="13.15" customHeight="1" x14ac:dyDescent="0.25">
      <c r="BH521" s="12"/>
      <c r="BK521" s="12"/>
      <c r="BN521" s="12"/>
    </row>
    <row r="522" spans="60:66" ht="13.15" customHeight="1" x14ac:dyDescent="0.25">
      <c r="BH522" s="12"/>
      <c r="BK522" s="12"/>
      <c r="BN522" s="12"/>
    </row>
    <row r="523" spans="60:66" ht="13.15" customHeight="1" x14ac:dyDescent="0.25">
      <c r="BH523" s="12"/>
      <c r="BK523" s="12"/>
      <c r="BN523" s="12"/>
    </row>
    <row r="524" spans="60:66" ht="13.15" customHeight="1" x14ac:dyDescent="0.25">
      <c r="BH524" s="12"/>
      <c r="BK524" s="12"/>
      <c r="BN524" s="12"/>
    </row>
    <row r="525" spans="60:66" ht="13.15" customHeight="1" x14ac:dyDescent="0.25">
      <c r="BH525" s="12"/>
      <c r="BK525" s="12"/>
      <c r="BN525" s="12"/>
    </row>
    <row r="526" spans="60:66" ht="13.15" customHeight="1" x14ac:dyDescent="0.25">
      <c r="BH526" s="12"/>
      <c r="BK526" s="12"/>
      <c r="BN526" s="12"/>
    </row>
    <row r="527" spans="60:66" ht="13.15" customHeight="1" x14ac:dyDescent="0.25">
      <c r="BH527" s="12"/>
      <c r="BK527" s="12"/>
      <c r="BN527" s="12"/>
    </row>
    <row r="528" spans="60:66" ht="13.15" customHeight="1" x14ac:dyDescent="0.25">
      <c r="BH528" s="12"/>
      <c r="BK528" s="12"/>
      <c r="BN528" s="12"/>
    </row>
    <row r="529" spans="60:66" ht="13.15" customHeight="1" x14ac:dyDescent="0.25">
      <c r="BH529" s="12"/>
      <c r="BK529" s="12"/>
      <c r="BN529" s="12"/>
    </row>
    <row r="530" spans="60:66" ht="13.15" customHeight="1" x14ac:dyDescent="0.25">
      <c r="BH530" s="12"/>
      <c r="BK530" s="12"/>
      <c r="BN530" s="12"/>
    </row>
    <row r="531" spans="60:66" ht="13.15" customHeight="1" x14ac:dyDescent="0.25">
      <c r="BH531" s="12"/>
      <c r="BK531" s="12"/>
      <c r="BN531" s="12"/>
    </row>
    <row r="532" spans="60:66" ht="13.15" customHeight="1" x14ac:dyDescent="0.25">
      <c r="BH532" s="12"/>
      <c r="BK532" s="12"/>
      <c r="BN532" s="12"/>
    </row>
    <row r="533" spans="60:66" ht="13.15" customHeight="1" x14ac:dyDescent="0.25">
      <c r="BH533" s="12"/>
      <c r="BK533" s="12"/>
      <c r="BN533" s="12"/>
    </row>
    <row r="534" spans="60:66" ht="13.15" customHeight="1" x14ac:dyDescent="0.25">
      <c r="BH534" s="12"/>
      <c r="BK534" s="12"/>
      <c r="BN534" s="12"/>
    </row>
    <row r="535" spans="60:66" ht="13.15" customHeight="1" x14ac:dyDescent="0.25">
      <c r="BH535" s="12"/>
      <c r="BK535" s="12"/>
      <c r="BN535" s="12"/>
    </row>
    <row r="536" spans="60:66" ht="13.15" customHeight="1" x14ac:dyDescent="0.25">
      <c r="BH536" s="12"/>
      <c r="BK536" s="12"/>
      <c r="BN536" s="12"/>
    </row>
    <row r="537" spans="60:66" ht="13.15" customHeight="1" x14ac:dyDescent="0.25">
      <c r="BH537" s="12"/>
      <c r="BK537" s="12"/>
      <c r="BN537" s="12"/>
    </row>
    <row r="538" spans="60:66" ht="13.15" customHeight="1" x14ac:dyDescent="0.25">
      <c r="BH538" s="12"/>
      <c r="BK538" s="12"/>
      <c r="BN538" s="12"/>
    </row>
    <row r="539" spans="60:66" ht="13.15" customHeight="1" x14ac:dyDescent="0.25">
      <c r="BH539" s="12"/>
      <c r="BK539" s="12"/>
      <c r="BN539" s="12"/>
    </row>
    <row r="540" spans="60:66" ht="13.15" customHeight="1" x14ac:dyDescent="0.25">
      <c r="BH540" s="12"/>
      <c r="BK540" s="12"/>
      <c r="BN540" s="12"/>
    </row>
    <row r="541" spans="60:66" ht="13.15" customHeight="1" x14ac:dyDescent="0.25">
      <c r="BH541" s="12"/>
      <c r="BK541" s="12"/>
      <c r="BN541" s="12"/>
    </row>
    <row r="542" spans="60:66" ht="13.15" customHeight="1" x14ac:dyDescent="0.25">
      <c r="BH542" s="12"/>
      <c r="BK542" s="12"/>
      <c r="BN542" s="12"/>
    </row>
    <row r="543" spans="60:66" ht="13.15" customHeight="1" x14ac:dyDescent="0.25">
      <c r="BH543" s="12"/>
      <c r="BK543" s="12"/>
      <c r="BN543" s="12"/>
    </row>
    <row r="544" spans="60:66" ht="13.15" customHeight="1" x14ac:dyDescent="0.25">
      <c r="BH544" s="12"/>
      <c r="BK544" s="12"/>
      <c r="BN544" s="12"/>
    </row>
    <row r="545" spans="60:66" ht="13.15" customHeight="1" x14ac:dyDescent="0.25">
      <c r="BH545" s="12"/>
      <c r="BK545" s="12"/>
      <c r="BN545" s="12"/>
    </row>
    <row r="546" spans="60:66" ht="13.15" customHeight="1" x14ac:dyDescent="0.25">
      <c r="BH546" s="12"/>
      <c r="BK546" s="12"/>
      <c r="BN546" s="12"/>
    </row>
    <row r="547" spans="60:66" ht="13.15" customHeight="1" x14ac:dyDescent="0.25">
      <c r="BH547" s="12"/>
      <c r="BK547" s="12"/>
      <c r="BN547" s="12"/>
    </row>
    <row r="548" spans="60:66" ht="13.15" customHeight="1" x14ac:dyDescent="0.25">
      <c r="BH548" s="12"/>
      <c r="BK548" s="12"/>
      <c r="BN548" s="12"/>
    </row>
    <row r="549" spans="60:66" ht="13.15" customHeight="1" x14ac:dyDescent="0.25">
      <c r="BH549" s="12"/>
      <c r="BK549" s="12"/>
      <c r="BN549" s="12"/>
    </row>
    <row r="550" spans="60:66" ht="13.15" customHeight="1" x14ac:dyDescent="0.25">
      <c r="BH550" s="12"/>
      <c r="BK550" s="12"/>
      <c r="BN550" s="12"/>
    </row>
    <row r="551" spans="60:66" ht="13.15" customHeight="1" x14ac:dyDescent="0.25">
      <c r="BH551" s="12"/>
      <c r="BK551" s="12"/>
      <c r="BN551" s="12"/>
    </row>
    <row r="552" spans="60:66" ht="13.15" customHeight="1" x14ac:dyDescent="0.25">
      <c r="BH552" s="12"/>
      <c r="BK552" s="12"/>
      <c r="BN552" s="12"/>
    </row>
    <row r="553" spans="60:66" ht="13.15" customHeight="1" x14ac:dyDescent="0.25">
      <c r="BH553" s="12"/>
      <c r="BK553" s="12"/>
      <c r="BN553" s="12"/>
    </row>
    <row r="554" spans="60:66" ht="13.15" customHeight="1" x14ac:dyDescent="0.25">
      <c r="BH554" s="12"/>
      <c r="BK554" s="12"/>
      <c r="BN554" s="12"/>
    </row>
    <row r="555" spans="60:66" ht="13.15" customHeight="1" x14ac:dyDescent="0.25">
      <c r="BH555" s="12"/>
      <c r="BK555" s="12"/>
      <c r="BN555" s="12"/>
    </row>
    <row r="556" spans="60:66" ht="13.15" customHeight="1" x14ac:dyDescent="0.25">
      <c r="BH556" s="12"/>
      <c r="BK556" s="12"/>
      <c r="BN556" s="12"/>
    </row>
    <row r="557" spans="60:66" ht="13.15" customHeight="1" x14ac:dyDescent="0.25">
      <c r="BH557" s="12"/>
      <c r="BK557" s="12"/>
      <c r="BN557" s="12"/>
    </row>
    <row r="558" spans="60:66" ht="13.15" customHeight="1" x14ac:dyDescent="0.25">
      <c r="BH558" s="12"/>
      <c r="BK558" s="12"/>
      <c r="BN558" s="12"/>
    </row>
    <row r="559" spans="60:66" ht="13.15" customHeight="1" x14ac:dyDescent="0.25">
      <c r="BH559" s="12"/>
      <c r="BK559" s="12"/>
      <c r="BN559" s="12"/>
    </row>
    <row r="560" spans="60:66" ht="13.15" customHeight="1" x14ac:dyDescent="0.25">
      <c r="BH560" s="12"/>
      <c r="BK560" s="12"/>
      <c r="BN560" s="12"/>
    </row>
    <row r="561" spans="60:66" ht="13.15" customHeight="1" x14ac:dyDescent="0.25">
      <c r="BH561" s="12"/>
      <c r="BK561" s="12"/>
      <c r="BN561" s="12"/>
    </row>
    <row r="562" spans="60:66" ht="13.15" customHeight="1" x14ac:dyDescent="0.25">
      <c r="BH562" s="12"/>
      <c r="BK562" s="12"/>
      <c r="BN562" s="12"/>
    </row>
    <row r="563" spans="60:66" ht="13.15" customHeight="1" x14ac:dyDescent="0.25">
      <c r="BH563" s="12"/>
      <c r="BK563" s="12"/>
      <c r="BN563" s="12"/>
    </row>
    <row r="564" spans="60:66" ht="13.15" customHeight="1" x14ac:dyDescent="0.25">
      <c r="BH564" s="12"/>
      <c r="BK564" s="12"/>
      <c r="BN564" s="12"/>
    </row>
    <row r="565" spans="60:66" ht="13.15" customHeight="1" x14ac:dyDescent="0.25">
      <c r="BH565" s="12"/>
      <c r="BK565" s="12"/>
      <c r="BN565" s="12"/>
    </row>
    <row r="566" spans="60:66" ht="13.15" customHeight="1" x14ac:dyDescent="0.25">
      <c r="BH566" s="12"/>
      <c r="BK566" s="12"/>
      <c r="BN566" s="12"/>
    </row>
    <row r="567" spans="60:66" ht="13.15" customHeight="1" x14ac:dyDescent="0.25">
      <c r="BH567" s="12"/>
      <c r="BK567" s="12"/>
      <c r="BN567" s="12"/>
    </row>
    <row r="568" spans="60:66" ht="13.15" customHeight="1" x14ac:dyDescent="0.25">
      <c r="BH568" s="12"/>
      <c r="BK568" s="12"/>
      <c r="BN568" s="12"/>
    </row>
    <row r="569" spans="60:66" ht="13.15" customHeight="1" x14ac:dyDescent="0.25">
      <c r="BH569" s="12"/>
      <c r="BK569" s="12"/>
      <c r="BN569" s="12"/>
    </row>
    <row r="570" spans="60:66" ht="13.15" customHeight="1" x14ac:dyDescent="0.25">
      <c r="BH570" s="12"/>
      <c r="BK570" s="12"/>
      <c r="BN570" s="12"/>
    </row>
    <row r="571" spans="60:66" ht="13.15" customHeight="1" x14ac:dyDescent="0.25">
      <c r="BH571" s="12"/>
      <c r="BK571" s="12"/>
      <c r="BN571" s="12"/>
    </row>
    <row r="572" spans="60:66" ht="13.15" customHeight="1" x14ac:dyDescent="0.25">
      <c r="BH572" s="12"/>
      <c r="BK572" s="12"/>
      <c r="BN572" s="12"/>
    </row>
    <row r="573" spans="60:66" ht="13.15" customHeight="1" x14ac:dyDescent="0.25">
      <c r="BH573" s="12"/>
      <c r="BK573" s="12"/>
      <c r="BN573" s="12"/>
    </row>
    <row r="574" spans="60:66" ht="13.15" customHeight="1" x14ac:dyDescent="0.25">
      <c r="BH574" s="12"/>
      <c r="BK574" s="12"/>
      <c r="BN574" s="12"/>
    </row>
    <row r="575" spans="60:66" ht="13.15" customHeight="1" x14ac:dyDescent="0.25">
      <c r="BH575" s="12"/>
      <c r="BK575" s="12"/>
      <c r="BN575" s="12"/>
    </row>
    <row r="576" spans="60:66" ht="13.15" customHeight="1" x14ac:dyDescent="0.25">
      <c r="BH576" s="12"/>
      <c r="BK576" s="12"/>
      <c r="BN576" s="12"/>
    </row>
    <row r="577" spans="60:66" ht="13.15" customHeight="1" x14ac:dyDescent="0.25">
      <c r="BH577" s="12"/>
      <c r="BK577" s="12"/>
      <c r="BN577" s="12"/>
    </row>
    <row r="578" spans="60:66" ht="13.15" customHeight="1" x14ac:dyDescent="0.25">
      <c r="BH578" s="12"/>
      <c r="BK578" s="12"/>
      <c r="BN578" s="12"/>
    </row>
    <row r="579" spans="60:66" ht="13.15" customHeight="1" x14ac:dyDescent="0.25">
      <c r="BH579" s="12"/>
      <c r="BK579" s="12"/>
      <c r="BN579" s="12"/>
    </row>
    <row r="580" spans="60:66" ht="13.15" customHeight="1" x14ac:dyDescent="0.25">
      <c r="BH580" s="12"/>
      <c r="BK580" s="12"/>
      <c r="BN580" s="12"/>
    </row>
    <row r="581" spans="60:66" ht="13.15" customHeight="1" x14ac:dyDescent="0.25">
      <c r="BH581" s="12"/>
      <c r="BK581" s="12"/>
      <c r="BN581" s="12"/>
    </row>
    <row r="582" spans="60:66" ht="13.15" customHeight="1" x14ac:dyDescent="0.25">
      <c r="BH582" s="12"/>
      <c r="BK582" s="12"/>
      <c r="BN582" s="12"/>
    </row>
    <row r="583" spans="60:66" ht="13.15" customHeight="1" x14ac:dyDescent="0.25">
      <c r="BH583" s="12"/>
      <c r="BK583" s="12"/>
      <c r="BN583" s="12"/>
    </row>
    <row r="584" spans="60:66" ht="13.15" customHeight="1" x14ac:dyDescent="0.25">
      <c r="BH584" s="12"/>
      <c r="BK584" s="12"/>
      <c r="BN584" s="12"/>
    </row>
    <row r="585" spans="60:66" ht="13.15" customHeight="1" x14ac:dyDescent="0.25">
      <c r="BH585" s="12"/>
      <c r="BK585" s="12"/>
      <c r="BN585" s="12"/>
    </row>
    <row r="586" spans="60:66" ht="13.15" customHeight="1" x14ac:dyDescent="0.25">
      <c r="BH586" s="12"/>
      <c r="BK586" s="12"/>
      <c r="BN586" s="12"/>
    </row>
    <row r="587" spans="60:66" ht="13.15" customHeight="1" x14ac:dyDescent="0.25">
      <c r="BH587" s="12"/>
      <c r="BK587" s="12"/>
      <c r="BN587" s="12"/>
    </row>
    <row r="588" spans="60:66" ht="13.15" customHeight="1" x14ac:dyDescent="0.25">
      <c r="BH588" s="12"/>
      <c r="BK588" s="12"/>
      <c r="BN588" s="12"/>
    </row>
    <row r="589" spans="60:66" ht="13.15" customHeight="1" x14ac:dyDescent="0.25">
      <c r="BH589" s="12"/>
      <c r="BK589" s="12"/>
      <c r="BN589" s="12"/>
    </row>
    <row r="590" spans="60:66" ht="13.15" customHeight="1" x14ac:dyDescent="0.25">
      <c r="BH590" s="12"/>
      <c r="BK590" s="12"/>
      <c r="BN590" s="12"/>
    </row>
    <row r="591" spans="60:66" ht="13.15" customHeight="1" x14ac:dyDescent="0.25">
      <c r="BH591" s="12"/>
      <c r="BK591" s="12"/>
      <c r="BN591" s="12"/>
    </row>
    <row r="592" spans="60:66" ht="13.15" customHeight="1" x14ac:dyDescent="0.25">
      <c r="BH592" s="12"/>
      <c r="BK592" s="12"/>
      <c r="BN592" s="12"/>
    </row>
    <row r="593" spans="60:66" ht="13.15" customHeight="1" x14ac:dyDescent="0.25">
      <c r="BH593" s="12"/>
      <c r="BK593" s="12"/>
      <c r="BN593" s="12"/>
    </row>
    <row r="594" spans="60:66" ht="13.15" customHeight="1" x14ac:dyDescent="0.25">
      <c r="BH594" s="12"/>
      <c r="BK594" s="12"/>
      <c r="BN594" s="12"/>
    </row>
    <row r="595" spans="60:66" ht="13.15" customHeight="1" x14ac:dyDescent="0.25">
      <c r="BH595" s="12"/>
      <c r="BK595" s="12"/>
      <c r="BN595" s="12"/>
    </row>
    <row r="596" spans="60:66" ht="13.15" customHeight="1" x14ac:dyDescent="0.25">
      <c r="BH596" s="12"/>
      <c r="BK596" s="12"/>
      <c r="BN596" s="12"/>
    </row>
    <row r="597" spans="60:66" ht="13.15" customHeight="1" x14ac:dyDescent="0.25">
      <c r="BH597" s="12"/>
      <c r="BK597" s="12"/>
      <c r="BN597" s="12"/>
    </row>
    <row r="598" spans="60:66" ht="13.15" customHeight="1" x14ac:dyDescent="0.25">
      <c r="BH598" s="12"/>
      <c r="BK598" s="12"/>
      <c r="BN598" s="12"/>
    </row>
    <row r="599" spans="60:66" ht="13.15" customHeight="1" x14ac:dyDescent="0.25">
      <c r="BH599" s="12"/>
      <c r="BK599" s="12"/>
      <c r="BN599" s="12"/>
    </row>
    <row r="600" spans="60:66" ht="13.15" customHeight="1" x14ac:dyDescent="0.25">
      <c r="BH600" s="12"/>
      <c r="BK600" s="12"/>
      <c r="BN600" s="12"/>
    </row>
    <row r="601" spans="60:66" ht="13.15" customHeight="1" x14ac:dyDescent="0.25">
      <c r="BH601" s="12"/>
      <c r="BK601" s="12"/>
      <c r="BN601" s="12"/>
    </row>
    <row r="602" spans="60:66" ht="13.15" customHeight="1" x14ac:dyDescent="0.25">
      <c r="BH602" s="12"/>
      <c r="BK602" s="12"/>
      <c r="BN602" s="12"/>
    </row>
    <row r="603" spans="60:66" ht="13.15" customHeight="1" x14ac:dyDescent="0.25">
      <c r="BH603" s="12"/>
      <c r="BK603" s="12"/>
      <c r="BN603" s="12"/>
    </row>
    <row r="604" spans="60:66" ht="13.15" customHeight="1" x14ac:dyDescent="0.25">
      <c r="BH604" s="12"/>
      <c r="BK604" s="12"/>
      <c r="BN604" s="12"/>
    </row>
    <row r="605" spans="60:66" ht="13.15" customHeight="1" x14ac:dyDescent="0.25">
      <c r="BH605" s="12"/>
      <c r="BK605" s="12"/>
      <c r="BN605" s="12"/>
    </row>
    <row r="606" spans="60:66" ht="13.15" customHeight="1" x14ac:dyDescent="0.25">
      <c r="BH606" s="12"/>
      <c r="BK606" s="12"/>
      <c r="BN606" s="12"/>
    </row>
    <row r="607" spans="60:66" ht="13.15" customHeight="1" x14ac:dyDescent="0.25">
      <c r="BH607" s="12"/>
      <c r="BK607" s="12"/>
      <c r="BN607" s="12"/>
    </row>
    <row r="608" spans="60:66" ht="13.15" customHeight="1" x14ac:dyDescent="0.25">
      <c r="BH608" s="12"/>
      <c r="BK608" s="12"/>
      <c r="BN608" s="12"/>
    </row>
    <row r="609" spans="60:66" ht="13.15" customHeight="1" x14ac:dyDescent="0.25">
      <c r="BH609" s="12"/>
      <c r="BK609" s="12"/>
      <c r="BN609" s="12"/>
    </row>
    <row r="610" spans="60:66" ht="13.15" customHeight="1" x14ac:dyDescent="0.25">
      <c r="BH610" s="12"/>
      <c r="BK610" s="12"/>
      <c r="BN610" s="12"/>
    </row>
    <row r="611" spans="60:66" ht="13.15" customHeight="1" x14ac:dyDescent="0.25">
      <c r="BH611" s="12"/>
      <c r="BK611" s="12"/>
      <c r="BN611" s="12"/>
    </row>
    <row r="612" spans="60:66" ht="13.15" customHeight="1" x14ac:dyDescent="0.25">
      <c r="BH612" s="12"/>
      <c r="BK612" s="12"/>
      <c r="BN612" s="12"/>
    </row>
    <row r="613" spans="60:66" ht="13.15" customHeight="1" x14ac:dyDescent="0.25">
      <c r="BH613" s="12"/>
      <c r="BK613" s="12"/>
      <c r="BN613" s="12"/>
    </row>
    <row r="614" spans="60:66" ht="13.15" customHeight="1" x14ac:dyDescent="0.25">
      <c r="BH614" s="12"/>
      <c r="BK614" s="12"/>
      <c r="BN614" s="12"/>
    </row>
    <row r="615" spans="60:66" ht="13.15" customHeight="1" x14ac:dyDescent="0.25">
      <c r="BH615" s="12"/>
      <c r="BK615" s="12"/>
      <c r="BN615" s="12"/>
    </row>
    <row r="616" spans="60:66" ht="13.15" customHeight="1" x14ac:dyDescent="0.25">
      <c r="BH616" s="12"/>
      <c r="BK616" s="12"/>
      <c r="BN616" s="12"/>
    </row>
    <row r="617" spans="60:66" ht="13.15" customHeight="1" x14ac:dyDescent="0.25">
      <c r="BH617" s="12"/>
      <c r="BK617" s="12"/>
      <c r="BN617" s="12"/>
    </row>
    <row r="618" spans="60:66" ht="13.15" customHeight="1" x14ac:dyDescent="0.25">
      <c r="BH618" s="12"/>
      <c r="BK618" s="12"/>
      <c r="BN618" s="12"/>
    </row>
    <row r="619" spans="60:66" ht="13.15" customHeight="1" x14ac:dyDescent="0.25">
      <c r="BH619" s="12"/>
      <c r="BK619" s="12"/>
      <c r="BN619" s="12"/>
    </row>
    <row r="620" spans="60:66" ht="13.15" customHeight="1" x14ac:dyDescent="0.25">
      <c r="BH620" s="12"/>
      <c r="BK620" s="12"/>
      <c r="BN620" s="12"/>
    </row>
    <row r="621" spans="60:66" ht="13.15" customHeight="1" x14ac:dyDescent="0.25">
      <c r="BH621" s="12"/>
      <c r="BK621" s="12"/>
      <c r="BN621" s="12"/>
    </row>
    <row r="622" spans="60:66" ht="13.15" customHeight="1" x14ac:dyDescent="0.25">
      <c r="BH622" s="12"/>
      <c r="BK622" s="12"/>
      <c r="BN622" s="12"/>
    </row>
    <row r="623" spans="60:66" ht="13.15" customHeight="1" x14ac:dyDescent="0.25">
      <c r="BH623" s="12"/>
      <c r="BK623" s="12"/>
      <c r="BN623" s="12"/>
    </row>
    <row r="624" spans="60:66" ht="13.15" customHeight="1" x14ac:dyDescent="0.25">
      <c r="BH624" s="12"/>
      <c r="BK624" s="12"/>
      <c r="BN624" s="12"/>
    </row>
    <row r="625" spans="60:66" ht="13.15" customHeight="1" x14ac:dyDescent="0.25">
      <c r="BH625" s="12"/>
      <c r="BK625" s="12"/>
      <c r="BN625" s="12"/>
    </row>
    <row r="626" spans="60:66" ht="13.15" customHeight="1" x14ac:dyDescent="0.25">
      <c r="BH626" s="12"/>
      <c r="BK626" s="12"/>
      <c r="BN626" s="12"/>
    </row>
    <row r="627" spans="60:66" ht="13.15" customHeight="1" x14ac:dyDescent="0.25">
      <c r="BH627" s="12"/>
      <c r="BK627" s="12"/>
      <c r="BN627" s="12"/>
    </row>
    <row r="628" spans="60:66" ht="13.15" customHeight="1" x14ac:dyDescent="0.25">
      <c r="BH628" s="12"/>
      <c r="BK628" s="12"/>
      <c r="BN628" s="12"/>
    </row>
    <row r="629" spans="60:66" ht="13.15" customHeight="1" x14ac:dyDescent="0.25">
      <c r="BH629" s="12"/>
      <c r="BK629" s="12"/>
      <c r="BN629" s="12"/>
    </row>
    <row r="630" spans="60:66" ht="13.15" customHeight="1" x14ac:dyDescent="0.25">
      <c r="BH630" s="12"/>
      <c r="BK630" s="12"/>
      <c r="BN630" s="12"/>
    </row>
    <row r="631" spans="60:66" ht="13.15" customHeight="1" x14ac:dyDescent="0.25">
      <c r="BH631" s="12"/>
      <c r="BK631" s="12"/>
      <c r="BN631" s="12"/>
    </row>
    <row r="632" spans="60:66" ht="13.15" customHeight="1" x14ac:dyDescent="0.25">
      <c r="BH632" s="12"/>
      <c r="BK632" s="12"/>
      <c r="BN632" s="12"/>
    </row>
    <row r="633" spans="60:66" ht="13.15" customHeight="1" x14ac:dyDescent="0.25">
      <c r="BH633" s="12"/>
      <c r="BK633" s="12"/>
      <c r="BN633" s="12"/>
    </row>
    <row r="634" spans="60:66" ht="13.15" customHeight="1" x14ac:dyDescent="0.25">
      <c r="BH634" s="12"/>
      <c r="BK634" s="12"/>
      <c r="BN634" s="12"/>
    </row>
    <row r="635" spans="60:66" ht="13.15" customHeight="1" x14ac:dyDescent="0.25">
      <c r="BH635" s="12"/>
      <c r="BK635" s="12"/>
      <c r="BN635" s="12"/>
    </row>
    <row r="636" spans="60:66" ht="13.15" customHeight="1" x14ac:dyDescent="0.25">
      <c r="BH636" s="12"/>
      <c r="BK636" s="12"/>
      <c r="BN636" s="12"/>
    </row>
    <row r="637" spans="60:66" ht="13.15" customHeight="1" x14ac:dyDescent="0.25">
      <c r="BH637" s="12"/>
      <c r="BK637" s="12"/>
      <c r="BN637" s="12"/>
    </row>
    <row r="638" spans="60:66" ht="13.15" customHeight="1" x14ac:dyDescent="0.25">
      <c r="BH638" s="12"/>
      <c r="BK638" s="12"/>
      <c r="BN638" s="12"/>
    </row>
    <row r="639" spans="60:66" ht="13.15" customHeight="1" x14ac:dyDescent="0.25">
      <c r="BH639" s="12"/>
      <c r="BK639" s="12"/>
      <c r="BN639" s="12"/>
    </row>
    <row r="640" spans="60:66" ht="13.15" customHeight="1" x14ac:dyDescent="0.25">
      <c r="BH640" s="12"/>
      <c r="BK640" s="12"/>
      <c r="BN640" s="12"/>
    </row>
    <row r="641" spans="60:66" ht="13.15" customHeight="1" x14ac:dyDescent="0.25">
      <c r="BH641" s="12"/>
      <c r="BK641" s="12"/>
      <c r="BN641" s="12"/>
    </row>
    <row r="642" spans="60:66" ht="13.15" customHeight="1" x14ac:dyDescent="0.25">
      <c r="BH642" s="12"/>
      <c r="BK642" s="12"/>
      <c r="BN642" s="12"/>
    </row>
    <row r="643" spans="60:66" ht="13.15" customHeight="1" x14ac:dyDescent="0.25">
      <c r="BH643" s="12"/>
      <c r="BK643" s="12"/>
      <c r="BN643" s="12"/>
    </row>
    <row r="644" spans="60:66" ht="13.15" customHeight="1" x14ac:dyDescent="0.25">
      <c r="BH644" s="12"/>
      <c r="BK644" s="12"/>
      <c r="BN644" s="12"/>
    </row>
    <row r="645" spans="60:66" ht="13.15" customHeight="1" x14ac:dyDescent="0.25">
      <c r="BH645" s="12"/>
      <c r="BK645" s="12"/>
      <c r="BN645" s="12"/>
    </row>
    <row r="646" spans="60:66" ht="13.15" customHeight="1" x14ac:dyDescent="0.25">
      <c r="BH646" s="12"/>
      <c r="BK646" s="12"/>
      <c r="BN646" s="12"/>
    </row>
    <row r="647" spans="60:66" ht="13.15" customHeight="1" x14ac:dyDescent="0.25">
      <c r="BH647" s="12"/>
      <c r="BK647" s="12"/>
      <c r="BN647" s="12"/>
    </row>
    <row r="648" spans="60:66" ht="13.15" customHeight="1" x14ac:dyDescent="0.25">
      <c r="BH648" s="12"/>
      <c r="BK648" s="12"/>
      <c r="BN648" s="12"/>
    </row>
    <row r="649" spans="60:66" ht="13.15" customHeight="1" x14ac:dyDescent="0.25">
      <c r="BH649" s="12"/>
      <c r="BK649" s="12"/>
      <c r="BN649" s="12"/>
    </row>
    <row r="650" spans="60:66" ht="13.15" customHeight="1" x14ac:dyDescent="0.25">
      <c r="BH650" s="12"/>
      <c r="BK650" s="12"/>
      <c r="BN650" s="12"/>
    </row>
    <row r="651" spans="60:66" ht="13.15" customHeight="1" x14ac:dyDescent="0.25">
      <c r="BH651" s="12"/>
      <c r="BK651" s="12"/>
      <c r="BN651" s="12"/>
    </row>
    <row r="652" spans="60:66" ht="13.15" customHeight="1" x14ac:dyDescent="0.25">
      <c r="BH652" s="12"/>
      <c r="BK652" s="12"/>
      <c r="BN652" s="12"/>
    </row>
    <row r="653" spans="60:66" ht="13.15" customHeight="1" x14ac:dyDescent="0.25">
      <c r="BH653" s="12"/>
      <c r="BK653" s="12"/>
      <c r="BN653" s="12"/>
    </row>
    <row r="654" spans="60:66" ht="13.15" customHeight="1" x14ac:dyDescent="0.25">
      <c r="BH654" s="12"/>
      <c r="BK654" s="12"/>
      <c r="BN654" s="12"/>
    </row>
    <row r="655" spans="60:66" ht="13.15" customHeight="1" x14ac:dyDescent="0.25">
      <c r="BH655" s="12"/>
      <c r="BK655" s="12"/>
      <c r="BN655" s="12"/>
    </row>
    <row r="656" spans="60:66" ht="13.15" customHeight="1" x14ac:dyDescent="0.25">
      <c r="BH656" s="12"/>
      <c r="BK656" s="12"/>
      <c r="BN656" s="12"/>
    </row>
    <row r="657" spans="60:66" ht="13.15" customHeight="1" x14ac:dyDescent="0.25">
      <c r="BH657" s="12"/>
      <c r="BK657" s="12"/>
      <c r="BN657" s="12"/>
    </row>
    <row r="658" spans="60:66" ht="13.15" customHeight="1" x14ac:dyDescent="0.25">
      <c r="BH658" s="12"/>
      <c r="BK658" s="12"/>
      <c r="BN658" s="12"/>
    </row>
    <row r="659" spans="60:66" ht="13.15" customHeight="1" x14ac:dyDescent="0.25">
      <c r="BH659" s="12"/>
      <c r="BK659" s="12"/>
      <c r="BN659" s="12"/>
    </row>
    <row r="660" spans="60:66" ht="13.15" customHeight="1" x14ac:dyDescent="0.25">
      <c r="BH660" s="12"/>
      <c r="BK660" s="12"/>
      <c r="BN660" s="12"/>
    </row>
    <row r="661" spans="60:66" ht="13.15" customHeight="1" x14ac:dyDescent="0.25">
      <c r="BH661" s="12"/>
      <c r="BK661" s="12"/>
      <c r="BN661" s="12"/>
    </row>
    <row r="662" spans="60:66" ht="13.15" customHeight="1" x14ac:dyDescent="0.25">
      <c r="BH662" s="12"/>
      <c r="BK662" s="12"/>
      <c r="BN662" s="12"/>
    </row>
    <row r="663" spans="60:66" ht="13.15" customHeight="1" x14ac:dyDescent="0.25">
      <c r="BH663" s="12"/>
      <c r="BK663" s="12"/>
      <c r="BN663" s="12"/>
    </row>
    <row r="664" spans="60:66" ht="13.15" customHeight="1" x14ac:dyDescent="0.25">
      <c r="BH664" s="12"/>
      <c r="BK664" s="12"/>
      <c r="BN664" s="12"/>
    </row>
    <row r="665" spans="60:66" ht="13.15" customHeight="1" x14ac:dyDescent="0.25">
      <c r="BH665" s="12"/>
      <c r="BK665" s="12"/>
      <c r="BN665" s="12"/>
    </row>
    <row r="666" spans="60:66" ht="13.15" customHeight="1" x14ac:dyDescent="0.25">
      <c r="BH666" s="12"/>
      <c r="BK666" s="12"/>
      <c r="BN666" s="12"/>
    </row>
    <row r="667" spans="60:66" ht="13.15" customHeight="1" x14ac:dyDescent="0.25">
      <c r="BH667" s="12"/>
      <c r="BK667" s="12"/>
      <c r="BN667" s="12"/>
    </row>
    <row r="668" spans="60:66" ht="13.15" customHeight="1" x14ac:dyDescent="0.25">
      <c r="BH668" s="12"/>
      <c r="BK668" s="12"/>
      <c r="BN668" s="12"/>
    </row>
    <row r="669" spans="60:66" ht="13.15" customHeight="1" x14ac:dyDescent="0.25">
      <c r="BH669" s="12"/>
      <c r="BK669" s="12"/>
      <c r="BN669" s="12"/>
    </row>
    <row r="670" spans="60:66" ht="13.15" customHeight="1" x14ac:dyDescent="0.25">
      <c r="BH670" s="12"/>
      <c r="BK670" s="12"/>
      <c r="BN670" s="12"/>
    </row>
    <row r="671" spans="60:66" ht="13.15" customHeight="1" x14ac:dyDescent="0.25">
      <c r="BH671" s="12"/>
      <c r="BK671" s="12"/>
      <c r="BN671" s="12"/>
    </row>
    <row r="672" spans="60:66" ht="13.15" customHeight="1" x14ac:dyDescent="0.25">
      <c r="BH672" s="12"/>
      <c r="BK672" s="12"/>
      <c r="BN672" s="12"/>
    </row>
    <row r="673" spans="60:66" ht="13.15" customHeight="1" x14ac:dyDescent="0.25">
      <c r="BH673" s="12"/>
      <c r="BK673" s="12"/>
      <c r="BN673" s="12"/>
    </row>
    <row r="674" spans="60:66" ht="13.15" customHeight="1" x14ac:dyDescent="0.25">
      <c r="BH674" s="12"/>
      <c r="BK674" s="12"/>
      <c r="BN674" s="12"/>
    </row>
    <row r="675" spans="60:66" ht="13.15" customHeight="1" x14ac:dyDescent="0.25">
      <c r="BH675" s="12"/>
      <c r="BK675" s="12"/>
      <c r="BN675" s="12"/>
    </row>
    <row r="676" spans="60:66" ht="13.15" customHeight="1" x14ac:dyDescent="0.25">
      <c r="BH676" s="12"/>
      <c r="BK676" s="12"/>
      <c r="BN676" s="12"/>
    </row>
    <row r="677" spans="60:66" ht="13.15" customHeight="1" x14ac:dyDescent="0.25">
      <c r="BH677" s="12"/>
      <c r="BK677" s="12"/>
      <c r="BN677" s="12"/>
    </row>
    <row r="678" spans="60:66" ht="13.15" customHeight="1" x14ac:dyDescent="0.25">
      <c r="BH678" s="12"/>
      <c r="BK678" s="12"/>
      <c r="BN678" s="12"/>
    </row>
    <row r="679" spans="60:66" ht="13.15" customHeight="1" x14ac:dyDescent="0.25">
      <c r="BH679" s="12"/>
      <c r="BK679" s="12"/>
      <c r="BN679" s="12"/>
    </row>
    <row r="680" spans="60:66" ht="13.15" customHeight="1" x14ac:dyDescent="0.25">
      <c r="BH680" s="12"/>
      <c r="BK680" s="12"/>
      <c r="BN680" s="12"/>
    </row>
    <row r="681" spans="60:66" ht="13.15" customHeight="1" x14ac:dyDescent="0.25">
      <c r="BH681" s="12"/>
      <c r="BK681" s="12"/>
      <c r="BN681" s="12"/>
    </row>
    <row r="682" spans="60:66" ht="13.15" customHeight="1" x14ac:dyDescent="0.25">
      <c r="BH682" s="12"/>
      <c r="BK682" s="12"/>
      <c r="BN682" s="12"/>
    </row>
    <row r="683" spans="60:66" ht="13.15" customHeight="1" x14ac:dyDescent="0.25">
      <c r="BH683" s="12"/>
      <c r="BK683" s="12"/>
      <c r="BN683" s="12"/>
    </row>
    <row r="684" spans="60:66" ht="13.15" customHeight="1" x14ac:dyDescent="0.25">
      <c r="BH684" s="12"/>
      <c r="BK684" s="12"/>
      <c r="BN684" s="12"/>
    </row>
    <row r="685" spans="60:66" ht="13.15" customHeight="1" x14ac:dyDescent="0.25">
      <c r="BH685" s="12"/>
      <c r="BK685" s="12"/>
      <c r="BN685" s="12"/>
    </row>
    <row r="686" spans="60:66" ht="13.15" customHeight="1" x14ac:dyDescent="0.25">
      <c r="BH686" s="12"/>
      <c r="BK686" s="12"/>
      <c r="BN686" s="12"/>
    </row>
    <row r="687" spans="60:66" ht="13.15" customHeight="1" x14ac:dyDescent="0.25">
      <c r="BH687" s="12"/>
      <c r="BK687" s="12"/>
      <c r="BN687" s="12"/>
    </row>
    <row r="688" spans="60:66" ht="13.15" customHeight="1" x14ac:dyDescent="0.25">
      <c r="BH688" s="12"/>
      <c r="BK688" s="12"/>
      <c r="BN688" s="12"/>
    </row>
    <row r="689" spans="60:66" ht="13.15" customHeight="1" x14ac:dyDescent="0.25">
      <c r="BH689" s="12"/>
      <c r="BK689" s="12"/>
      <c r="BN689" s="12"/>
    </row>
    <row r="690" spans="60:66" ht="13.15" customHeight="1" x14ac:dyDescent="0.25">
      <c r="BH690" s="12"/>
      <c r="BK690" s="12"/>
      <c r="BN690" s="12"/>
    </row>
    <row r="691" spans="60:66" ht="13.15" customHeight="1" x14ac:dyDescent="0.25">
      <c r="BH691" s="12"/>
      <c r="BK691" s="12"/>
      <c r="BN691" s="12"/>
    </row>
    <row r="692" spans="60:66" ht="13.15" customHeight="1" x14ac:dyDescent="0.25">
      <c r="BH692" s="12"/>
      <c r="BK692" s="12"/>
      <c r="BN692" s="12"/>
    </row>
    <row r="693" spans="60:66" ht="13.15" customHeight="1" x14ac:dyDescent="0.25">
      <c r="BH693" s="12"/>
      <c r="BK693" s="12"/>
      <c r="BN693" s="12"/>
    </row>
    <row r="694" spans="60:66" ht="13.15" customHeight="1" x14ac:dyDescent="0.25">
      <c r="BH694" s="12"/>
      <c r="BK694" s="12"/>
      <c r="BN694" s="12"/>
    </row>
    <row r="695" spans="60:66" ht="13.15" customHeight="1" x14ac:dyDescent="0.25">
      <c r="BH695" s="12"/>
      <c r="BK695" s="12"/>
      <c r="BN695" s="12"/>
    </row>
    <row r="696" spans="60:66" ht="13.15" customHeight="1" x14ac:dyDescent="0.25">
      <c r="BH696" s="12"/>
      <c r="BK696" s="12"/>
      <c r="BN696" s="12"/>
    </row>
    <row r="697" spans="60:66" ht="13.15" customHeight="1" x14ac:dyDescent="0.25">
      <c r="BH697" s="12"/>
      <c r="BK697" s="12"/>
      <c r="BN697" s="12"/>
    </row>
    <row r="698" spans="60:66" ht="13.15" customHeight="1" x14ac:dyDescent="0.25">
      <c r="BH698" s="12"/>
      <c r="BK698" s="12"/>
      <c r="BN698" s="12"/>
    </row>
    <row r="699" spans="60:66" ht="13.15" customHeight="1" x14ac:dyDescent="0.25">
      <c r="BH699" s="12"/>
      <c r="BK699" s="12"/>
      <c r="BN699" s="12"/>
    </row>
    <row r="700" spans="60:66" ht="13.15" customHeight="1" x14ac:dyDescent="0.25">
      <c r="BH700" s="12"/>
      <c r="BK700" s="12"/>
      <c r="BN700" s="12"/>
    </row>
    <row r="701" spans="60:66" ht="13.15" customHeight="1" x14ac:dyDescent="0.25">
      <c r="BH701" s="12"/>
      <c r="BK701" s="12"/>
      <c r="BN701" s="12"/>
    </row>
    <row r="702" spans="60:66" ht="13.15" customHeight="1" x14ac:dyDescent="0.25">
      <c r="BH702" s="12"/>
      <c r="BK702" s="12"/>
      <c r="BN702" s="12"/>
    </row>
    <row r="703" spans="60:66" ht="13.15" customHeight="1" x14ac:dyDescent="0.25">
      <c r="BH703" s="12"/>
      <c r="BK703" s="12"/>
      <c r="BN703" s="12"/>
    </row>
    <row r="704" spans="60:66" ht="13.15" customHeight="1" x14ac:dyDescent="0.25">
      <c r="BH704" s="12"/>
      <c r="BK704" s="12"/>
      <c r="BN704" s="12"/>
    </row>
    <row r="705" spans="60:66" ht="13.15" customHeight="1" x14ac:dyDescent="0.25">
      <c r="BH705" s="12"/>
      <c r="BK705" s="12"/>
      <c r="BN705" s="12"/>
    </row>
    <row r="706" spans="60:66" ht="13.15" customHeight="1" x14ac:dyDescent="0.25">
      <c r="BH706" s="12"/>
      <c r="BK706" s="12"/>
      <c r="BN706" s="12"/>
    </row>
    <row r="707" spans="60:66" ht="13.15" customHeight="1" x14ac:dyDescent="0.25">
      <c r="BH707" s="12"/>
      <c r="BK707" s="12"/>
      <c r="BN707" s="12"/>
    </row>
    <row r="708" spans="60:66" ht="13.15" customHeight="1" x14ac:dyDescent="0.25">
      <c r="BH708" s="12"/>
      <c r="BK708" s="12"/>
      <c r="BN708" s="12"/>
    </row>
    <row r="709" spans="60:66" ht="13.15" customHeight="1" x14ac:dyDescent="0.25">
      <c r="BH709" s="12"/>
      <c r="BK709" s="12"/>
      <c r="BN709" s="12"/>
    </row>
    <row r="710" spans="60:66" ht="13.15" customHeight="1" x14ac:dyDescent="0.25">
      <c r="BH710" s="12"/>
      <c r="BK710" s="12"/>
      <c r="BN710" s="12"/>
    </row>
    <row r="711" spans="60:66" ht="13.15" customHeight="1" x14ac:dyDescent="0.25">
      <c r="BH711" s="12"/>
      <c r="BK711" s="12"/>
      <c r="BN711" s="12"/>
    </row>
    <row r="712" spans="60:66" ht="13.15" customHeight="1" x14ac:dyDescent="0.25">
      <c r="BH712" s="12"/>
      <c r="BK712" s="12"/>
      <c r="BN712" s="12"/>
    </row>
    <row r="713" spans="60:66" ht="13.15" customHeight="1" x14ac:dyDescent="0.25">
      <c r="BH713" s="12"/>
      <c r="BK713" s="12"/>
      <c r="BN713" s="12"/>
    </row>
    <row r="714" spans="60:66" ht="13.15" customHeight="1" x14ac:dyDescent="0.25">
      <c r="BH714" s="12"/>
      <c r="BK714" s="12"/>
      <c r="BN714" s="12"/>
    </row>
    <row r="715" spans="60:66" ht="13.15" customHeight="1" x14ac:dyDescent="0.25">
      <c r="BH715" s="12"/>
      <c r="BK715" s="12"/>
      <c r="BN715" s="12"/>
    </row>
    <row r="716" spans="60:66" ht="13.15" customHeight="1" x14ac:dyDescent="0.25">
      <c r="BH716" s="12"/>
      <c r="BK716" s="12"/>
      <c r="BN716" s="12"/>
    </row>
    <row r="717" spans="60:66" ht="13.15" customHeight="1" x14ac:dyDescent="0.25">
      <c r="BH717" s="12"/>
      <c r="BK717" s="12"/>
      <c r="BN717" s="12"/>
    </row>
    <row r="718" spans="60:66" ht="13.15" customHeight="1" x14ac:dyDescent="0.25">
      <c r="BH718" s="12"/>
      <c r="BK718" s="12"/>
      <c r="BN718" s="12"/>
    </row>
    <row r="719" spans="60:66" ht="13.15" customHeight="1" x14ac:dyDescent="0.25">
      <c r="BH719" s="12"/>
      <c r="BK719" s="12"/>
      <c r="BN719" s="12"/>
    </row>
    <row r="720" spans="60:66" ht="13.15" customHeight="1" x14ac:dyDescent="0.25">
      <c r="BH720" s="12"/>
      <c r="BK720" s="12"/>
      <c r="BN720" s="12"/>
    </row>
    <row r="721" spans="60:66" ht="13.15" customHeight="1" x14ac:dyDescent="0.25">
      <c r="BH721" s="12"/>
      <c r="BK721" s="12"/>
      <c r="BN721" s="12"/>
    </row>
    <row r="722" spans="60:66" ht="13.15" customHeight="1" x14ac:dyDescent="0.25">
      <c r="BH722" s="12"/>
      <c r="BK722" s="12"/>
      <c r="BN722" s="12"/>
    </row>
    <row r="723" spans="60:66" ht="13.15" customHeight="1" x14ac:dyDescent="0.25">
      <c r="BH723" s="12"/>
      <c r="BK723" s="12"/>
      <c r="BN723" s="12"/>
    </row>
    <row r="724" spans="60:66" ht="13.15" customHeight="1" x14ac:dyDescent="0.25">
      <c r="BH724" s="12"/>
      <c r="BK724" s="12"/>
      <c r="BN724" s="12"/>
    </row>
    <row r="725" spans="60:66" ht="13.15" customHeight="1" x14ac:dyDescent="0.25">
      <c r="BH725" s="12"/>
      <c r="BK725" s="12"/>
      <c r="BN725" s="12"/>
    </row>
    <row r="726" spans="60:66" ht="13.15" customHeight="1" x14ac:dyDescent="0.25">
      <c r="BH726" s="12"/>
      <c r="BK726" s="12"/>
      <c r="BN726" s="12"/>
    </row>
    <row r="727" spans="60:66" ht="13.15" customHeight="1" x14ac:dyDescent="0.25">
      <c r="BH727" s="12"/>
      <c r="BK727" s="12"/>
      <c r="BN727" s="12"/>
    </row>
    <row r="728" spans="60:66" ht="13.15" customHeight="1" x14ac:dyDescent="0.25">
      <c r="BH728" s="12"/>
      <c r="BK728" s="12"/>
      <c r="BN728" s="12"/>
    </row>
    <row r="729" spans="60:66" ht="13.15" customHeight="1" x14ac:dyDescent="0.25">
      <c r="BH729" s="12"/>
      <c r="BK729" s="12"/>
      <c r="BN729" s="12"/>
    </row>
    <row r="730" spans="60:66" ht="13.15" customHeight="1" x14ac:dyDescent="0.25">
      <c r="BH730" s="12"/>
      <c r="BK730" s="12"/>
      <c r="BN730" s="12"/>
    </row>
    <row r="731" spans="60:66" ht="13.15" customHeight="1" x14ac:dyDescent="0.25">
      <c r="BH731" s="12"/>
      <c r="BK731" s="12"/>
      <c r="BN731" s="12"/>
    </row>
    <row r="732" spans="60:66" ht="13.15" customHeight="1" x14ac:dyDescent="0.25">
      <c r="BH732" s="12"/>
      <c r="BK732" s="12"/>
      <c r="BN732" s="12"/>
    </row>
    <row r="733" spans="60:66" ht="13.15" customHeight="1" x14ac:dyDescent="0.25">
      <c r="BH733" s="12"/>
      <c r="BK733" s="12"/>
      <c r="BN733" s="12"/>
    </row>
    <row r="734" spans="60:66" ht="13.15" customHeight="1" x14ac:dyDescent="0.25">
      <c r="BH734" s="12"/>
      <c r="BK734" s="12"/>
      <c r="BN734" s="12"/>
    </row>
    <row r="735" spans="60:66" ht="13.15" customHeight="1" x14ac:dyDescent="0.25">
      <c r="BH735" s="12"/>
      <c r="BK735" s="12"/>
      <c r="BN735" s="12"/>
    </row>
    <row r="736" spans="60:66" ht="13.15" customHeight="1" x14ac:dyDescent="0.25">
      <c r="BH736" s="12"/>
      <c r="BK736" s="12"/>
      <c r="BN736" s="12"/>
    </row>
    <row r="737" spans="60:66" ht="13.15" customHeight="1" x14ac:dyDescent="0.25">
      <c r="BH737" s="12"/>
      <c r="BK737" s="12"/>
      <c r="BN737" s="12"/>
    </row>
    <row r="738" spans="60:66" ht="13.15" customHeight="1" x14ac:dyDescent="0.25">
      <c r="BH738" s="12"/>
      <c r="BK738" s="12"/>
      <c r="BN738" s="12"/>
    </row>
    <row r="739" spans="60:66" ht="13.15" customHeight="1" x14ac:dyDescent="0.25">
      <c r="BH739" s="12"/>
      <c r="BK739" s="12"/>
      <c r="BN739" s="12"/>
    </row>
    <row r="740" spans="60:66" ht="13.15" customHeight="1" x14ac:dyDescent="0.25">
      <c r="BH740" s="12"/>
      <c r="BK740" s="12"/>
      <c r="BN740" s="12"/>
    </row>
    <row r="741" spans="60:66" ht="13.15" customHeight="1" x14ac:dyDescent="0.25">
      <c r="BH741" s="12"/>
      <c r="BK741" s="12"/>
      <c r="BN741" s="12"/>
    </row>
    <row r="742" spans="60:66" ht="13.15" customHeight="1" x14ac:dyDescent="0.25">
      <c r="BH742" s="12"/>
      <c r="BK742" s="12"/>
      <c r="BN742" s="12"/>
    </row>
    <row r="743" spans="60:66" ht="13.15" customHeight="1" x14ac:dyDescent="0.25">
      <c r="BH743" s="12"/>
      <c r="BK743" s="12"/>
      <c r="BN743" s="12"/>
    </row>
    <row r="744" spans="60:66" ht="13.15" customHeight="1" x14ac:dyDescent="0.25">
      <c r="BH744" s="12"/>
      <c r="BK744" s="12"/>
      <c r="BN744" s="12"/>
    </row>
    <row r="745" spans="60:66" ht="13.15" customHeight="1" x14ac:dyDescent="0.25">
      <c r="BH745" s="12"/>
      <c r="BK745" s="12"/>
      <c r="BN745" s="12"/>
    </row>
    <row r="746" spans="60:66" ht="13.15" customHeight="1" x14ac:dyDescent="0.25">
      <c r="BH746" s="12"/>
      <c r="BK746" s="12"/>
      <c r="BN746" s="12"/>
    </row>
    <row r="747" spans="60:66" ht="13.15" customHeight="1" x14ac:dyDescent="0.25">
      <c r="BH747" s="12"/>
      <c r="BK747" s="12"/>
      <c r="BN747" s="12"/>
    </row>
    <row r="748" spans="60:66" ht="13.15" customHeight="1" x14ac:dyDescent="0.25">
      <c r="BH748" s="12"/>
      <c r="BK748" s="12"/>
      <c r="BN748" s="12"/>
    </row>
    <row r="749" spans="60:66" ht="13.15" customHeight="1" x14ac:dyDescent="0.25">
      <c r="BH749" s="12"/>
      <c r="BK749" s="12"/>
      <c r="BN749" s="12"/>
    </row>
    <row r="750" spans="60:66" ht="13.15" customHeight="1" x14ac:dyDescent="0.25">
      <c r="BH750" s="12"/>
      <c r="BK750" s="12"/>
      <c r="BN750" s="12"/>
    </row>
    <row r="751" spans="60:66" ht="13.15" customHeight="1" x14ac:dyDescent="0.25">
      <c r="BH751" s="12"/>
      <c r="BK751" s="12"/>
      <c r="BN751" s="12"/>
    </row>
    <row r="752" spans="60:66" ht="13.15" customHeight="1" x14ac:dyDescent="0.25">
      <c r="BH752" s="12"/>
      <c r="BK752" s="12"/>
      <c r="BN752" s="12"/>
    </row>
    <row r="753" spans="60:66" ht="13.15" customHeight="1" x14ac:dyDescent="0.25">
      <c r="BH753" s="12"/>
      <c r="BK753" s="12"/>
      <c r="BN753" s="12"/>
    </row>
    <row r="754" spans="60:66" ht="13.15" customHeight="1" x14ac:dyDescent="0.25">
      <c r="BH754" s="12"/>
      <c r="BK754" s="12"/>
      <c r="BN754" s="12"/>
    </row>
    <row r="755" spans="60:66" ht="13.15" customHeight="1" x14ac:dyDescent="0.25">
      <c r="BH755" s="12"/>
      <c r="BK755" s="12"/>
      <c r="BN755" s="12"/>
    </row>
    <row r="756" spans="60:66" ht="13.15" customHeight="1" x14ac:dyDescent="0.25">
      <c r="BH756" s="12"/>
      <c r="BK756" s="12"/>
      <c r="BN756" s="12"/>
    </row>
    <row r="757" spans="60:66" ht="13.15" customHeight="1" x14ac:dyDescent="0.25">
      <c r="BH757" s="12"/>
      <c r="BK757" s="12"/>
      <c r="BN757" s="12"/>
    </row>
    <row r="758" spans="60:66" ht="13.15" customHeight="1" x14ac:dyDescent="0.25">
      <c r="BH758" s="12"/>
      <c r="BK758" s="12"/>
      <c r="BN758" s="12"/>
    </row>
    <row r="759" spans="60:66" ht="13.15" customHeight="1" x14ac:dyDescent="0.25">
      <c r="BH759" s="12"/>
      <c r="BK759" s="12"/>
      <c r="BN759" s="12"/>
    </row>
    <row r="760" spans="60:66" ht="13.15" customHeight="1" x14ac:dyDescent="0.25">
      <c r="BH760" s="12"/>
      <c r="BK760" s="12"/>
      <c r="BN760" s="12"/>
    </row>
    <row r="761" spans="60:66" ht="13.15" customHeight="1" x14ac:dyDescent="0.25">
      <c r="BH761" s="12"/>
      <c r="BK761" s="12"/>
      <c r="BN761" s="12"/>
    </row>
    <row r="762" spans="60:66" ht="13.15" customHeight="1" x14ac:dyDescent="0.25">
      <c r="BH762" s="12"/>
      <c r="BK762" s="12"/>
      <c r="BN762" s="12"/>
    </row>
    <row r="763" spans="60:66" ht="13.15" customHeight="1" x14ac:dyDescent="0.25">
      <c r="BH763" s="12"/>
      <c r="BK763" s="12"/>
      <c r="BN763" s="12"/>
    </row>
    <row r="764" spans="60:66" ht="13.15" customHeight="1" x14ac:dyDescent="0.25">
      <c r="BH764" s="12"/>
      <c r="BK764" s="12"/>
      <c r="BN764" s="12"/>
    </row>
    <row r="765" spans="60:66" ht="13.15" customHeight="1" x14ac:dyDescent="0.25">
      <c r="BH765" s="12"/>
      <c r="BK765" s="12"/>
      <c r="BN765" s="12"/>
    </row>
    <row r="766" spans="60:66" ht="13.15" customHeight="1" x14ac:dyDescent="0.25">
      <c r="BH766" s="12"/>
      <c r="BK766" s="12"/>
      <c r="BN766" s="12"/>
    </row>
    <row r="767" spans="60:66" ht="13.15" customHeight="1" x14ac:dyDescent="0.25">
      <c r="BH767" s="12"/>
      <c r="BK767" s="12"/>
      <c r="BN767" s="12"/>
    </row>
    <row r="768" spans="60:66" ht="13.15" customHeight="1" x14ac:dyDescent="0.25">
      <c r="BH768" s="12"/>
      <c r="BK768" s="12"/>
      <c r="BN768" s="12"/>
    </row>
    <row r="769" spans="60:66" ht="13.15" customHeight="1" x14ac:dyDescent="0.25">
      <c r="BH769" s="12"/>
      <c r="BK769" s="12"/>
      <c r="BN769" s="12"/>
    </row>
    <row r="770" spans="60:66" ht="13.15" customHeight="1" x14ac:dyDescent="0.25">
      <c r="BH770" s="12"/>
      <c r="BK770" s="12"/>
      <c r="BN770" s="12"/>
    </row>
    <row r="771" spans="60:66" ht="13.15" customHeight="1" x14ac:dyDescent="0.25">
      <c r="BH771" s="12"/>
      <c r="BK771" s="12"/>
      <c r="BN771" s="12"/>
    </row>
    <row r="772" spans="60:66" ht="13.15" customHeight="1" x14ac:dyDescent="0.25">
      <c r="BH772" s="12"/>
      <c r="BK772" s="12"/>
      <c r="BN772" s="12"/>
    </row>
    <row r="773" spans="60:66" ht="13.15" customHeight="1" x14ac:dyDescent="0.25">
      <c r="BH773" s="12"/>
      <c r="BK773" s="12"/>
      <c r="BN773" s="12"/>
    </row>
    <row r="774" spans="60:66" ht="13.15" customHeight="1" x14ac:dyDescent="0.25">
      <c r="BH774" s="12"/>
      <c r="BK774" s="12"/>
      <c r="BN774" s="12"/>
    </row>
    <row r="775" spans="60:66" ht="13.15" customHeight="1" x14ac:dyDescent="0.25">
      <c r="BH775" s="12"/>
      <c r="BK775" s="12"/>
      <c r="BN775" s="12"/>
    </row>
    <row r="776" spans="60:66" ht="13.15" customHeight="1" x14ac:dyDescent="0.25">
      <c r="BH776" s="12"/>
      <c r="BK776" s="12"/>
      <c r="BN776" s="12"/>
    </row>
    <row r="777" spans="60:66" ht="13.15" customHeight="1" x14ac:dyDescent="0.25">
      <c r="BH777" s="12"/>
      <c r="BK777" s="12"/>
      <c r="BN777" s="12"/>
    </row>
    <row r="778" spans="60:66" ht="13.15" customHeight="1" x14ac:dyDescent="0.25">
      <c r="BH778" s="12"/>
      <c r="BK778" s="12"/>
      <c r="BN778" s="12"/>
    </row>
    <row r="779" spans="60:66" ht="13.15" customHeight="1" x14ac:dyDescent="0.25">
      <c r="BH779" s="12"/>
      <c r="BK779" s="12"/>
      <c r="BN779" s="12"/>
    </row>
    <row r="780" spans="60:66" ht="13.15" customHeight="1" x14ac:dyDescent="0.25">
      <c r="BH780" s="12"/>
      <c r="BK780" s="12"/>
      <c r="BN780" s="12"/>
    </row>
    <row r="781" spans="60:66" ht="13.15" customHeight="1" x14ac:dyDescent="0.25">
      <c r="BH781" s="12"/>
      <c r="BK781" s="12"/>
      <c r="BN781" s="12"/>
    </row>
    <row r="782" spans="60:66" ht="13.15" customHeight="1" x14ac:dyDescent="0.25">
      <c r="BH782" s="12"/>
      <c r="BK782" s="12"/>
      <c r="BN782" s="12"/>
    </row>
    <row r="783" spans="60:66" ht="13.15" customHeight="1" x14ac:dyDescent="0.25">
      <c r="BH783" s="12"/>
      <c r="BK783" s="12"/>
      <c r="BN783" s="12"/>
    </row>
    <row r="784" spans="60:66" ht="13.15" customHeight="1" x14ac:dyDescent="0.25">
      <c r="BH784" s="12"/>
      <c r="BK784" s="12"/>
      <c r="BN784" s="12"/>
    </row>
    <row r="785" spans="60:66" ht="13.15" customHeight="1" x14ac:dyDescent="0.25">
      <c r="BH785" s="12"/>
      <c r="BK785" s="12"/>
      <c r="BN785" s="12"/>
    </row>
    <row r="786" spans="60:66" ht="13.15" customHeight="1" x14ac:dyDescent="0.25">
      <c r="BH786" s="12"/>
      <c r="BK786" s="12"/>
      <c r="BN786" s="12"/>
    </row>
    <row r="787" spans="60:66" ht="13.15" customHeight="1" x14ac:dyDescent="0.25">
      <c r="BH787" s="12"/>
      <c r="BK787" s="12"/>
      <c r="BN787" s="12"/>
    </row>
    <row r="788" spans="60:66" ht="13.15" customHeight="1" x14ac:dyDescent="0.25">
      <c r="BH788" s="12"/>
      <c r="BK788" s="12"/>
      <c r="BN788" s="12"/>
    </row>
    <row r="789" spans="60:66" ht="13.15" customHeight="1" x14ac:dyDescent="0.25">
      <c r="BH789" s="12"/>
      <c r="BK789" s="12"/>
      <c r="BN789" s="12"/>
    </row>
    <row r="790" spans="60:66" ht="13.15" customHeight="1" x14ac:dyDescent="0.25">
      <c r="BH790" s="12"/>
      <c r="BK790" s="12"/>
      <c r="BN790" s="12"/>
    </row>
    <row r="791" spans="60:66" ht="13.15" customHeight="1" x14ac:dyDescent="0.25">
      <c r="BH791" s="12"/>
      <c r="BK791" s="12"/>
      <c r="BN791" s="12"/>
    </row>
    <row r="792" spans="60:66" ht="13.15" customHeight="1" x14ac:dyDescent="0.25">
      <c r="BH792" s="12"/>
      <c r="BK792" s="12"/>
      <c r="BN792" s="12"/>
    </row>
    <row r="793" spans="60:66" ht="13.15" customHeight="1" x14ac:dyDescent="0.25">
      <c r="BH793" s="12"/>
      <c r="BK793" s="12"/>
      <c r="BN793" s="12"/>
    </row>
    <row r="794" spans="60:66" ht="13.15" customHeight="1" x14ac:dyDescent="0.25">
      <c r="BH794" s="12"/>
      <c r="BK794" s="12"/>
      <c r="BN794" s="12"/>
    </row>
    <row r="795" spans="60:66" ht="13.15" customHeight="1" x14ac:dyDescent="0.25">
      <c r="BH795" s="12"/>
      <c r="BK795" s="12"/>
      <c r="BN795" s="12"/>
    </row>
    <row r="796" spans="60:66" ht="13.15" customHeight="1" x14ac:dyDescent="0.25">
      <c r="BH796" s="12"/>
      <c r="BK796" s="12"/>
      <c r="BN796" s="12"/>
    </row>
    <row r="797" spans="60:66" ht="13.15" customHeight="1" x14ac:dyDescent="0.25">
      <c r="BH797" s="12"/>
      <c r="BK797" s="12"/>
      <c r="BN797" s="12"/>
    </row>
    <row r="798" spans="60:66" ht="13.15" customHeight="1" x14ac:dyDescent="0.25">
      <c r="BH798" s="12"/>
      <c r="BK798" s="12"/>
      <c r="BN798" s="12"/>
    </row>
    <row r="799" spans="60:66" ht="13.15" customHeight="1" x14ac:dyDescent="0.25">
      <c r="BH799" s="12"/>
      <c r="BK799" s="12"/>
      <c r="BN799" s="12"/>
    </row>
    <row r="800" spans="60:66" ht="13.15" customHeight="1" x14ac:dyDescent="0.25">
      <c r="BH800" s="12"/>
      <c r="BK800" s="12"/>
      <c r="BN800" s="12"/>
    </row>
    <row r="801" spans="60:66" ht="13.15" customHeight="1" x14ac:dyDescent="0.25">
      <c r="BH801" s="12"/>
      <c r="BK801" s="12"/>
      <c r="BN801" s="12"/>
    </row>
    <row r="802" spans="60:66" ht="13.15" customHeight="1" x14ac:dyDescent="0.25">
      <c r="BH802" s="12"/>
      <c r="BK802" s="12"/>
      <c r="BN802" s="12"/>
    </row>
    <row r="803" spans="60:66" ht="13.15" customHeight="1" x14ac:dyDescent="0.25">
      <c r="BH803" s="12"/>
      <c r="BK803" s="12"/>
      <c r="BN803" s="12"/>
    </row>
    <row r="804" spans="60:66" ht="13.15" customHeight="1" x14ac:dyDescent="0.25">
      <c r="BH804" s="12"/>
      <c r="BK804" s="12"/>
      <c r="BN804" s="12"/>
    </row>
    <row r="805" spans="60:66" ht="13.15" customHeight="1" x14ac:dyDescent="0.25">
      <c r="BH805" s="12"/>
      <c r="BK805" s="12"/>
      <c r="BN805" s="12"/>
    </row>
    <row r="806" spans="60:66" ht="13.15" customHeight="1" x14ac:dyDescent="0.25">
      <c r="BH806" s="12"/>
      <c r="BK806" s="12"/>
      <c r="BN806" s="12"/>
    </row>
    <row r="807" spans="60:66" ht="13.15" customHeight="1" x14ac:dyDescent="0.25">
      <c r="BH807" s="12"/>
      <c r="BK807" s="12"/>
      <c r="BN807" s="12"/>
    </row>
    <row r="808" spans="60:66" ht="13.15" customHeight="1" x14ac:dyDescent="0.25">
      <c r="BH808" s="12"/>
      <c r="BK808" s="12"/>
      <c r="BN808" s="12"/>
    </row>
    <row r="809" spans="60:66" ht="13.15" customHeight="1" x14ac:dyDescent="0.25">
      <c r="BH809" s="12"/>
      <c r="BK809" s="12"/>
      <c r="BN809" s="12"/>
    </row>
    <row r="810" spans="60:66" ht="13.15" customHeight="1" x14ac:dyDescent="0.25">
      <c r="BH810" s="12"/>
      <c r="BK810" s="12"/>
      <c r="BN810" s="12"/>
    </row>
    <row r="811" spans="60:66" ht="13.15" customHeight="1" x14ac:dyDescent="0.25">
      <c r="BH811" s="12"/>
      <c r="BK811" s="12"/>
      <c r="BN811" s="12"/>
    </row>
    <row r="812" spans="60:66" ht="13.15" customHeight="1" x14ac:dyDescent="0.25">
      <c r="BH812" s="12"/>
      <c r="BK812" s="12"/>
      <c r="BN812" s="12"/>
    </row>
    <row r="813" spans="60:66" ht="13.15" customHeight="1" x14ac:dyDescent="0.25">
      <c r="BH813" s="12"/>
      <c r="BK813" s="12"/>
      <c r="BN813" s="12"/>
    </row>
    <row r="814" spans="60:66" ht="13.15" customHeight="1" x14ac:dyDescent="0.25">
      <c r="BH814" s="12"/>
      <c r="BK814" s="12"/>
      <c r="BN814" s="12"/>
    </row>
    <row r="815" spans="60:66" ht="13.15" customHeight="1" x14ac:dyDescent="0.25">
      <c r="BH815" s="12"/>
      <c r="BK815" s="12"/>
      <c r="BN815" s="12"/>
    </row>
    <row r="816" spans="60:66" ht="13.15" customHeight="1" x14ac:dyDescent="0.25">
      <c r="BH816" s="12"/>
      <c r="BK816" s="12"/>
      <c r="BN816" s="12"/>
    </row>
    <row r="817" spans="60:66" ht="13.15" customHeight="1" x14ac:dyDescent="0.25">
      <c r="BH817" s="12"/>
      <c r="BK817" s="12"/>
      <c r="BN817" s="12"/>
    </row>
    <row r="818" spans="60:66" ht="13.15" customHeight="1" x14ac:dyDescent="0.25">
      <c r="BH818" s="12"/>
      <c r="BK818" s="12"/>
      <c r="BN818" s="12"/>
    </row>
    <row r="819" spans="60:66" ht="13.15" customHeight="1" x14ac:dyDescent="0.25">
      <c r="BH819" s="12"/>
      <c r="BK819" s="12"/>
      <c r="BN819" s="12"/>
    </row>
    <row r="820" spans="60:66" ht="13.15" customHeight="1" x14ac:dyDescent="0.25">
      <c r="BH820" s="12"/>
      <c r="BK820" s="12"/>
      <c r="BN820" s="12"/>
    </row>
    <row r="821" spans="60:66" ht="13.15" customHeight="1" x14ac:dyDescent="0.25">
      <c r="BH821" s="12"/>
      <c r="BK821" s="12"/>
      <c r="BN821" s="12"/>
    </row>
    <row r="822" spans="60:66" ht="13.15" customHeight="1" x14ac:dyDescent="0.25">
      <c r="BH822" s="12"/>
      <c r="BK822" s="12"/>
      <c r="BN822" s="12"/>
    </row>
    <row r="823" spans="60:66" ht="13.15" customHeight="1" x14ac:dyDescent="0.25">
      <c r="BH823" s="12"/>
      <c r="BK823" s="12"/>
      <c r="BN823" s="12"/>
    </row>
    <row r="824" spans="60:66" ht="13.15" customHeight="1" x14ac:dyDescent="0.25">
      <c r="BH824" s="12"/>
      <c r="BK824" s="12"/>
      <c r="BN824" s="12"/>
    </row>
    <row r="825" spans="60:66" ht="13.15" customHeight="1" x14ac:dyDescent="0.25">
      <c r="BH825" s="12"/>
      <c r="BK825" s="12"/>
      <c r="BN825" s="12"/>
    </row>
    <row r="826" spans="60:66" ht="13.15" customHeight="1" x14ac:dyDescent="0.25">
      <c r="BH826" s="12"/>
      <c r="BK826" s="12"/>
      <c r="BN826" s="12"/>
    </row>
    <row r="827" spans="60:66" ht="13.15" customHeight="1" x14ac:dyDescent="0.25">
      <c r="BH827" s="12"/>
      <c r="BK827" s="12"/>
      <c r="BN827" s="12"/>
    </row>
    <row r="828" spans="60:66" ht="13.15" customHeight="1" x14ac:dyDescent="0.25">
      <c r="BH828" s="12"/>
      <c r="BK828" s="12"/>
      <c r="BN828" s="12"/>
    </row>
    <row r="829" spans="60:66" ht="13.15" customHeight="1" x14ac:dyDescent="0.25">
      <c r="BH829" s="12"/>
      <c r="BK829" s="12"/>
      <c r="BN829" s="12"/>
    </row>
    <row r="830" spans="60:66" ht="13.15" customHeight="1" x14ac:dyDescent="0.25">
      <c r="BH830" s="12"/>
      <c r="BK830" s="12"/>
      <c r="BN830" s="12"/>
    </row>
    <row r="831" spans="60:66" ht="13.15" customHeight="1" x14ac:dyDescent="0.25">
      <c r="BH831" s="12"/>
      <c r="BK831" s="12"/>
      <c r="BN831" s="12"/>
    </row>
    <row r="832" spans="60:66" ht="13.15" customHeight="1" x14ac:dyDescent="0.25">
      <c r="BH832" s="12"/>
      <c r="BK832" s="12"/>
      <c r="BN832" s="12"/>
    </row>
    <row r="833" spans="60:66" ht="13.15" customHeight="1" x14ac:dyDescent="0.25">
      <c r="BH833" s="12"/>
      <c r="BK833" s="12"/>
      <c r="BN833" s="12"/>
    </row>
    <row r="834" spans="60:66" ht="13.15" customHeight="1" x14ac:dyDescent="0.25">
      <c r="BH834" s="12"/>
      <c r="BK834" s="12"/>
      <c r="BN834" s="12"/>
    </row>
    <row r="835" spans="60:66" ht="13.15" customHeight="1" x14ac:dyDescent="0.25">
      <c r="BH835" s="12"/>
      <c r="BK835" s="12"/>
      <c r="BN835" s="12"/>
    </row>
    <row r="836" spans="60:66" ht="13.15" customHeight="1" x14ac:dyDescent="0.25">
      <c r="BH836" s="12"/>
      <c r="BK836" s="12"/>
      <c r="BN836" s="12"/>
    </row>
    <row r="837" spans="60:66" ht="13.15" customHeight="1" x14ac:dyDescent="0.25">
      <c r="BH837" s="12"/>
      <c r="BK837" s="12"/>
      <c r="BN837" s="12"/>
    </row>
    <row r="838" spans="60:66" ht="13.15" customHeight="1" x14ac:dyDescent="0.25">
      <c r="BH838" s="12"/>
      <c r="BK838" s="12"/>
      <c r="BN838" s="12"/>
    </row>
    <row r="839" spans="60:66" ht="13.15" customHeight="1" x14ac:dyDescent="0.25">
      <c r="BH839" s="12"/>
      <c r="BK839" s="12"/>
      <c r="BN839" s="12"/>
    </row>
    <row r="840" spans="60:66" ht="13.15" customHeight="1" x14ac:dyDescent="0.25">
      <c r="BH840" s="12"/>
      <c r="BK840" s="12"/>
    </row>
    <row r="841" spans="60:66" ht="13.15" customHeight="1" x14ac:dyDescent="0.25">
      <c r="BH841" s="12"/>
      <c r="BK841" s="12"/>
    </row>
    <row r="842" spans="60:66" ht="13.15" customHeight="1" x14ac:dyDescent="0.25">
      <c r="BH842" s="12"/>
      <c r="BK842" s="12"/>
    </row>
    <row r="843" spans="60:66" ht="13.15" customHeight="1" x14ac:dyDescent="0.25">
      <c r="BH843" s="12"/>
      <c r="BK843" s="12"/>
    </row>
  </sheetData>
  <protectedRanges>
    <protectedRange sqref="I21" name="Диапазон3_16_1_2_1_1_2_1_1_1_2" securityDescriptor="O:WDG:WDD:(A;;CC;;;S-1-5-21-1281035640-548247933-376692995-11259)(A;;CC;;;S-1-5-21-1281035640-548247933-376692995-11258)(A;;CC;;;S-1-5-21-1281035640-548247933-376692995-5864)"/>
    <protectedRange sqref="J21" name="Диапазон3_16_1_2_1_1_2_1_1_1_1_1" securityDescriptor="O:WDG:WDD:(A;;CC;;;S-1-5-21-1281035640-548247933-376692995-11259)(A;;CC;;;S-1-5-21-1281035640-548247933-376692995-11258)(A;;CC;;;S-1-5-21-1281035640-548247933-376692995-5864)"/>
    <protectedRange sqref="M26" name="Диапазон3_74_5_1_5_2_1_1_1_1_1_2_5_2_1_1" securityDescriptor="O:WDG:WDD:(A;;CC;;;S-1-5-21-1281035640-548247933-376692995-11259)(A;;CC;;;S-1-5-21-1281035640-548247933-376692995-11258)(A;;CC;;;S-1-5-21-1281035640-548247933-376692995-5864)"/>
    <protectedRange sqref="M28" name="Диапазон3_74_5_1_5_2_1_1_1_1_1_2_5_2_2_2" securityDescriptor="O:WDG:WDD:(A;;CC;;;S-1-5-21-1281035640-548247933-376692995-11259)(A;;CC;;;S-1-5-21-1281035640-548247933-376692995-11258)(A;;CC;;;S-1-5-21-1281035640-548247933-376692995-5864)"/>
    <protectedRange sqref="M29" name="Диапазон3_74_5_1_5_2_1_1_1_1_1_2_5_3_2" securityDescriptor="O:WDG:WDD:(A;;CC;;;S-1-5-21-1281035640-548247933-376692995-11259)(A;;CC;;;S-1-5-21-1281035640-548247933-376692995-11258)(A;;CC;;;S-1-5-21-1281035640-548247933-376692995-5864)"/>
  </protectedRanges>
  <autoFilter ref="A7:BV36"/>
  <mergeCells count="67">
    <mergeCell ref="AE5:AE6"/>
    <mergeCell ref="AF5:AF6"/>
    <mergeCell ref="N4:N6"/>
    <mergeCell ref="A4:A6"/>
    <mergeCell ref="B4:B6"/>
    <mergeCell ref="C4:C6"/>
    <mergeCell ref="E4:E6"/>
    <mergeCell ref="F4:F6"/>
    <mergeCell ref="G4:G6"/>
    <mergeCell ref="I4:I6"/>
    <mergeCell ref="J4:J6"/>
    <mergeCell ref="K4:K6"/>
    <mergeCell ref="L4:L6"/>
    <mergeCell ref="M4:M6"/>
    <mergeCell ref="AP4:AS4"/>
    <mergeCell ref="AT4:AW4"/>
    <mergeCell ref="AD4:AG4"/>
    <mergeCell ref="O4:O6"/>
    <mergeCell ref="P4:P6"/>
    <mergeCell ref="Q4:Q6"/>
    <mergeCell ref="R4:R6"/>
    <mergeCell ref="S4:S6"/>
    <mergeCell ref="T4:T6"/>
    <mergeCell ref="U4:U6"/>
    <mergeCell ref="V4:X4"/>
    <mergeCell ref="Y4:AA5"/>
    <mergeCell ref="AB4:AB6"/>
    <mergeCell ref="AC4:AC6"/>
    <mergeCell ref="W5:X5"/>
    <mergeCell ref="AD5:AD6"/>
    <mergeCell ref="AT5:AT6"/>
    <mergeCell ref="AU5:AU6"/>
    <mergeCell ref="AG5:AG6"/>
    <mergeCell ref="AN5:AN6"/>
    <mergeCell ref="BE4:BE6"/>
    <mergeCell ref="AV5:AV6"/>
    <mergeCell ref="AW5:AW6"/>
    <mergeCell ref="AX5:AX6"/>
    <mergeCell ref="AY5:AY6"/>
    <mergeCell ref="BA5:BA6"/>
    <mergeCell ref="BB5:BB6"/>
    <mergeCell ref="BC5:BC6"/>
    <mergeCell ref="BD5:BD6"/>
    <mergeCell ref="AH5:AH6"/>
    <mergeCell ref="AH4:AK4"/>
    <mergeCell ref="AL4:AO4"/>
    <mergeCell ref="AO5:AO6"/>
    <mergeCell ref="AP5:AP6"/>
    <mergeCell ref="AQ5:AQ6"/>
    <mergeCell ref="AR5:AR6"/>
    <mergeCell ref="AS5:AS6"/>
    <mergeCell ref="AI5:AI6"/>
    <mergeCell ref="AJ5:AJ6"/>
    <mergeCell ref="AK5:AK6"/>
    <mergeCell ref="AL5:AL6"/>
    <mergeCell ref="AM5:AM6"/>
    <mergeCell ref="BF5:BF6"/>
    <mergeCell ref="BG5:BG6"/>
    <mergeCell ref="BQ4:BQ6"/>
    <mergeCell ref="AX4:BA4"/>
    <mergeCell ref="BB4:BD4"/>
    <mergeCell ref="AZ5:AZ6"/>
    <mergeCell ref="BF4:BG4"/>
    <mergeCell ref="BH4:BP4"/>
    <mergeCell ref="BH5:BJ5"/>
    <mergeCell ref="BK5:BM5"/>
    <mergeCell ref="BN5:BP5"/>
  </mergeCells>
  <dataValidations count="19">
    <dataValidation type="list" allowBlank="1" showInputMessage="1" showErrorMessage="1" sqref="WVN983005:WVN983877 L65507:L66379 JB65501:JB66373 SX65501:SX66373 ACT65501:ACT66373 AMP65501:AMP66373 AWL65501:AWL66373 BGH65501:BGH66373 BQD65501:BQD66373 BZZ65501:BZZ66373 CJV65501:CJV66373 CTR65501:CTR66373 DDN65501:DDN66373 DNJ65501:DNJ66373 DXF65501:DXF66373 EHB65501:EHB66373 EQX65501:EQX66373 FAT65501:FAT66373 FKP65501:FKP66373 FUL65501:FUL66373 GEH65501:GEH66373 GOD65501:GOD66373 GXZ65501:GXZ66373 HHV65501:HHV66373 HRR65501:HRR66373 IBN65501:IBN66373 ILJ65501:ILJ66373 IVF65501:IVF66373 JFB65501:JFB66373 JOX65501:JOX66373 JYT65501:JYT66373 KIP65501:KIP66373 KSL65501:KSL66373 LCH65501:LCH66373 LMD65501:LMD66373 LVZ65501:LVZ66373 MFV65501:MFV66373 MPR65501:MPR66373 MZN65501:MZN66373 NJJ65501:NJJ66373 NTF65501:NTF66373 ODB65501:ODB66373 OMX65501:OMX66373 OWT65501:OWT66373 PGP65501:PGP66373 PQL65501:PQL66373 QAH65501:QAH66373 QKD65501:QKD66373 QTZ65501:QTZ66373 RDV65501:RDV66373 RNR65501:RNR66373 RXN65501:RXN66373 SHJ65501:SHJ66373 SRF65501:SRF66373 TBB65501:TBB66373 TKX65501:TKX66373 TUT65501:TUT66373 UEP65501:UEP66373 UOL65501:UOL66373 UYH65501:UYH66373 VID65501:VID66373 VRZ65501:VRZ66373 WBV65501:WBV66373 WLR65501:WLR66373 WVN65501:WVN66373 L131043:L131915 JB131037:JB131909 SX131037:SX131909 ACT131037:ACT131909 AMP131037:AMP131909 AWL131037:AWL131909 BGH131037:BGH131909 BQD131037:BQD131909 BZZ131037:BZZ131909 CJV131037:CJV131909 CTR131037:CTR131909 DDN131037:DDN131909 DNJ131037:DNJ131909 DXF131037:DXF131909 EHB131037:EHB131909 EQX131037:EQX131909 FAT131037:FAT131909 FKP131037:FKP131909 FUL131037:FUL131909 GEH131037:GEH131909 GOD131037:GOD131909 GXZ131037:GXZ131909 HHV131037:HHV131909 HRR131037:HRR131909 IBN131037:IBN131909 ILJ131037:ILJ131909 IVF131037:IVF131909 JFB131037:JFB131909 JOX131037:JOX131909 JYT131037:JYT131909 KIP131037:KIP131909 KSL131037:KSL131909 LCH131037:LCH131909 LMD131037:LMD131909 LVZ131037:LVZ131909 MFV131037:MFV131909 MPR131037:MPR131909 MZN131037:MZN131909 NJJ131037:NJJ131909 NTF131037:NTF131909 ODB131037:ODB131909 OMX131037:OMX131909 OWT131037:OWT131909 PGP131037:PGP131909 PQL131037:PQL131909 QAH131037:QAH131909 QKD131037:QKD131909 QTZ131037:QTZ131909 RDV131037:RDV131909 RNR131037:RNR131909 RXN131037:RXN131909 SHJ131037:SHJ131909 SRF131037:SRF131909 TBB131037:TBB131909 TKX131037:TKX131909 TUT131037:TUT131909 UEP131037:UEP131909 UOL131037:UOL131909 UYH131037:UYH131909 VID131037:VID131909 VRZ131037:VRZ131909 WBV131037:WBV131909 WLR131037:WLR131909 WVN131037:WVN131909 L196579:L197451 JB196573:JB197445 SX196573:SX197445 ACT196573:ACT197445 AMP196573:AMP197445 AWL196573:AWL197445 BGH196573:BGH197445 BQD196573:BQD197445 BZZ196573:BZZ197445 CJV196573:CJV197445 CTR196573:CTR197445 DDN196573:DDN197445 DNJ196573:DNJ197445 DXF196573:DXF197445 EHB196573:EHB197445 EQX196573:EQX197445 FAT196573:FAT197445 FKP196573:FKP197445 FUL196573:FUL197445 GEH196573:GEH197445 GOD196573:GOD197445 GXZ196573:GXZ197445 HHV196573:HHV197445 HRR196573:HRR197445 IBN196573:IBN197445 ILJ196573:ILJ197445 IVF196573:IVF197445 JFB196573:JFB197445 JOX196573:JOX197445 JYT196573:JYT197445 KIP196573:KIP197445 KSL196573:KSL197445 LCH196573:LCH197445 LMD196573:LMD197445 LVZ196573:LVZ197445 MFV196573:MFV197445 MPR196573:MPR197445 MZN196573:MZN197445 NJJ196573:NJJ197445 NTF196573:NTF197445 ODB196573:ODB197445 OMX196573:OMX197445 OWT196573:OWT197445 PGP196573:PGP197445 PQL196573:PQL197445 QAH196573:QAH197445 QKD196573:QKD197445 QTZ196573:QTZ197445 RDV196573:RDV197445 RNR196573:RNR197445 RXN196573:RXN197445 SHJ196573:SHJ197445 SRF196573:SRF197445 TBB196573:TBB197445 TKX196573:TKX197445 TUT196573:TUT197445 UEP196573:UEP197445 UOL196573:UOL197445 UYH196573:UYH197445 VID196573:VID197445 VRZ196573:VRZ197445 WBV196573:WBV197445 WLR196573:WLR197445 WVN196573:WVN197445 L262115:L262987 JB262109:JB262981 SX262109:SX262981 ACT262109:ACT262981 AMP262109:AMP262981 AWL262109:AWL262981 BGH262109:BGH262981 BQD262109:BQD262981 BZZ262109:BZZ262981 CJV262109:CJV262981 CTR262109:CTR262981 DDN262109:DDN262981 DNJ262109:DNJ262981 DXF262109:DXF262981 EHB262109:EHB262981 EQX262109:EQX262981 FAT262109:FAT262981 FKP262109:FKP262981 FUL262109:FUL262981 GEH262109:GEH262981 GOD262109:GOD262981 GXZ262109:GXZ262981 HHV262109:HHV262981 HRR262109:HRR262981 IBN262109:IBN262981 ILJ262109:ILJ262981 IVF262109:IVF262981 JFB262109:JFB262981 JOX262109:JOX262981 JYT262109:JYT262981 KIP262109:KIP262981 KSL262109:KSL262981 LCH262109:LCH262981 LMD262109:LMD262981 LVZ262109:LVZ262981 MFV262109:MFV262981 MPR262109:MPR262981 MZN262109:MZN262981 NJJ262109:NJJ262981 NTF262109:NTF262981 ODB262109:ODB262981 OMX262109:OMX262981 OWT262109:OWT262981 PGP262109:PGP262981 PQL262109:PQL262981 QAH262109:QAH262981 QKD262109:QKD262981 QTZ262109:QTZ262981 RDV262109:RDV262981 RNR262109:RNR262981 RXN262109:RXN262981 SHJ262109:SHJ262981 SRF262109:SRF262981 TBB262109:TBB262981 TKX262109:TKX262981 TUT262109:TUT262981 UEP262109:UEP262981 UOL262109:UOL262981 UYH262109:UYH262981 VID262109:VID262981 VRZ262109:VRZ262981 WBV262109:WBV262981 WLR262109:WLR262981 WVN262109:WVN262981 L327651:L328523 JB327645:JB328517 SX327645:SX328517 ACT327645:ACT328517 AMP327645:AMP328517 AWL327645:AWL328517 BGH327645:BGH328517 BQD327645:BQD328517 BZZ327645:BZZ328517 CJV327645:CJV328517 CTR327645:CTR328517 DDN327645:DDN328517 DNJ327645:DNJ328517 DXF327645:DXF328517 EHB327645:EHB328517 EQX327645:EQX328517 FAT327645:FAT328517 FKP327645:FKP328517 FUL327645:FUL328517 GEH327645:GEH328517 GOD327645:GOD328517 GXZ327645:GXZ328517 HHV327645:HHV328517 HRR327645:HRR328517 IBN327645:IBN328517 ILJ327645:ILJ328517 IVF327645:IVF328517 JFB327645:JFB328517 JOX327645:JOX328517 JYT327645:JYT328517 KIP327645:KIP328517 KSL327645:KSL328517 LCH327645:LCH328517 LMD327645:LMD328517 LVZ327645:LVZ328517 MFV327645:MFV328517 MPR327645:MPR328517 MZN327645:MZN328517 NJJ327645:NJJ328517 NTF327645:NTF328517 ODB327645:ODB328517 OMX327645:OMX328517 OWT327645:OWT328517 PGP327645:PGP328517 PQL327645:PQL328517 QAH327645:QAH328517 QKD327645:QKD328517 QTZ327645:QTZ328517 RDV327645:RDV328517 RNR327645:RNR328517 RXN327645:RXN328517 SHJ327645:SHJ328517 SRF327645:SRF328517 TBB327645:TBB328517 TKX327645:TKX328517 TUT327645:TUT328517 UEP327645:UEP328517 UOL327645:UOL328517 UYH327645:UYH328517 VID327645:VID328517 VRZ327645:VRZ328517 WBV327645:WBV328517 WLR327645:WLR328517 WVN327645:WVN328517 L393187:L394059 JB393181:JB394053 SX393181:SX394053 ACT393181:ACT394053 AMP393181:AMP394053 AWL393181:AWL394053 BGH393181:BGH394053 BQD393181:BQD394053 BZZ393181:BZZ394053 CJV393181:CJV394053 CTR393181:CTR394053 DDN393181:DDN394053 DNJ393181:DNJ394053 DXF393181:DXF394053 EHB393181:EHB394053 EQX393181:EQX394053 FAT393181:FAT394053 FKP393181:FKP394053 FUL393181:FUL394053 GEH393181:GEH394053 GOD393181:GOD394053 GXZ393181:GXZ394053 HHV393181:HHV394053 HRR393181:HRR394053 IBN393181:IBN394053 ILJ393181:ILJ394053 IVF393181:IVF394053 JFB393181:JFB394053 JOX393181:JOX394053 JYT393181:JYT394053 KIP393181:KIP394053 KSL393181:KSL394053 LCH393181:LCH394053 LMD393181:LMD394053 LVZ393181:LVZ394053 MFV393181:MFV394053 MPR393181:MPR394053 MZN393181:MZN394053 NJJ393181:NJJ394053 NTF393181:NTF394053 ODB393181:ODB394053 OMX393181:OMX394053 OWT393181:OWT394053 PGP393181:PGP394053 PQL393181:PQL394053 QAH393181:QAH394053 QKD393181:QKD394053 QTZ393181:QTZ394053 RDV393181:RDV394053 RNR393181:RNR394053 RXN393181:RXN394053 SHJ393181:SHJ394053 SRF393181:SRF394053 TBB393181:TBB394053 TKX393181:TKX394053 TUT393181:TUT394053 UEP393181:UEP394053 UOL393181:UOL394053 UYH393181:UYH394053 VID393181:VID394053 VRZ393181:VRZ394053 WBV393181:WBV394053 WLR393181:WLR394053 WVN393181:WVN394053 L458723:L459595 JB458717:JB459589 SX458717:SX459589 ACT458717:ACT459589 AMP458717:AMP459589 AWL458717:AWL459589 BGH458717:BGH459589 BQD458717:BQD459589 BZZ458717:BZZ459589 CJV458717:CJV459589 CTR458717:CTR459589 DDN458717:DDN459589 DNJ458717:DNJ459589 DXF458717:DXF459589 EHB458717:EHB459589 EQX458717:EQX459589 FAT458717:FAT459589 FKP458717:FKP459589 FUL458717:FUL459589 GEH458717:GEH459589 GOD458717:GOD459589 GXZ458717:GXZ459589 HHV458717:HHV459589 HRR458717:HRR459589 IBN458717:IBN459589 ILJ458717:ILJ459589 IVF458717:IVF459589 JFB458717:JFB459589 JOX458717:JOX459589 JYT458717:JYT459589 KIP458717:KIP459589 KSL458717:KSL459589 LCH458717:LCH459589 LMD458717:LMD459589 LVZ458717:LVZ459589 MFV458717:MFV459589 MPR458717:MPR459589 MZN458717:MZN459589 NJJ458717:NJJ459589 NTF458717:NTF459589 ODB458717:ODB459589 OMX458717:OMX459589 OWT458717:OWT459589 PGP458717:PGP459589 PQL458717:PQL459589 QAH458717:QAH459589 QKD458717:QKD459589 QTZ458717:QTZ459589 RDV458717:RDV459589 RNR458717:RNR459589 RXN458717:RXN459589 SHJ458717:SHJ459589 SRF458717:SRF459589 TBB458717:TBB459589 TKX458717:TKX459589 TUT458717:TUT459589 UEP458717:UEP459589 UOL458717:UOL459589 UYH458717:UYH459589 VID458717:VID459589 VRZ458717:VRZ459589 WBV458717:WBV459589 WLR458717:WLR459589 WVN458717:WVN459589 L524259:L525131 JB524253:JB525125 SX524253:SX525125 ACT524253:ACT525125 AMP524253:AMP525125 AWL524253:AWL525125 BGH524253:BGH525125 BQD524253:BQD525125 BZZ524253:BZZ525125 CJV524253:CJV525125 CTR524253:CTR525125 DDN524253:DDN525125 DNJ524253:DNJ525125 DXF524253:DXF525125 EHB524253:EHB525125 EQX524253:EQX525125 FAT524253:FAT525125 FKP524253:FKP525125 FUL524253:FUL525125 GEH524253:GEH525125 GOD524253:GOD525125 GXZ524253:GXZ525125 HHV524253:HHV525125 HRR524253:HRR525125 IBN524253:IBN525125 ILJ524253:ILJ525125 IVF524253:IVF525125 JFB524253:JFB525125 JOX524253:JOX525125 JYT524253:JYT525125 KIP524253:KIP525125 KSL524253:KSL525125 LCH524253:LCH525125 LMD524253:LMD525125 LVZ524253:LVZ525125 MFV524253:MFV525125 MPR524253:MPR525125 MZN524253:MZN525125 NJJ524253:NJJ525125 NTF524253:NTF525125 ODB524253:ODB525125 OMX524253:OMX525125 OWT524253:OWT525125 PGP524253:PGP525125 PQL524253:PQL525125 QAH524253:QAH525125 QKD524253:QKD525125 QTZ524253:QTZ525125 RDV524253:RDV525125 RNR524253:RNR525125 RXN524253:RXN525125 SHJ524253:SHJ525125 SRF524253:SRF525125 TBB524253:TBB525125 TKX524253:TKX525125 TUT524253:TUT525125 UEP524253:UEP525125 UOL524253:UOL525125 UYH524253:UYH525125 VID524253:VID525125 VRZ524253:VRZ525125 WBV524253:WBV525125 WLR524253:WLR525125 WVN524253:WVN525125 L589795:L590667 JB589789:JB590661 SX589789:SX590661 ACT589789:ACT590661 AMP589789:AMP590661 AWL589789:AWL590661 BGH589789:BGH590661 BQD589789:BQD590661 BZZ589789:BZZ590661 CJV589789:CJV590661 CTR589789:CTR590661 DDN589789:DDN590661 DNJ589789:DNJ590661 DXF589789:DXF590661 EHB589789:EHB590661 EQX589789:EQX590661 FAT589789:FAT590661 FKP589789:FKP590661 FUL589789:FUL590661 GEH589789:GEH590661 GOD589789:GOD590661 GXZ589789:GXZ590661 HHV589789:HHV590661 HRR589789:HRR590661 IBN589789:IBN590661 ILJ589789:ILJ590661 IVF589789:IVF590661 JFB589789:JFB590661 JOX589789:JOX590661 JYT589789:JYT590661 KIP589789:KIP590661 KSL589789:KSL590661 LCH589789:LCH590661 LMD589789:LMD590661 LVZ589789:LVZ590661 MFV589789:MFV590661 MPR589789:MPR590661 MZN589789:MZN590661 NJJ589789:NJJ590661 NTF589789:NTF590661 ODB589789:ODB590661 OMX589789:OMX590661 OWT589789:OWT590661 PGP589789:PGP590661 PQL589789:PQL590661 QAH589789:QAH590661 QKD589789:QKD590661 QTZ589789:QTZ590661 RDV589789:RDV590661 RNR589789:RNR590661 RXN589789:RXN590661 SHJ589789:SHJ590661 SRF589789:SRF590661 TBB589789:TBB590661 TKX589789:TKX590661 TUT589789:TUT590661 UEP589789:UEP590661 UOL589789:UOL590661 UYH589789:UYH590661 VID589789:VID590661 VRZ589789:VRZ590661 WBV589789:WBV590661 WLR589789:WLR590661 WVN589789:WVN590661 L655331:L656203 JB655325:JB656197 SX655325:SX656197 ACT655325:ACT656197 AMP655325:AMP656197 AWL655325:AWL656197 BGH655325:BGH656197 BQD655325:BQD656197 BZZ655325:BZZ656197 CJV655325:CJV656197 CTR655325:CTR656197 DDN655325:DDN656197 DNJ655325:DNJ656197 DXF655325:DXF656197 EHB655325:EHB656197 EQX655325:EQX656197 FAT655325:FAT656197 FKP655325:FKP656197 FUL655325:FUL656197 GEH655325:GEH656197 GOD655325:GOD656197 GXZ655325:GXZ656197 HHV655325:HHV656197 HRR655325:HRR656197 IBN655325:IBN656197 ILJ655325:ILJ656197 IVF655325:IVF656197 JFB655325:JFB656197 JOX655325:JOX656197 JYT655325:JYT656197 KIP655325:KIP656197 KSL655325:KSL656197 LCH655325:LCH656197 LMD655325:LMD656197 LVZ655325:LVZ656197 MFV655325:MFV656197 MPR655325:MPR656197 MZN655325:MZN656197 NJJ655325:NJJ656197 NTF655325:NTF656197 ODB655325:ODB656197 OMX655325:OMX656197 OWT655325:OWT656197 PGP655325:PGP656197 PQL655325:PQL656197 QAH655325:QAH656197 QKD655325:QKD656197 QTZ655325:QTZ656197 RDV655325:RDV656197 RNR655325:RNR656197 RXN655325:RXN656197 SHJ655325:SHJ656197 SRF655325:SRF656197 TBB655325:TBB656197 TKX655325:TKX656197 TUT655325:TUT656197 UEP655325:UEP656197 UOL655325:UOL656197 UYH655325:UYH656197 VID655325:VID656197 VRZ655325:VRZ656197 WBV655325:WBV656197 WLR655325:WLR656197 WVN655325:WVN656197 L720867:L721739 JB720861:JB721733 SX720861:SX721733 ACT720861:ACT721733 AMP720861:AMP721733 AWL720861:AWL721733 BGH720861:BGH721733 BQD720861:BQD721733 BZZ720861:BZZ721733 CJV720861:CJV721733 CTR720861:CTR721733 DDN720861:DDN721733 DNJ720861:DNJ721733 DXF720861:DXF721733 EHB720861:EHB721733 EQX720861:EQX721733 FAT720861:FAT721733 FKP720861:FKP721733 FUL720861:FUL721733 GEH720861:GEH721733 GOD720861:GOD721733 GXZ720861:GXZ721733 HHV720861:HHV721733 HRR720861:HRR721733 IBN720861:IBN721733 ILJ720861:ILJ721733 IVF720861:IVF721733 JFB720861:JFB721733 JOX720861:JOX721733 JYT720861:JYT721733 KIP720861:KIP721733 KSL720861:KSL721733 LCH720861:LCH721733 LMD720861:LMD721733 LVZ720861:LVZ721733 MFV720861:MFV721733 MPR720861:MPR721733 MZN720861:MZN721733 NJJ720861:NJJ721733 NTF720861:NTF721733 ODB720861:ODB721733 OMX720861:OMX721733 OWT720861:OWT721733 PGP720861:PGP721733 PQL720861:PQL721733 QAH720861:QAH721733 QKD720861:QKD721733 QTZ720861:QTZ721733 RDV720861:RDV721733 RNR720861:RNR721733 RXN720861:RXN721733 SHJ720861:SHJ721733 SRF720861:SRF721733 TBB720861:TBB721733 TKX720861:TKX721733 TUT720861:TUT721733 UEP720861:UEP721733 UOL720861:UOL721733 UYH720861:UYH721733 VID720861:VID721733 VRZ720861:VRZ721733 WBV720861:WBV721733 WLR720861:WLR721733 WVN720861:WVN721733 L786403:L787275 JB786397:JB787269 SX786397:SX787269 ACT786397:ACT787269 AMP786397:AMP787269 AWL786397:AWL787269 BGH786397:BGH787269 BQD786397:BQD787269 BZZ786397:BZZ787269 CJV786397:CJV787269 CTR786397:CTR787269 DDN786397:DDN787269 DNJ786397:DNJ787269 DXF786397:DXF787269 EHB786397:EHB787269 EQX786397:EQX787269 FAT786397:FAT787269 FKP786397:FKP787269 FUL786397:FUL787269 GEH786397:GEH787269 GOD786397:GOD787269 GXZ786397:GXZ787269 HHV786397:HHV787269 HRR786397:HRR787269 IBN786397:IBN787269 ILJ786397:ILJ787269 IVF786397:IVF787269 JFB786397:JFB787269 JOX786397:JOX787269 JYT786397:JYT787269 KIP786397:KIP787269 KSL786397:KSL787269 LCH786397:LCH787269 LMD786397:LMD787269 LVZ786397:LVZ787269 MFV786397:MFV787269 MPR786397:MPR787269 MZN786397:MZN787269 NJJ786397:NJJ787269 NTF786397:NTF787269 ODB786397:ODB787269 OMX786397:OMX787269 OWT786397:OWT787269 PGP786397:PGP787269 PQL786397:PQL787269 QAH786397:QAH787269 QKD786397:QKD787269 QTZ786397:QTZ787269 RDV786397:RDV787269 RNR786397:RNR787269 RXN786397:RXN787269 SHJ786397:SHJ787269 SRF786397:SRF787269 TBB786397:TBB787269 TKX786397:TKX787269 TUT786397:TUT787269 UEP786397:UEP787269 UOL786397:UOL787269 UYH786397:UYH787269 VID786397:VID787269 VRZ786397:VRZ787269 WBV786397:WBV787269 WLR786397:WLR787269 WVN786397:WVN787269 L851939:L852811 JB851933:JB852805 SX851933:SX852805 ACT851933:ACT852805 AMP851933:AMP852805 AWL851933:AWL852805 BGH851933:BGH852805 BQD851933:BQD852805 BZZ851933:BZZ852805 CJV851933:CJV852805 CTR851933:CTR852805 DDN851933:DDN852805 DNJ851933:DNJ852805 DXF851933:DXF852805 EHB851933:EHB852805 EQX851933:EQX852805 FAT851933:FAT852805 FKP851933:FKP852805 FUL851933:FUL852805 GEH851933:GEH852805 GOD851933:GOD852805 GXZ851933:GXZ852805 HHV851933:HHV852805 HRR851933:HRR852805 IBN851933:IBN852805 ILJ851933:ILJ852805 IVF851933:IVF852805 JFB851933:JFB852805 JOX851933:JOX852805 JYT851933:JYT852805 KIP851933:KIP852805 KSL851933:KSL852805 LCH851933:LCH852805 LMD851933:LMD852805 LVZ851933:LVZ852805 MFV851933:MFV852805 MPR851933:MPR852805 MZN851933:MZN852805 NJJ851933:NJJ852805 NTF851933:NTF852805 ODB851933:ODB852805 OMX851933:OMX852805 OWT851933:OWT852805 PGP851933:PGP852805 PQL851933:PQL852805 QAH851933:QAH852805 QKD851933:QKD852805 QTZ851933:QTZ852805 RDV851933:RDV852805 RNR851933:RNR852805 RXN851933:RXN852805 SHJ851933:SHJ852805 SRF851933:SRF852805 TBB851933:TBB852805 TKX851933:TKX852805 TUT851933:TUT852805 UEP851933:UEP852805 UOL851933:UOL852805 UYH851933:UYH852805 VID851933:VID852805 VRZ851933:VRZ852805 WBV851933:WBV852805 WLR851933:WLR852805 WVN851933:WVN852805 L917475:L918347 JB917469:JB918341 SX917469:SX918341 ACT917469:ACT918341 AMP917469:AMP918341 AWL917469:AWL918341 BGH917469:BGH918341 BQD917469:BQD918341 BZZ917469:BZZ918341 CJV917469:CJV918341 CTR917469:CTR918341 DDN917469:DDN918341 DNJ917469:DNJ918341 DXF917469:DXF918341 EHB917469:EHB918341 EQX917469:EQX918341 FAT917469:FAT918341 FKP917469:FKP918341 FUL917469:FUL918341 GEH917469:GEH918341 GOD917469:GOD918341 GXZ917469:GXZ918341 HHV917469:HHV918341 HRR917469:HRR918341 IBN917469:IBN918341 ILJ917469:ILJ918341 IVF917469:IVF918341 JFB917469:JFB918341 JOX917469:JOX918341 JYT917469:JYT918341 KIP917469:KIP918341 KSL917469:KSL918341 LCH917469:LCH918341 LMD917469:LMD918341 LVZ917469:LVZ918341 MFV917469:MFV918341 MPR917469:MPR918341 MZN917469:MZN918341 NJJ917469:NJJ918341 NTF917469:NTF918341 ODB917469:ODB918341 OMX917469:OMX918341 OWT917469:OWT918341 PGP917469:PGP918341 PQL917469:PQL918341 QAH917469:QAH918341 QKD917469:QKD918341 QTZ917469:QTZ918341 RDV917469:RDV918341 RNR917469:RNR918341 RXN917469:RXN918341 SHJ917469:SHJ918341 SRF917469:SRF918341 TBB917469:TBB918341 TKX917469:TKX918341 TUT917469:TUT918341 UEP917469:UEP918341 UOL917469:UOL918341 UYH917469:UYH918341 VID917469:VID918341 VRZ917469:VRZ918341 WBV917469:WBV918341 WLR917469:WLR918341 WVN917469:WVN918341 L983011:L983883 JB983005:JB983877 SX983005:SX983877 ACT983005:ACT983877 AMP983005:AMP983877 AWL983005:AWL983877 BGH983005:BGH983877 BQD983005:BQD983877 BZZ983005:BZZ983877 CJV983005:CJV983877 CTR983005:CTR983877 DDN983005:DDN983877 DNJ983005:DNJ983877 DXF983005:DXF983877 EHB983005:EHB983877 EQX983005:EQX983877 FAT983005:FAT983877 FKP983005:FKP983877 FUL983005:FUL983877 GEH983005:GEH983877 GOD983005:GOD983877 GXZ983005:GXZ983877 HHV983005:HHV983877 HRR983005:HRR983877 IBN983005:IBN983877 ILJ983005:ILJ983877 IVF983005:IVF983877 JFB983005:JFB983877 JOX983005:JOX983877 JYT983005:JYT983877 KIP983005:KIP983877 KSL983005:KSL983877 LCH983005:LCH983877 LMD983005:LMD983877 LVZ983005:LVZ983877 MFV983005:MFV983877 MPR983005:MPR983877 MZN983005:MZN983877 NJJ983005:NJJ983877 NTF983005:NTF983877 ODB983005:ODB983877 OMX983005:OMX983877 OWT983005:OWT983877 PGP983005:PGP983877 PQL983005:PQL983877 QAH983005:QAH983877 QKD983005:QKD983877 QTZ983005:QTZ983877 RDV983005:RDV983877 RNR983005:RNR983877 RXN983005:RXN983877 SHJ983005:SHJ983877 SRF983005:SRF983877 TBB983005:TBB983877 TKX983005:TKX983877 TUT983005:TUT983877 UEP983005:UEP983877 UOL983005:UOL983877 UYH983005:UYH983877 VID983005:VID983877 VRZ983005:VRZ983877 WBV983005:WBV983877 WLR983005:WLR983877 JB43:JB837 L49:L843 WVN43:WVN837 WLR43:WLR837 WBV43:WBV837 VRZ43:VRZ837 VID43:VID837 UYH43:UYH837 UOL43:UOL837 UEP43:UEP837 TUT43:TUT837 TKX43:TKX837 TBB43:TBB837 SRF43:SRF837 SHJ43:SHJ837 RXN43:RXN837 RNR43:RNR837 RDV43:RDV837 QTZ43:QTZ837 QKD43:QKD837 QAH43:QAH837 PQL43:PQL837 PGP43:PGP837 OWT43:OWT837 OMX43:OMX837 ODB43:ODB837 NTF43:NTF837 NJJ43:NJJ837 MZN43:MZN837 MPR43:MPR837 MFV43:MFV837 LVZ43:LVZ837 LMD43:LMD837 LCH43:LCH837 KSL43:KSL837 KIP43:KIP837 JYT43:JYT837 JOX43:JOX837 JFB43:JFB837 IVF43:IVF837 ILJ43:ILJ837 IBN43:IBN837 HRR43:HRR837 HHV43:HHV837 GXZ43:GXZ837 GOD43:GOD837 GEH43:GEH837 FUL43:FUL837 FKP43:FKP837 FAT43:FAT837 EQX43:EQX837 EHB43:EHB837 DXF43:DXF837 DNJ43:DNJ837 DDN43:DDN837 CTR43:CTR837 CJV43:CJV837 BZZ43:BZZ837 BQD43:BQD837 BGH43:BGH837 AWL43:AWL837 AMP43:AMP837 ACT43:ACT837 SX43:SX837 BGN23 AWR23 AMV23 ACZ23 TD23 JH23 WVT23 WLX23 WCB23 VSF23 VIJ23 UYN23 UOR23 UEV23 TUZ23 TLD23 TBH23 SRL23 SHP23 RXT23 RNX23 REB23 QUF23 QKJ23 QAN23 PQR23 PGV23 OWZ23 OND23 ODH23 NTL23 NJP23 MZT23 MPX23 MGB23 LWF23 LMJ23 LCN23 KSR23 KIV23 JYZ23 JPD23 JFH23 IVL23 ILP23 IBT23 HRX23 HIB23 GYF23 GOJ23 GEN23 FUR23 FKV23 FAZ23 ERD23 EHH23 DXL23 DNP23 DDT23 CTX23 CKB23 CAF23 L8:L9 K19:K20 AMP8:AMP14 AWL8:AWL14 BGH8:BGH14 BQD8:BQD14 BZZ8:BZZ14 CJV8:CJV14 CTR8:CTR14 DDN8:DDN14 DNJ8:DNJ14 DXF8:DXF14 EHB8:EHB14 EQX8:EQX14 FAT8:FAT14 FKP8:FKP14 FUL8:FUL14 GEH8:GEH14 GOD8:GOD14 GXZ8:GXZ14 HHV8:HHV14 HRR8:HRR14 IBN8:IBN14 ILJ8:ILJ14 IVF8:IVF14 JFB8:JFB14 JOX8:JOX14 JYT8:JYT14 KIP8:KIP14 KSL8:KSL14 LCH8:LCH14 LMD8:LMD14 LVZ8:LVZ14 MFV8:MFV14 MPR8:MPR14 MZN8:MZN14 NJJ8:NJJ14 NTF8:NTF14 ODB8:ODB14 OMX8:OMX14 OWT8:OWT14 PGP8:PGP14 PQL8:PQL14 QAH8:QAH14 QKD8:QKD14 QTZ8:QTZ14 RDV8:RDV14 RNR8:RNR14 RXN8:RXN14 SHJ8:SHJ14 SRF8:SRF14 TBB8:TBB14 TKX8:TKX14 TUT8:TUT14 UEP8:UEP14 UOL8:UOL14 UYH8:UYH14 VID8:VID14 VRZ8:VRZ14 WBV8:WBV14 WLR8:WLR14 WVN8:WVN14 JB8:JB14 SX8:SX14 L22:L23 L13:L15 AWZ16 N12 WLZ15 WCD15 VSH15 VIL15 UYP15 UOT15 UEX15 TVB15 TLF15 TBJ15 SRN15 SHR15 RXV15 RNZ15 RED15 QUH15 QKL15 QAP15 PQT15 PGX15 OXB15 ONF15 ODJ15 NTN15 NJR15 MZV15 MPZ15 MGD15 LWH15 LML15 LCP15 KST15 KIX15 JZB15 JPF15 JFJ15 IVN15 ILR15 IBV15 HRZ15 HID15 GYH15 GOL15 GEP15 FUT15 FKX15 FBB15 ERF15 EHJ15 DXN15 DNR15 DDV15 CTZ15 CKD15 CAH15 BQL15 BGP15 AWT15 AMX15 ADB15 TF15 JJ15 WVV15 K10:K11 AND16 ACT8:ACT14 ADH16 L17:L18 TL16 JP16 WWB16 WMF16 WCJ16 VSN16 VIR16 UYV16 UOZ16 UFD16 TVH16 TLL16 TBP16 SRT16 SHX16 RYB16 ROF16 REJ16 QUN16 QKR16 QAV16 PQZ16 PHD16 OXH16 ONL16 ODP16 NTT16 NJX16 NAB16 MQF16 MGJ16 LWN16 LMR16 LCV16 KSZ16 KJD16 JZH16 JPL16 JFP16 IVT16 ILX16 ICB16 HSF16 HIJ16 GYN16 GOR16 GEV16 FUZ16 FLD16 FBH16 ERL16 EHP16 DXT16 DNX16 DEB16 CUF16 CKJ16 CAN16 BQR16 BGV16 BGP38:BGP39 BQJ23 AWT38:AWT39 AMX38:AMX39 ADB38:ADB39 TF38:TF39 JJ38:JJ39 WVV38:WVV39 WLZ38:WLZ39 WCD38:WCD39 VSH38:VSH39 VIL38:VIL39 UYP38:UYP39 UOT38:UOT39 UEX38:UEX39 TVB38:TVB39 TLF38:TLF39 TBJ38:TBJ39 SRN38:SRN39 SHR38:SHR39 RXV38:RXV39 RNZ38:RNZ39 RED38:RED39 QUH38:QUH39 QKL38:QKL39 QAP38:QAP39 PQT38:PQT39 PGX38:PGX39 OXB38:OXB39 ONF38:ONF39 ODJ38:ODJ39 NTN38:NTN39 NJR38:NJR39 MZV38:MZV39 MPZ38:MPZ39 MGD38:MGD39 LWH38:LWH39 LML38:LML39 LCP38:LCP39 KST38:KST39 KIX38:KIX39 JZB38:JZB39 JPF38:JPF39 JFJ38:JFJ39 IVN38:IVN39 ILR38:ILR39 IBV38:IBV39 HRZ38:HRZ39 HID38:HID39 GYH38:GYH39 GOL38:GOL39 GEP38:GEP39 FUT38:FUT39 FKX38:FKX39 FBB38:FBB39 ERF38:ERF39 EHJ38:EHJ39 DXN38:DXN39 DNR38:DNR39 DDV38:DDV39 CTZ38:CTZ39 CKD38:CKD39 L38:L40 CAH38:CAH39 BGV21 AMX31 AWZ21 AND21 ADH21 TL21 JP21 WWB21 WMF21 WCJ21 VSN21 VIR21 UYV21 UOZ21 UFD21 TVH21 TLL21 TBP21 SRT21 SHX21 RYB21 ROF21 REJ21 QUN21 QKR21 QAV21 PQZ21 PHD21 OXH21 ONL21 ODP21 NTT21 NJX21 NAB21 MQF21 MGJ21 LWN21 LMR21 LCV21 KSZ21 KJD21 JZH21 JPL21 JFP21 IVT21 ILX21 ICB21 HSF21 HIJ21 GYN21 GOR21 GEV21 FUZ21 FLD21 FBH21 ERL21 EHP21 DXT21 DNX21 DEB21 CUF21 CKJ21 CAN21 BQR21 ADB31 TF31 JJ31 WVV31 WLZ31 WCD31 VSH31 VIL31 UYP31 UOT31 UEX31 TVB31 TLF31 TBJ31 SRN31 SHR31 RXV31 RNZ31 RED31 QUH31 QKL31 QAP31 PQT31 PGX31 OXB31 ONF31 ODJ31 NTN31 NJR31 MZV31 MPZ31 MGD31 LWH31 LML31 LCP31 KST31 KIX31 JZB31 JPF31 JFJ31 IVN31 ILR31 IBV31 HRZ31 HID31 GYH31 GOL31 GEP31 FUT31 FKX31 FBB31 ERF31 EHJ31 DXN31 DNR31 DDV31 CTZ31 CKD31 L31 BQL31 CAH31 BGP31 JH34:JH37 M26:M29 DXJ27 EHF27 ERB27 FAX27 FKT27 FUP27 GEL27 GOH27 GYD27 HHZ27 HRV27 IBR27 ILN27 IVJ27 JFF27 JPB27 JYX27 KIT27 KSP27 LCL27 LMH27 LWD27 MFZ27 MPV27 MZR27 NJN27 NTJ27 ODF27 ONB27 OWX27 PGT27 PQP27 QAL27 QKH27 QUD27 RDZ27 RNV27 RXR27 SHN27 SRJ27 TBF27 TLB27 TUX27 UET27 UOP27 UYL27 VIH27 VSD27 WBZ27 WLV27 WVR27 JF27 TB27 ACX27 AMT27 AWP27 BGL27 BQH27 CAD27 CJZ27 CTV27 DDR27 DNN27 BQL38:BQL39 TD34:TD37 ACZ34:ACZ37 AMV34:AMV37 AWR34:AWR37 BGN34:BGN37 BQJ34:BQJ37 CAF34:CAF37 CKB34:CKB37 CTX34:CTX37 DDT34:DDT37 DNP34:DNP37 DXL34:DXL37 EHH34:EHH37 ERD34:ERD37 FAZ34:FAZ37 FKV34:FKV37 FUR34:FUR37 GEN34:GEN37 GOJ34:GOJ37 GYF34:GYF37 HIB34:HIB37 HRX34:HRX37 IBT34:IBT37 ILP34:ILP37 IVL34:IVL37 JFH34:JFH37 JPD34:JPD37 JYZ34:JYZ37 KIV34:KIV37 KSR34:KSR37 LCN34:LCN37 LMJ34:LMJ37 LWF34:LWF37 MGB34:MGB37 MPX34:MPX37 MZT34:MZT37 NJP34:NJP37 NTL34:NTL37 ODH34:ODH37 OND34:OND37 OWZ34:OWZ37 PGV34:PGV37 PQR34:PQR37 QAN34:QAN37 QKJ34:QKJ37 QUF34:QUF37 REB34:REB37 RNX34:RNX37 RXT34:RXT37 SHP34:SHP37 SRL34:SRL37 TBH34:TBH37 TLD34:TLD37 TUZ34:TUZ37 UEV34:UEV37 UOR34:UOR37 UYN34:UYN37 VIJ34:VIJ37 VSF34:VSF37 WCB34:WCB37 WLX34:WLX37 WVT34:WVT37 AWT31">
      <formula1>осн</formula1>
    </dataValidation>
    <dataValidation type="list" allowBlank="1" showInputMessage="1" sqref="BH65507:BH66379 KX65501:KX66373 UT65501:UT66373 AEP65501:AEP66373 AOL65501:AOL66373 AYH65501:AYH66373 BID65501:BID66373 BRZ65501:BRZ66373 CBV65501:CBV66373 CLR65501:CLR66373 CVN65501:CVN66373 DFJ65501:DFJ66373 DPF65501:DPF66373 DZB65501:DZB66373 EIX65501:EIX66373 EST65501:EST66373 FCP65501:FCP66373 FML65501:FML66373 FWH65501:FWH66373 GGD65501:GGD66373 GPZ65501:GPZ66373 GZV65501:GZV66373 HJR65501:HJR66373 HTN65501:HTN66373 IDJ65501:IDJ66373 INF65501:INF66373 IXB65501:IXB66373 JGX65501:JGX66373 JQT65501:JQT66373 KAP65501:KAP66373 KKL65501:KKL66373 KUH65501:KUH66373 LED65501:LED66373 LNZ65501:LNZ66373 LXV65501:LXV66373 MHR65501:MHR66373 MRN65501:MRN66373 NBJ65501:NBJ66373 NLF65501:NLF66373 NVB65501:NVB66373 OEX65501:OEX66373 OOT65501:OOT66373 OYP65501:OYP66373 PIL65501:PIL66373 PSH65501:PSH66373 QCD65501:QCD66373 QLZ65501:QLZ66373 QVV65501:QVV66373 RFR65501:RFR66373 RPN65501:RPN66373 RZJ65501:RZJ66373 SJF65501:SJF66373 STB65501:STB66373 TCX65501:TCX66373 TMT65501:TMT66373 TWP65501:TWP66373 UGL65501:UGL66373 UQH65501:UQH66373 VAD65501:VAD66373 VJZ65501:VJZ66373 VTV65501:VTV66373 WDR65501:WDR66373 WNN65501:WNN66373 WXJ65501:WXJ66373 BH131043:BH131915 KX131037:KX131909 UT131037:UT131909 AEP131037:AEP131909 AOL131037:AOL131909 AYH131037:AYH131909 BID131037:BID131909 BRZ131037:BRZ131909 CBV131037:CBV131909 CLR131037:CLR131909 CVN131037:CVN131909 DFJ131037:DFJ131909 DPF131037:DPF131909 DZB131037:DZB131909 EIX131037:EIX131909 EST131037:EST131909 FCP131037:FCP131909 FML131037:FML131909 FWH131037:FWH131909 GGD131037:GGD131909 GPZ131037:GPZ131909 GZV131037:GZV131909 HJR131037:HJR131909 HTN131037:HTN131909 IDJ131037:IDJ131909 INF131037:INF131909 IXB131037:IXB131909 JGX131037:JGX131909 JQT131037:JQT131909 KAP131037:KAP131909 KKL131037:KKL131909 KUH131037:KUH131909 LED131037:LED131909 LNZ131037:LNZ131909 LXV131037:LXV131909 MHR131037:MHR131909 MRN131037:MRN131909 NBJ131037:NBJ131909 NLF131037:NLF131909 NVB131037:NVB131909 OEX131037:OEX131909 OOT131037:OOT131909 OYP131037:OYP131909 PIL131037:PIL131909 PSH131037:PSH131909 QCD131037:QCD131909 QLZ131037:QLZ131909 QVV131037:QVV131909 RFR131037:RFR131909 RPN131037:RPN131909 RZJ131037:RZJ131909 SJF131037:SJF131909 STB131037:STB131909 TCX131037:TCX131909 TMT131037:TMT131909 TWP131037:TWP131909 UGL131037:UGL131909 UQH131037:UQH131909 VAD131037:VAD131909 VJZ131037:VJZ131909 VTV131037:VTV131909 WDR131037:WDR131909 WNN131037:WNN131909 WXJ131037:WXJ131909 BH196579:BH197451 KX196573:KX197445 UT196573:UT197445 AEP196573:AEP197445 AOL196573:AOL197445 AYH196573:AYH197445 BID196573:BID197445 BRZ196573:BRZ197445 CBV196573:CBV197445 CLR196573:CLR197445 CVN196573:CVN197445 DFJ196573:DFJ197445 DPF196573:DPF197445 DZB196573:DZB197445 EIX196573:EIX197445 EST196573:EST197445 FCP196573:FCP197445 FML196573:FML197445 FWH196573:FWH197445 GGD196573:GGD197445 GPZ196573:GPZ197445 GZV196573:GZV197445 HJR196573:HJR197445 HTN196573:HTN197445 IDJ196573:IDJ197445 INF196573:INF197445 IXB196573:IXB197445 JGX196573:JGX197445 JQT196573:JQT197445 KAP196573:KAP197445 KKL196573:KKL197445 KUH196573:KUH197445 LED196573:LED197445 LNZ196573:LNZ197445 LXV196573:LXV197445 MHR196573:MHR197445 MRN196573:MRN197445 NBJ196573:NBJ197445 NLF196573:NLF197445 NVB196573:NVB197445 OEX196573:OEX197445 OOT196573:OOT197445 OYP196573:OYP197445 PIL196573:PIL197445 PSH196573:PSH197445 QCD196573:QCD197445 QLZ196573:QLZ197445 QVV196573:QVV197445 RFR196573:RFR197445 RPN196573:RPN197445 RZJ196573:RZJ197445 SJF196573:SJF197445 STB196573:STB197445 TCX196573:TCX197445 TMT196573:TMT197445 TWP196573:TWP197445 UGL196573:UGL197445 UQH196573:UQH197445 VAD196573:VAD197445 VJZ196573:VJZ197445 VTV196573:VTV197445 WDR196573:WDR197445 WNN196573:WNN197445 WXJ196573:WXJ197445 BH262115:BH262987 KX262109:KX262981 UT262109:UT262981 AEP262109:AEP262981 AOL262109:AOL262981 AYH262109:AYH262981 BID262109:BID262981 BRZ262109:BRZ262981 CBV262109:CBV262981 CLR262109:CLR262981 CVN262109:CVN262981 DFJ262109:DFJ262981 DPF262109:DPF262981 DZB262109:DZB262981 EIX262109:EIX262981 EST262109:EST262981 FCP262109:FCP262981 FML262109:FML262981 FWH262109:FWH262981 GGD262109:GGD262981 GPZ262109:GPZ262981 GZV262109:GZV262981 HJR262109:HJR262981 HTN262109:HTN262981 IDJ262109:IDJ262981 INF262109:INF262981 IXB262109:IXB262981 JGX262109:JGX262981 JQT262109:JQT262981 KAP262109:KAP262981 KKL262109:KKL262981 KUH262109:KUH262981 LED262109:LED262981 LNZ262109:LNZ262981 LXV262109:LXV262981 MHR262109:MHR262981 MRN262109:MRN262981 NBJ262109:NBJ262981 NLF262109:NLF262981 NVB262109:NVB262981 OEX262109:OEX262981 OOT262109:OOT262981 OYP262109:OYP262981 PIL262109:PIL262981 PSH262109:PSH262981 QCD262109:QCD262981 QLZ262109:QLZ262981 QVV262109:QVV262981 RFR262109:RFR262981 RPN262109:RPN262981 RZJ262109:RZJ262981 SJF262109:SJF262981 STB262109:STB262981 TCX262109:TCX262981 TMT262109:TMT262981 TWP262109:TWP262981 UGL262109:UGL262981 UQH262109:UQH262981 VAD262109:VAD262981 VJZ262109:VJZ262981 VTV262109:VTV262981 WDR262109:WDR262981 WNN262109:WNN262981 WXJ262109:WXJ262981 BH327651:BH328523 KX327645:KX328517 UT327645:UT328517 AEP327645:AEP328517 AOL327645:AOL328517 AYH327645:AYH328517 BID327645:BID328517 BRZ327645:BRZ328517 CBV327645:CBV328517 CLR327645:CLR328517 CVN327645:CVN328517 DFJ327645:DFJ328517 DPF327645:DPF328517 DZB327645:DZB328517 EIX327645:EIX328517 EST327645:EST328517 FCP327645:FCP328517 FML327645:FML328517 FWH327645:FWH328517 GGD327645:GGD328517 GPZ327645:GPZ328517 GZV327645:GZV328517 HJR327645:HJR328517 HTN327645:HTN328517 IDJ327645:IDJ328517 INF327645:INF328517 IXB327645:IXB328517 JGX327645:JGX328517 JQT327645:JQT328517 KAP327645:KAP328517 KKL327645:KKL328517 KUH327645:KUH328517 LED327645:LED328517 LNZ327645:LNZ328517 LXV327645:LXV328517 MHR327645:MHR328517 MRN327645:MRN328517 NBJ327645:NBJ328517 NLF327645:NLF328517 NVB327645:NVB328517 OEX327645:OEX328517 OOT327645:OOT328517 OYP327645:OYP328517 PIL327645:PIL328517 PSH327645:PSH328517 QCD327645:QCD328517 QLZ327645:QLZ328517 QVV327645:QVV328517 RFR327645:RFR328517 RPN327645:RPN328517 RZJ327645:RZJ328517 SJF327645:SJF328517 STB327645:STB328517 TCX327645:TCX328517 TMT327645:TMT328517 TWP327645:TWP328517 UGL327645:UGL328517 UQH327645:UQH328517 VAD327645:VAD328517 VJZ327645:VJZ328517 VTV327645:VTV328517 WDR327645:WDR328517 WNN327645:WNN328517 WXJ327645:WXJ328517 BH393187:BH394059 KX393181:KX394053 UT393181:UT394053 AEP393181:AEP394053 AOL393181:AOL394053 AYH393181:AYH394053 BID393181:BID394053 BRZ393181:BRZ394053 CBV393181:CBV394053 CLR393181:CLR394053 CVN393181:CVN394053 DFJ393181:DFJ394053 DPF393181:DPF394053 DZB393181:DZB394053 EIX393181:EIX394053 EST393181:EST394053 FCP393181:FCP394053 FML393181:FML394053 FWH393181:FWH394053 GGD393181:GGD394053 GPZ393181:GPZ394053 GZV393181:GZV394053 HJR393181:HJR394053 HTN393181:HTN394053 IDJ393181:IDJ394053 INF393181:INF394053 IXB393181:IXB394053 JGX393181:JGX394053 JQT393181:JQT394053 KAP393181:KAP394053 KKL393181:KKL394053 KUH393181:KUH394053 LED393181:LED394053 LNZ393181:LNZ394053 LXV393181:LXV394053 MHR393181:MHR394053 MRN393181:MRN394053 NBJ393181:NBJ394053 NLF393181:NLF394053 NVB393181:NVB394053 OEX393181:OEX394053 OOT393181:OOT394053 OYP393181:OYP394053 PIL393181:PIL394053 PSH393181:PSH394053 QCD393181:QCD394053 QLZ393181:QLZ394053 QVV393181:QVV394053 RFR393181:RFR394053 RPN393181:RPN394053 RZJ393181:RZJ394053 SJF393181:SJF394053 STB393181:STB394053 TCX393181:TCX394053 TMT393181:TMT394053 TWP393181:TWP394053 UGL393181:UGL394053 UQH393181:UQH394053 VAD393181:VAD394053 VJZ393181:VJZ394053 VTV393181:VTV394053 WDR393181:WDR394053 WNN393181:WNN394053 WXJ393181:WXJ394053 BH458723:BH459595 KX458717:KX459589 UT458717:UT459589 AEP458717:AEP459589 AOL458717:AOL459589 AYH458717:AYH459589 BID458717:BID459589 BRZ458717:BRZ459589 CBV458717:CBV459589 CLR458717:CLR459589 CVN458717:CVN459589 DFJ458717:DFJ459589 DPF458717:DPF459589 DZB458717:DZB459589 EIX458717:EIX459589 EST458717:EST459589 FCP458717:FCP459589 FML458717:FML459589 FWH458717:FWH459589 GGD458717:GGD459589 GPZ458717:GPZ459589 GZV458717:GZV459589 HJR458717:HJR459589 HTN458717:HTN459589 IDJ458717:IDJ459589 INF458717:INF459589 IXB458717:IXB459589 JGX458717:JGX459589 JQT458717:JQT459589 KAP458717:KAP459589 KKL458717:KKL459589 KUH458717:KUH459589 LED458717:LED459589 LNZ458717:LNZ459589 LXV458717:LXV459589 MHR458717:MHR459589 MRN458717:MRN459589 NBJ458717:NBJ459589 NLF458717:NLF459589 NVB458717:NVB459589 OEX458717:OEX459589 OOT458717:OOT459589 OYP458717:OYP459589 PIL458717:PIL459589 PSH458717:PSH459589 QCD458717:QCD459589 QLZ458717:QLZ459589 QVV458717:QVV459589 RFR458717:RFR459589 RPN458717:RPN459589 RZJ458717:RZJ459589 SJF458717:SJF459589 STB458717:STB459589 TCX458717:TCX459589 TMT458717:TMT459589 TWP458717:TWP459589 UGL458717:UGL459589 UQH458717:UQH459589 VAD458717:VAD459589 VJZ458717:VJZ459589 VTV458717:VTV459589 WDR458717:WDR459589 WNN458717:WNN459589 WXJ458717:WXJ459589 BH524259:BH525131 KX524253:KX525125 UT524253:UT525125 AEP524253:AEP525125 AOL524253:AOL525125 AYH524253:AYH525125 BID524253:BID525125 BRZ524253:BRZ525125 CBV524253:CBV525125 CLR524253:CLR525125 CVN524253:CVN525125 DFJ524253:DFJ525125 DPF524253:DPF525125 DZB524253:DZB525125 EIX524253:EIX525125 EST524253:EST525125 FCP524253:FCP525125 FML524253:FML525125 FWH524253:FWH525125 GGD524253:GGD525125 GPZ524253:GPZ525125 GZV524253:GZV525125 HJR524253:HJR525125 HTN524253:HTN525125 IDJ524253:IDJ525125 INF524253:INF525125 IXB524253:IXB525125 JGX524253:JGX525125 JQT524253:JQT525125 KAP524253:KAP525125 KKL524253:KKL525125 KUH524253:KUH525125 LED524253:LED525125 LNZ524253:LNZ525125 LXV524253:LXV525125 MHR524253:MHR525125 MRN524253:MRN525125 NBJ524253:NBJ525125 NLF524253:NLF525125 NVB524253:NVB525125 OEX524253:OEX525125 OOT524253:OOT525125 OYP524253:OYP525125 PIL524253:PIL525125 PSH524253:PSH525125 QCD524253:QCD525125 QLZ524253:QLZ525125 QVV524253:QVV525125 RFR524253:RFR525125 RPN524253:RPN525125 RZJ524253:RZJ525125 SJF524253:SJF525125 STB524253:STB525125 TCX524253:TCX525125 TMT524253:TMT525125 TWP524253:TWP525125 UGL524253:UGL525125 UQH524253:UQH525125 VAD524253:VAD525125 VJZ524253:VJZ525125 VTV524253:VTV525125 WDR524253:WDR525125 WNN524253:WNN525125 WXJ524253:WXJ525125 BH589795:BH590667 KX589789:KX590661 UT589789:UT590661 AEP589789:AEP590661 AOL589789:AOL590661 AYH589789:AYH590661 BID589789:BID590661 BRZ589789:BRZ590661 CBV589789:CBV590661 CLR589789:CLR590661 CVN589789:CVN590661 DFJ589789:DFJ590661 DPF589789:DPF590661 DZB589789:DZB590661 EIX589789:EIX590661 EST589789:EST590661 FCP589789:FCP590661 FML589789:FML590661 FWH589789:FWH590661 GGD589789:GGD590661 GPZ589789:GPZ590661 GZV589789:GZV590661 HJR589789:HJR590661 HTN589789:HTN590661 IDJ589789:IDJ590661 INF589789:INF590661 IXB589789:IXB590661 JGX589789:JGX590661 JQT589789:JQT590661 KAP589789:KAP590661 KKL589789:KKL590661 KUH589789:KUH590661 LED589789:LED590661 LNZ589789:LNZ590661 LXV589789:LXV590661 MHR589789:MHR590661 MRN589789:MRN590661 NBJ589789:NBJ590661 NLF589789:NLF590661 NVB589789:NVB590661 OEX589789:OEX590661 OOT589789:OOT590661 OYP589789:OYP590661 PIL589789:PIL590661 PSH589789:PSH590661 QCD589789:QCD590661 QLZ589789:QLZ590661 QVV589789:QVV590661 RFR589789:RFR590661 RPN589789:RPN590661 RZJ589789:RZJ590661 SJF589789:SJF590661 STB589789:STB590661 TCX589789:TCX590661 TMT589789:TMT590661 TWP589789:TWP590661 UGL589789:UGL590661 UQH589789:UQH590661 VAD589789:VAD590661 VJZ589789:VJZ590661 VTV589789:VTV590661 WDR589789:WDR590661 WNN589789:WNN590661 WXJ589789:WXJ590661 BH655331:BH656203 KX655325:KX656197 UT655325:UT656197 AEP655325:AEP656197 AOL655325:AOL656197 AYH655325:AYH656197 BID655325:BID656197 BRZ655325:BRZ656197 CBV655325:CBV656197 CLR655325:CLR656197 CVN655325:CVN656197 DFJ655325:DFJ656197 DPF655325:DPF656197 DZB655325:DZB656197 EIX655325:EIX656197 EST655325:EST656197 FCP655325:FCP656197 FML655325:FML656197 FWH655325:FWH656197 GGD655325:GGD656197 GPZ655325:GPZ656197 GZV655325:GZV656197 HJR655325:HJR656197 HTN655325:HTN656197 IDJ655325:IDJ656197 INF655325:INF656197 IXB655325:IXB656197 JGX655325:JGX656197 JQT655325:JQT656197 KAP655325:KAP656197 KKL655325:KKL656197 KUH655325:KUH656197 LED655325:LED656197 LNZ655325:LNZ656197 LXV655325:LXV656197 MHR655325:MHR656197 MRN655325:MRN656197 NBJ655325:NBJ656197 NLF655325:NLF656197 NVB655325:NVB656197 OEX655325:OEX656197 OOT655325:OOT656197 OYP655325:OYP656197 PIL655325:PIL656197 PSH655325:PSH656197 QCD655325:QCD656197 QLZ655325:QLZ656197 QVV655325:QVV656197 RFR655325:RFR656197 RPN655325:RPN656197 RZJ655325:RZJ656197 SJF655325:SJF656197 STB655325:STB656197 TCX655325:TCX656197 TMT655325:TMT656197 TWP655325:TWP656197 UGL655325:UGL656197 UQH655325:UQH656197 VAD655325:VAD656197 VJZ655325:VJZ656197 VTV655325:VTV656197 WDR655325:WDR656197 WNN655325:WNN656197 WXJ655325:WXJ656197 BH720867:BH721739 KX720861:KX721733 UT720861:UT721733 AEP720861:AEP721733 AOL720861:AOL721733 AYH720861:AYH721733 BID720861:BID721733 BRZ720861:BRZ721733 CBV720861:CBV721733 CLR720861:CLR721733 CVN720861:CVN721733 DFJ720861:DFJ721733 DPF720861:DPF721733 DZB720861:DZB721733 EIX720861:EIX721733 EST720861:EST721733 FCP720861:FCP721733 FML720861:FML721733 FWH720861:FWH721733 GGD720861:GGD721733 GPZ720861:GPZ721733 GZV720861:GZV721733 HJR720861:HJR721733 HTN720861:HTN721733 IDJ720861:IDJ721733 INF720861:INF721733 IXB720861:IXB721733 JGX720861:JGX721733 JQT720861:JQT721733 KAP720861:KAP721733 KKL720861:KKL721733 KUH720861:KUH721733 LED720861:LED721733 LNZ720861:LNZ721733 LXV720861:LXV721733 MHR720861:MHR721733 MRN720861:MRN721733 NBJ720861:NBJ721733 NLF720861:NLF721733 NVB720861:NVB721733 OEX720861:OEX721733 OOT720861:OOT721733 OYP720861:OYP721733 PIL720861:PIL721733 PSH720861:PSH721733 QCD720861:QCD721733 QLZ720861:QLZ721733 QVV720861:QVV721733 RFR720861:RFR721733 RPN720861:RPN721733 RZJ720861:RZJ721733 SJF720861:SJF721733 STB720861:STB721733 TCX720861:TCX721733 TMT720861:TMT721733 TWP720861:TWP721733 UGL720861:UGL721733 UQH720861:UQH721733 VAD720861:VAD721733 VJZ720861:VJZ721733 VTV720861:VTV721733 WDR720861:WDR721733 WNN720861:WNN721733 WXJ720861:WXJ721733 BH786403:BH787275 KX786397:KX787269 UT786397:UT787269 AEP786397:AEP787269 AOL786397:AOL787269 AYH786397:AYH787269 BID786397:BID787269 BRZ786397:BRZ787269 CBV786397:CBV787269 CLR786397:CLR787269 CVN786397:CVN787269 DFJ786397:DFJ787269 DPF786397:DPF787269 DZB786397:DZB787269 EIX786397:EIX787269 EST786397:EST787269 FCP786397:FCP787269 FML786397:FML787269 FWH786397:FWH787269 GGD786397:GGD787269 GPZ786397:GPZ787269 GZV786397:GZV787269 HJR786397:HJR787269 HTN786397:HTN787269 IDJ786397:IDJ787269 INF786397:INF787269 IXB786397:IXB787269 JGX786397:JGX787269 JQT786397:JQT787269 KAP786397:KAP787269 KKL786397:KKL787269 KUH786397:KUH787269 LED786397:LED787269 LNZ786397:LNZ787269 LXV786397:LXV787269 MHR786397:MHR787269 MRN786397:MRN787269 NBJ786397:NBJ787269 NLF786397:NLF787269 NVB786397:NVB787269 OEX786397:OEX787269 OOT786397:OOT787269 OYP786397:OYP787269 PIL786397:PIL787269 PSH786397:PSH787269 QCD786397:QCD787269 QLZ786397:QLZ787269 QVV786397:QVV787269 RFR786397:RFR787269 RPN786397:RPN787269 RZJ786397:RZJ787269 SJF786397:SJF787269 STB786397:STB787269 TCX786397:TCX787269 TMT786397:TMT787269 TWP786397:TWP787269 UGL786397:UGL787269 UQH786397:UQH787269 VAD786397:VAD787269 VJZ786397:VJZ787269 VTV786397:VTV787269 WDR786397:WDR787269 WNN786397:WNN787269 WXJ786397:WXJ787269 BH851939:BH852811 KX851933:KX852805 UT851933:UT852805 AEP851933:AEP852805 AOL851933:AOL852805 AYH851933:AYH852805 BID851933:BID852805 BRZ851933:BRZ852805 CBV851933:CBV852805 CLR851933:CLR852805 CVN851933:CVN852805 DFJ851933:DFJ852805 DPF851933:DPF852805 DZB851933:DZB852805 EIX851933:EIX852805 EST851933:EST852805 FCP851933:FCP852805 FML851933:FML852805 FWH851933:FWH852805 GGD851933:GGD852805 GPZ851933:GPZ852805 GZV851933:GZV852805 HJR851933:HJR852805 HTN851933:HTN852805 IDJ851933:IDJ852805 INF851933:INF852805 IXB851933:IXB852805 JGX851933:JGX852805 JQT851933:JQT852805 KAP851933:KAP852805 KKL851933:KKL852805 KUH851933:KUH852805 LED851933:LED852805 LNZ851933:LNZ852805 LXV851933:LXV852805 MHR851933:MHR852805 MRN851933:MRN852805 NBJ851933:NBJ852805 NLF851933:NLF852805 NVB851933:NVB852805 OEX851933:OEX852805 OOT851933:OOT852805 OYP851933:OYP852805 PIL851933:PIL852805 PSH851933:PSH852805 QCD851933:QCD852805 QLZ851933:QLZ852805 QVV851933:QVV852805 RFR851933:RFR852805 RPN851933:RPN852805 RZJ851933:RZJ852805 SJF851933:SJF852805 STB851933:STB852805 TCX851933:TCX852805 TMT851933:TMT852805 TWP851933:TWP852805 UGL851933:UGL852805 UQH851933:UQH852805 VAD851933:VAD852805 VJZ851933:VJZ852805 VTV851933:VTV852805 WDR851933:WDR852805 WNN851933:WNN852805 WXJ851933:WXJ852805 BH917475:BH918347 KX917469:KX918341 UT917469:UT918341 AEP917469:AEP918341 AOL917469:AOL918341 AYH917469:AYH918341 BID917469:BID918341 BRZ917469:BRZ918341 CBV917469:CBV918341 CLR917469:CLR918341 CVN917469:CVN918341 DFJ917469:DFJ918341 DPF917469:DPF918341 DZB917469:DZB918341 EIX917469:EIX918341 EST917469:EST918341 FCP917469:FCP918341 FML917469:FML918341 FWH917469:FWH918341 GGD917469:GGD918341 GPZ917469:GPZ918341 GZV917469:GZV918341 HJR917469:HJR918341 HTN917469:HTN918341 IDJ917469:IDJ918341 INF917469:INF918341 IXB917469:IXB918341 JGX917469:JGX918341 JQT917469:JQT918341 KAP917469:KAP918341 KKL917469:KKL918341 KUH917469:KUH918341 LED917469:LED918341 LNZ917469:LNZ918341 LXV917469:LXV918341 MHR917469:MHR918341 MRN917469:MRN918341 NBJ917469:NBJ918341 NLF917469:NLF918341 NVB917469:NVB918341 OEX917469:OEX918341 OOT917469:OOT918341 OYP917469:OYP918341 PIL917469:PIL918341 PSH917469:PSH918341 QCD917469:QCD918341 QLZ917469:QLZ918341 QVV917469:QVV918341 RFR917469:RFR918341 RPN917469:RPN918341 RZJ917469:RZJ918341 SJF917469:SJF918341 STB917469:STB918341 TCX917469:TCX918341 TMT917469:TMT918341 TWP917469:TWP918341 UGL917469:UGL918341 UQH917469:UQH918341 VAD917469:VAD918341 VJZ917469:VJZ918341 VTV917469:VTV918341 WDR917469:WDR918341 WNN917469:WNN918341 WXJ917469:WXJ918341 BH983011:BH983883 KX983005:KX983877 UT983005:UT983877 AEP983005:AEP983877 AOL983005:AOL983877 AYH983005:AYH983877 BID983005:BID983877 BRZ983005:BRZ983877 CBV983005:CBV983877 CLR983005:CLR983877 CVN983005:CVN983877 DFJ983005:DFJ983877 DPF983005:DPF983877 DZB983005:DZB983877 EIX983005:EIX983877 EST983005:EST983877 FCP983005:FCP983877 FML983005:FML983877 FWH983005:FWH983877 GGD983005:GGD983877 GPZ983005:GPZ983877 GZV983005:GZV983877 HJR983005:HJR983877 HTN983005:HTN983877 IDJ983005:IDJ983877 INF983005:INF983877 IXB983005:IXB983877 JGX983005:JGX983877 JQT983005:JQT983877 KAP983005:KAP983877 KKL983005:KKL983877 KUH983005:KUH983877 LED983005:LED983877 LNZ983005:LNZ983877 LXV983005:LXV983877 MHR983005:MHR983877 MRN983005:MRN983877 NBJ983005:NBJ983877 NLF983005:NLF983877 NVB983005:NVB983877 OEX983005:OEX983877 OOT983005:OOT983877 OYP983005:OYP983877 PIL983005:PIL983877 PSH983005:PSH983877 QCD983005:QCD983877 QLZ983005:QLZ983877 QVV983005:QVV983877 RFR983005:RFR983877 RPN983005:RPN983877 RZJ983005:RZJ983877 SJF983005:SJF983877 STB983005:STB983877 TCX983005:TCX983877 TMT983005:TMT983877 TWP983005:TWP983877 UGL983005:UGL983877 UQH983005:UQH983877 VAD983005:VAD983877 VJZ983005:VJZ983877 VTV983005:VTV983877 WDR983005:WDR983877 WNN983005:WNN983877 WXJ983005:WXJ983877 BN65501:BN66375 LD65501:LD66375 UZ65501:UZ66375 AEV65501:AEV66375 AOR65501:AOR66375 AYN65501:AYN66375 BIJ65501:BIJ66375 BSF65501:BSF66375 CCB65501:CCB66375 CLX65501:CLX66375 CVT65501:CVT66375 DFP65501:DFP66375 DPL65501:DPL66375 DZH65501:DZH66375 EJD65501:EJD66375 ESZ65501:ESZ66375 FCV65501:FCV66375 FMR65501:FMR66375 FWN65501:FWN66375 GGJ65501:GGJ66375 GQF65501:GQF66375 HAB65501:HAB66375 HJX65501:HJX66375 HTT65501:HTT66375 IDP65501:IDP66375 INL65501:INL66375 IXH65501:IXH66375 JHD65501:JHD66375 JQZ65501:JQZ66375 KAV65501:KAV66375 KKR65501:KKR66375 KUN65501:KUN66375 LEJ65501:LEJ66375 LOF65501:LOF66375 LYB65501:LYB66375 MHX65501:MHX66375 MRT65501:MRT66375 NBP65501:NBP66375 NLL65501:NLL66375 NVH65501:NVH66375 OFD65501:OFD66375 OOZ65501:OOZ66375 OYV65501:OYV66375 PIR65501:PIR66375 PSN65501:PSN66375 QCJ65501:QCJ66375 QMF65501:QMF66375 QWB65501:QWB66375 RFX65501:RFX66375 RPT65501:RPT66375 RZP65501:RZP66375 SJL65501:SJL66375 STH65501:STH66375 TDD65501:TDD66375 TMZ65501:TMZ66375 TWV65501:TWV66375 UGR65501:UGR66375 UQN65501:UQN66375 VAJ65501:VAJ66375 VKF65501:VKF66375 VUB65501:VUB66375 WDX65501:WDX66375 WNT65501:WNT66375 WXP65501:WXP66375 BN131037:BN131911 LD131037:LD131911 UZ131037:UZ131911 AEV131037:AEV131911 AOR131037:AOR131911 AYN131037:AYN131911 BIJ131037:BIJ131911 BSF131037:BSF131911 CCB131037:CCB131911 CLX131037:CLX131911 CVT131037:CVT131911 DFP131037:DFP131911 DPL131037:DPL131911 DZH131037:DZH131911 EJD131037:EJD131911 ESZ131037:ESZ131911 FCV131037:FCV131911 FMR131037:FMR131911 FWN131037:FWN131911 GGJ131037:GGJ131911 GQF131037:GQF131911 HAB131037:HAB131911 HJX131037:HJX131911 HTT131037:HTT131911 IDP131037:IDP131911 INL131037:INL131911 IXH131037:IXH131911 JHD131037:JHD131911 JQZ131037:JQZ131911 KAV131037:KAV131911 KKR131037:KKR131911 KUN131037:KUN131911 LEJ131037:LEJ131911 LOF131037:LOF131911 LYB131037:LYB131911 MHX131037:MHX131911 MRT131037:MRT131911 NBP131037:NBP131911 NLL131037:NLL131911 NVH131037:NVH131911 OFD131037:OFD131911 OOZ131037:OOZ131911 OYV131037:OYV131911 PIR131037:PIR131911 PSN131037:PSN131911 QCJ131037:QCJ131911 QMF131037:QMF131911 QWB131037:QWB131911 RFX131037:RFX131911 RPT131037:RPT131911 RZP131037:RZP131911 SJL131037:SJL131911 STH131037:STH131911 TDD131037:TDD131911 TMZ131037:TMZ131911 TWV131037:TWV131911 UGR131037:UGR131911 UQN131037:UQN131911 VAJ131037:VAJ131911 VKF131037:VKF131911 VUB131037:VUB131911 WDX131037:WDX131911 WNT131037:WNT131911 WXP131037:WXP131911 BN196573:BN197447 LD196573:LD197447 UZ196573:UZ197447 AEV196573:AEV197447 AOR196573:AOR197447 AYN196573:AYN197447 BIJ196573:BIJ197447 BSF196573:BSF197447 CCB196573:CCB197447 CLX196573:CLX197447 CVT196573:CVT197447 DFP196573:DFP197447 DPL196573:DPL197447 DZH196573:DZH197447 EJD196573:EJD197447 ESZ196573:ESZ197447 FCV196573:FCV197447 FMR196573:FMR197447 FWN196573:FWN197447 GGJ196573:GGJ197447 GQF196573:GQF197447 HAB196573:HAB197447 HJX196573:HJX197447 HTT196573:HTT197447 IDP196573:IDP197447 INL196573:INL197447 IXH196573:IXH197447 JHD196573:JHD197447 JQZ196573:JQZ197447 KAV196573:KAV197447 KKR196573:KKR197447 KUN196573:KUN197447 LEJ196573:LEJ197447 LOF196573:LOF197447 LYB196573:LYB197447 MHX196573:MHX197447 MRT196573:MRT197447 NBP196573:NBP197447 NLL196573:NLL197447 NVH196573:NVH197447 OFD196573:OFD197447 OOZ196573:OOZ197447 OYV196573:OYV197447 PIR196573:PIR197447 PSN196573:PSN197447 QCJ196573:QCJ197447 QMF196573:QMF197447 QWB196573:QWB197447 RFX196573:RFX197447 RPT196573:RPT197447 RZP196573:RZP197447 SJL196573:SJL197447 STH196573:STH197447 TDD196573:TDD197447 TMZ196573:TMZ197447 TWV196573:TWV197447 UGR196573:UGR197447 UQN196573:UQN197447 VAJ196573:VAJ197447 VKF196573:VKF197447 VUB196573:VUB197447 WDX196573:WDX197447 WNT196573:WNT197447 WXP196573:WXP197447 BN262109:BN262983 LD262109:LD262983 UZ262109:UZ262983 AEV262109:AEV262983 AOR262109:AOR262983 AYN262109:AYN262983 BIJ262109:BIJ262983 BSF262109:BSF262983 CCB262109:CCB262983 CLX262109:CLX262983 CVT262109:CVT262983 DFP262109:DFP262983 DPL262109:DPL262983 DZH262109:DZH262983 EJD262109:EJD262983 ESZ262109:ESZ262983 FCV262109:FCV262983 FMR262109:FMR262983 FWN262109:FWN262983 GGJ262109:GGJ262983 GQF262109:GQF262983 HAB262109:HAB262983 HJX262109:HJX262983 HTT262109:HTT262983 IDP262109:IDP262983 INL262109:INL262983 IXH262109:IXH262983 JHD262109:JHD262983 JQZ262109:JQZ262983 KAV262109:KAV262983 KKR262109:KKR262983 KUN262109:KUN262983 LEJ262109:LEJ262983 LOF262109:LOF262983 LYB262109:LYB262983 MHX262109:MHX262983 MRT262109:MRT262983 NBP262109:NBP262983 NLL262109:NLL262983 NVH262109:NVH262983 OFD262109:OFD262983 OOZ262109:OOZ262983 OYV262109:OYV262983 PIR262109:PIR262983 PSN262109:PSN262983 QCJ262109:QCJ262983 QMF262109:QMF262983 QWB262109:QWB262983 RFX262109:RFX262983 RPT262109:RPT262983 RZP262109:RZP262983 SJL262109:SJL262983 STH262109:STH262983 TDD262109:TDD262983 TMZ262109:TMZ262983 TWV262109:TWV262983 UGR262109:UGR262983 UQN262109:UQN262983 VAJ262109:VAJ262983 VKF262109:VKF262983 VUB262109:VUB262983 WDX262109:WDX262983 WNT262109:WNT262983 WXP262109:WXP262983 BN327645:BN328519 LD327645:LD328519 UZ327645:UZ328519 AEV327645:AEV328519 AOR327645:AOR328519 AYN327645:AYN328519 BIJ327645:BIJ328519 BSF327645:BSF328519 CCB327645:CCB328519 CLX327645:CLX328519 CVT327645:CVT328519 DFP327645:DFP328519 DPL327645:DPL328519 DZH327645:DZH328519 EJD327645:EJD328519 ESZ327645:ESZ328519 FCV327645:FCV328519 FMR327645:FMR328519 FWN327645:FWN328519 GGJ327645:GGJ328519 GQF327645:GQF328519 HAB327645:HAB328519 HJX327645:HJX328519 HTT327645:HTT328519 IDP327645:IDP328519 INL327645:INL328519 IXH327645:IXH328519 JHD327645:JHD328519 JQZ327645:JQZ328519 KAV327645:KAV328519 KKR327645:KKR328519 KUN327645:KUN328519 LEJ327645:LEJ328519 LOF327645:LOF328519 LYB327645:LYB328519 MHX327645:MHX328519 MRT327645:MRT328519 NBP327645:NBP328519 NLL327645:NLL328519 NVH327645:NVH328519 OFD327645:OFD328519 OOZ327645:OOZ328519 OYV327645:OYV328519 PIR327645:PIR328519 PSN327645:PSN328519 QCJ327645:QCJ328519 QMF327645:QMF328519 QWB327645:QWB328519 RFX327645:RFX328519 RPT327645:RPT328519 RZP327645:RZP328519 SJL327645:SJL328519 STH327645:STH328519 TDD327645:TDD328519 TMZ327645:TMZ328519 TWV327645:TWV328519 UGR327645:UGR328519 UQN327645:UQN328519 VAJ327645:VAJ328519 VKF327645:VKF328519 VUB327645:VUB328519 WDX327645:WDX328519 WNT327645:WNT328519 WXP327645:WXP328519 BN393181:BN394055 LD393181:LD394055 UZ393181:UZ394055 AEV393181:AEV394055 AOR393181:AOR394055 AYN393181:AYN394055 BIJ393181:BIJ394055 BSF393181:BSF394055 CCB393181:CCB394055 CLX393181:CLX394055 CVT393181:CVT394055 DFP393181:DFP394055 DPL393181:DPL394055 DZH393181:DZH394055 EJD393181:EJD394055 ESZ393181:ESZ394055 FCV393181:FCV394055 FMR393181:FMR394055 FWN393181:FWN394055 GGJ393181:GGJ394055 GQF393181:GQF394055 HAB393181:HAB394055 HJX393181:HJX394055 HTT393181:HTT394055 IDP393181:IDP394055 INL393181:INL394055 IXH393181:IXH394055 JHD393181:JHD394055 JQZ393181:JQZ394055 KAV393181:KAV394055 KKR393181:KKR394055 KUN393181:KUN394055 LEJ393181:LEJ394055 LOF393181:LOF394055 LYB393181:LYB394055 MHX393181:MHX394055 MRT393181:MRT394055 NBP393181:NBP394055 NLL393181:NLL394055 NVH393181:NVH394055 OFD393181:OFD394055 OOZ393181:OOZ394055 OYV393181:OYV394055 PIR393181:PIR394055 PSN393181:PSN394055 QCJ393181:QCJ394055 QMF393181:QMF394055 QWB393181:QWB394055 RFX393181:RFX394055 RPT393181:RPT394055 RZP393181:RZP394055 SJL393181:SJL394055 STH393181:STH394055 TDD393181:TDD394055 TMZ393181:TMZ394055 TWV393181:TWV394055 UGR393181:UGR394055 UQN393181:UQN394055 VAJ393181:VAJ394055 VKF393181:VKF394055 VUB393181:VUB394055 WDX393181:WDX394055 WNT393181:WNT394055 WXP393181:WXP394055 BN458717:BN459591 LD458717:LD459591 UZ458717:UZ459591 AEV458717:AEV459591 AOR458717:AOR459591 AYN458717:AYN459591 BIJ458717:BIJ459591 BSF458717:BSF459591 CCB458717:CCB459591 CLX458717:CLX459591 CVT458717:CVT459591 DFP458717:DFP459591 DPL458717:DPL459591 DZH458717:DZH459591 EJD458717:EJD459591 ESZ458717:ESZ459591 FCV458717:FCV459591 FMR458717:FMR459591 FWN458717:FWN459591 GGJ458717:GGJ459591 GQF458717:GQF459591 HAB458717:HAB459591 HJX458717:HJX459591 HTT458717:HTT459591 IDP458717:IDP459591 INL458717:INL459591 IXH458717:IXH459591 JHD458717:JHD459591 JQZ458717:JQZ459591 KAV458717:KAV459591 KKR458717:KKR459591 KUN458717:KUN459591 LEJ458717:LEJ459591 LOF458717:LOF459591 LYB458717:LYB459591 MHX458717:MHX459591 MRT458717:MRT459591 NBP458717:NBP459591 NLL458717:NLL459591 NVH458717:NVH459591 OFD458717:OFD459591 OOZ458717:OOZ459591 OYV458717:OYV459591 PIR458717:PIR459591 PSN458717:PSN459591 QCJ458717:QCJ459591 QMF458717:QMF459591 QWB458717:QWB459591 RFX458717:RFX459591 RPT458717:RPT459591 RZP458717:RZP459591 SJL458717:SJL459591 STH458717:STH459591 TDD458717:TDD459591 TMZ458717:TMZ459591 TWV458717:TWV459591 UGR458717:UGR459591 UQN458717:UQN459591 VAJ458717:VAJ459591 VKF458717:VKF459591 VUB458717:VUB459591 WDX458717:WDX459591 WNT458717:WNT459591 WXP458717:WXP459591 BN524253:BN525127 LD524253:LD525127 UZ524253:UZ525127 AEV524253:AEV525127 AOR524253:AOR525127 AYN524253:AYN525127 BIJ524253:BIJ525127 BSF524253:BSF525127 CCB524253:CCB525127 CLX524253:CLX525127 CVT524253:CVT525127 DFP524253:DFP525127 DPL524253:DPL525127 DZH524253:DZH525127 EJD524253:EJD525127 ESZ524253:ESZ525127 FCV524253:FCV525127 FMR524253:FMR525127 FWN524253:FWN525127 GGJ524253:GGJ525127 GQF524253:GQF525127 HAB524253:HAB525127 HJX524253:HJX525127 HTT524253:HTT525127 IDP524253:IDP525127 INL524253:INL525127 IXH524253:IXH525127 JHD524253:JHD525127 JQZ524253:JQZ525127 KAV524253:KAV525127 KKR524253:KKR525127 KUN524253:KUN525127 LEJ524253:LEJ525127 LOF524253:LOF525127 LYB524253:LYB525127 MHX524253:MHX525127 MRT524253:MRT525127 NBP524253:NBP525127 NLL524253:NLL525127 NVH524253:NVH525127 OFD524253:OFD525127 OOZ524253:OOZ525127 OYV524253:OYV525127 PIR524253:PIR525127 PSN524253:PSN525127 QCJ524253:QCJ525127 QMF524253:QMF525127 QWB524253:QWB525127 RFX524253:RFX525127 RPT524253:RPT525127 RZP524253:RZP525127 SJL524253:SJL525127 STH524253:STH525127 TDD524253:TDD525127 TMZ524253:TMZ525127 TWV524253:TWV525127 UGR524253:UGR525127 UQN524253:UQN525127 VAJ524253:VAJ525127 VKF524253:VKF525127 VUB524253:VUB525127 WDX524253:WDX525127 WNT524253:WNT525127 WXP524253:WXP525127 BN589789:BN590663 LD589789:LD590663 UZ589789:UZ590663 AEV589789:AEV590663 AOR589789:AOR590663 AYN589789:AYN590663 BIJ589789:BIJ590663 BSF589789:BSF590663 CCB589789:CCB590663 CLX589789:CLX590663 CVT589789:CVT590663 DFP589789:DFP590663 DPL589789:DPL590663 DZH589789:DZH590663 EJD589789:EJD590663 ESZ589789:ESZ590663 FCV589789:FCV590663 FMR589789:FMR590663 FWN589789:FWN590663 GGJ589789:GGJ590663 GQF589789:GQF590663 HAB589789:HAB590663 HJX589789:HJX590663 HTT589789:HTT590663 IDP589789:IDP590663 INL589789:INL590663 IXH589789:IXH590663 JHD589789:JHD590663 JQZ589789:JQZ590663 KAV589789:KAV590663 KKR589789:KKR590663 KUN589789:KUN590663 LEJ589789:LEJ590663 LOF589789:LOF590663 LYB589789:LYB590663 MHX589789:MHX590663 MRT589789:MRT590663 NBP589789:NBP590663 NLL589789:NLL590663 NVH589789:NVH590663 OFD589789:OFD590663 OOZ589789:OOZ590663 OYV589789:OYV590663 PIR589789:PIR590663 PSN589789:PSN590663 QCJ589789:QCJ590663 QMF589789:QMF590663 QWB589789:QWB590663 RFX589789:RFX590663 RPT589789:RPT590663 RZP589789:RZP590663 SJL589789:SJL590663 STH589789:STH590663 TDD589789:TDD590663 TMZ589789:TMZ590663 TWV589789:TWV590663 UGR589789:UGR590663 UQN589789:UQN590663 VAJ589789:VAJ590663 VKF589789:VKF590663 VUB589789:VUB590663 WDX589789:WDX590663 WNT589789:WNT590663 WXP589789:WXP590663 BN655325:BN656199 LD655325:LD656199 UZ655325:UZ656199 AEV655325:AEV656199 AOR655325:AOR656199 AYN655325:AYN656199 BIJ655325:BIJ656199 BSF655325:BSF656199 CCB655325:CCB656199 CLX655325:CLX656199 CVT655325:CVT656199 DFP655325:DFP656199 DPL655325:DPL656199 DZH655325:DZH656199 EJD655325:EJD656199 ESZ655325:ESZ656199 FCV655325:FCV656199 FMR655325:FMR656199 FWN655325:FWN656199 GGJ655325:GGJ656199 GQF655325:GQF656199 HAB655325:HAB656199 HJX655325:HJX656199 HTT655325:HTT656199 IDP655325:IDP656199 INL655325:INL656199 IXH655325:IXH656199 JHD655325:JHD656199 JQZ655325:JQZ656199 KAV655325:KAV656199 KKR655325:KKR656199 KUN655325:KUN656199 LEJ655325:LEJ656199 LOF655325:LOF656199 LYB655325:LYB656199 MHX655325:MHX656199 MRT655325:MRT656199 NBP655325:NBP656199 NLL655325:NLL656199 NVH655325:NVH656199 OFD655325:OFD656199 OOZ655325:OOZ656199 OYV655325:OYV656199 PIR655325:PIR656199 PSN655325:PSN656199 QCJ655325:QCJ656199 QMF655325:QMF656199 QWB655325:QWB656199 RFX655325:RFX656199 RPT655325:RPT656199 RZP655325:RZP656199 SJL655325:SJL656199 STH655325:STH656199 TDD655325:TDD656199 TMZ655325:TMZ656199 TWV655325:TWV656199 UGR655325:UGR656199 UQN655325:UQN656199 VAJ655325:VAJ656199 VKF655325:VKF656199 VUB655325:VUB656199 WDX655325:WDX656199 WNT655325:WNT656199 WXP655325:WXP656199 BN720861:BN721735 LD720861:LD721735 UZ720861:UZ721735 AEV720861:AEV721735 AOR720861:AOR721735 AYN720861:AYN721735 BIJ720861:BIJ721735 BSF720861:BSF721735 CCB720861:CCB721735 CLX720861:CLX721735 CVT720861:CVT721735 DFP720861:DFP721735 DPL720861:DPL721735 DZH720861:DZH721735 EJD720861:EJD721735 ESZ720861:ESZ721735 FCV720861:FCV721735 FMR720861:FMR721735 FWN720861:FWN721735 GGJ720861:GGJ721735 GQF720861:GQF721735 HAB720861:HAB721735 HJX720861:HJX721735 HTT720861:HTT721735 IDP720861:IDP721735 INL720861:INL721735 IXH720861:IXH721735 JHD720861:JHD721735 JQZ720861:JQZ721735 KAV720861:KAV721735 KKR720861:KKR721735 KUN720861:KUN721735 LEJ720861:LEJ721735 LOF720861:LOF721735 LYB720861:LYB721735 MHX720861:MHX721735 MRT720861:MRT721735 NBP720861:NBP721735 NLL720861:NLL721735 NVH720861:NVH721735 OFD720861:OFD721735 OOZ720861:OOZ721735 OYV720861:OYV721735 PIR720861:PIR721735 PSN720861:PSN721735 QCJ720861:QCJ721735 QMF720861:QMF721735 QWB720861:QWB721735 RFX720861:RFX721735 RPT720861:RPT721735 RZP720861:RZP721735 SJL720861:SJL721735 STH720861:STH721735 TDD720861:TDD721735 TMZ720861:TMZ721735 TWV720861:TWV721735 UGR720861:UGR721735 UQN720861:UQN721735 VAJ720861:VAJ721735 VKF720861:VKF721735 VUB720861:VUB721735 WDX720861:WDX721735 WNT720861:WNT721735 WXP720861:WXP721735 BN786397:BN787271 LD786397:LD787271 UZ786397:UZ787271 AEV786397:AEV787271 AOR786397:AOR787271 AYN786397:AYN787271 BIJ786397:BIJ787271 BSF786397:BSF787271 CCB786397:CCB787271 CLX786397:CLX787271 CVT786397:CVT787271 DFP786397:DFP787271 DPL786397:DPL787271 DZH786397:DZH787271 EJD786397:EJD787271 ESZ786397:ESZ787271 FCV786397:FCV787271 FMR786397:FMR787271 FWN786397:FWN787271 GGJ786397:GGJ787271 GQF786397:GQF787271 HAB786397:HAB787271 HJX786397:HJX787271 HTT786397:HTT787271 IDP786397:IDP787271 INL786397:INL787271 IXH786397:IXH787271 JHD786397:JHD787271 JQZ786397:JQZ787271 KAV786397:KAV787271 KKR786397:KKR787271 KUN786397:KUN787271 LEJ786397:LEJ787271 LOF786397:LOF787271 LYB786397:LYB787271 MHX786397:MHX787271 MRT786397:MRT787271 NBP786397:NBP787271 NLL786397:NLL787271 NVH786397:NVH787271 OFD786397:OFD787271 OOZ786397:OOZ787271 OYV786397:OYV787271 PIR786397:PIR787271 PSN786397:PSN787271 QCJ786397:QCJ787271 QMF786397:QMF787271 QWB786397:QWB787271 RFX786397:RFX787271 RPT786397:RPT787271 RZP786397:RZP787271 SJL786397:SJL787271 STH786397:STH787271 TDD786397:TDD787271 TMZ786397:TMZ787271 TWV786397:TWV787271 UGR786397:UGR787271 UQN786397:UQN787271 VAJ786397:VAJ787271 VKF786397:VKF787271 VUB786397:VUB787271 WDX786397:WDX787271 WNT786397:WNT787271 WXP786397:WXP787271 BN851933:BN852807 LD851933:LD852807 UZ851933:UZ852807 AEV851933:AEV852807 AOR851933:AOR852807 AYN851933:AYN852807 BIJ851933:BIJ852807 BSF851933:BSF852807 CCB851933:CCB852807 CLX851933:CLX852807 CVT851933:CVT852807 DFP851933:DFP852807 DPL851933:DPL852807 DZH851933:DZH852807 EJD851933:EJD852807 ESZ851933:ESZ852807 FCV851933:FCV852807 FMR851933:FMR852807 FWN851933:FWN852807 GGJ851933:GGJ852807 GQF851933:GQF852807 HAB851933:HAB852807 HJX851933:HJX852807 HTT851933:HTT852807 IDP851933:IDP852807 INL851933:INL852807 IXH851933:IXH852807 JHD851933:JHD852807 JQZ851933:JQZ852807 KAV851933:KAV852807 KKR851933:KKR852807 KUN851933:KUN852807 LEJ851933:LEJ852807 LOF851933:LOF852807 LYB851933:LYB852807 MHX851933:MHX852807 MRT851933:MRT852807 NBP851933:NBP852807 NLL851933:NLL852807 NVH851933:NVH852807 OFD851933:OFD852807 OOZ851933:OOZ852807 OYV851933:OYV852807 PIR851933:PIR852807 PSN851933:PSN852807 QCJ851933:QCJ852807 QMF851933:QMF852807 QWB851933:QWB852807 RFX851933:RFX852807 RPT851933:RPT852807 RZP851933:RZP852807 SJL851933:SJL852807 STH851933:STH852807 TDD851933:TDD852807 TMZ851933:TMZ852807 TWV851933:TWV852807 UGR851933:UGR852807 UQN851933:UQN852807 VAJ851933:VAJ852807 VKF851933:VKF852807 VUB851933:VUB852807 WDX851933:WDX852807 WNT851933:WNT852807 WXP851933:WXP852807 BN917469:BN918343 LD917469:LD918343 UZ917469:UZ918343 AEV917469:AEV918343 AOR917469:AOR918343 AYN917469:AYN918343 BIJ917469:BIJ918343 BSF917469:BSF918343 CCB917469:CCB918343 CLX917469:CLX918343 CVT917469:CVT918343 DFP917469:DFP918343 DPL917469:DPL918343 DZH917469:DZH918343 EJD917469:EJD918343 ESZ917469:ESZ918343 FCV917469:FCV918343 FMR917469:FMR918343 FWN917469:FWN918343 GGJ917469:GGJ918343 GQF917469:GQF918343 HAB917469:HAB918343 HJX917469:HJX918343 HTT917469:HTT918343 IDP917469:IDP918343 INL917469:INL918343 IXH917469:IXH918343 JHD917469:JHD918343 JQZ917469:JQZ918343 KAV917469:KAV918343 KKR917469:KKR918343 KUN917469:KUN918343 LEJ917469:LEJ918343 LOF917469:LOF918343 LYB917469:LYB918343 MHX917469:MHX918343 MRT917469:MRT918343 NBP917469:NBP918343 NLL917469:NLL918343 NVH917469:NVH918343 OFD917469:OFD918343 OOZ917469:OOZ918343 OYV917469:OYV918343 PIR917469:PIR918343 PSN917469:PSN918343 QCJ917469:QCJ918343 QMF917469:QMF918343 QWB917469:QWB918343 RFX917469:RFX918343 RPT917469:RPT918343 RZP917469:RZP918343 SJL917469:SJL918343 STH917469:STH918343 TDD917469:TDD918343 TMZ917469:TMZ918343 TWV917469:TWV918343 UGR917469:UGR918343 UQN917469:UQN918343 VAJ917469:VAJ918343 VKF917469:VKF918343 VUB917469:VUB918343 WDX917469:WDX918343 WNT917469:WNT918343 WXP917469:WXP918343 BN983005:BN983879 LD983005:LD983879 UZ983005:UZ983879 AEV983005:AEV983879 AOR983005:AOR983879 AYN983005:AYN983879 BIJ983005:BIJ983879 BSF983005:BSF983879 CCB983005:CCB983879 CLX983005:CLX983879 CVT983005:CVT983879 DFP983005:DFP983879 DPL983005:DPL983879 DZH983005:DZH983879 EJD983005:EJD983879 ESZ983005:ESZ983879 FCV983005:FCV983879 FMR983005:FMR983879 FWN983005:FWN983879 GGJ983005:GGJ983879 GQF983005:GQF983879 HAB983005:HAB983879 HJX983005:HJX983879 HTT983005:HTT983879 IDP983005:IDP983879 INL983005:INL983879 IXH983005:IXH983879 JHD983005:JHD983879 JQZ983005:JQZ983879 KAV983005:KAV983879 KKR983005:KKR983879 KUN983005:KUN983879 LEJ983005:LEJ983879 LOF983005:LOF983879 LYB983005:LYB983879 MHX983005:MHX983879 MRT983005:MRT983879 NBP983005:NBP983879 NLL983005:NLL983879 NVH983005:NVH983879 OFD983005:OFD983879 OOZ983005:OOZ983879 OYV983005:OYV983879 PIR983005:PIR983879 PSN983005:PSN983879 QCJ983005:QCJ983879 QMF983005:QMF983879 QWB983005:QWB983879 RFX983005:RFX983879 RPT983005:RPT983879 RZP983005:RZP983879 SJL983005:SJL983879 STH983005:STH983879 TDD983005:TDD983879 TMZ983005:TMZ983879 TWV983005:TWV983879 UGR983005:UGR983879 UQN983005:UQN983879 VAJ983005:VAJ983879 VKF983005:VKF983879 VUB983005:VUB983879 WDX983005:WDX983879 WNT983005:WNT983879 WXP983005:WXP983879 BK65507:BK66379 LA65501:LA66373 UW65501:UW66373 AES65501:AES66373 AOO65501:AOO66373 AYK65501:AYK66373 BIG65501:BIG66373 BSC65501:BSC66373 CBY65501:CBY66373 CLU65501:CLU66373 CVQ65501:CVQ66373 DFM65501:DFM66373 DPI65501:DPI66373 DZE65501:DZE66373 EJA65501:EJA66373 ESW65501:ESW66373 FCS65501:FCS66373 FMO65501:FMO66373 FWK65501:FWK66373 GGG65501:GGG66373 GQC65501:GQC66373 GZY65501:GZY66373 HJU65501:HJU66373 HTQ65501:HTQ66373 IDM65501:IDM66373 INI65501:INI66373 IXE65501:IXE66373 JHA65501:JHA66373 JQW65501:JQW66373 KAS65501:KAS66373 KKO65501:KKO66373 KUK65501:KUK66373 LEG65501:LEG66373 LOC65501:LOC66373 LXY65501:LXY66373 MHU65501:MHU66373 MRQ65501:MRQ66373 NBM65501:NBM66373 NLI65501:NLI66373 NVE65501:NVE66373 OFA65501:OFA66373 OOW65501:OOW66373 OYS65501:OYS66373 PIO65501:PIO66373 PSK65501:PSK66373 QCG65501:QCG66373 QMC65501:QMC66373 QVY65501:QVY66373 RFU65501:RFU66373 RPQ65501:RPQ66373 RZM65501:RZM66373 SJI65501:SJI66373 STE65501:STE66373 TDA65501:TDA66373 TMW65501:TMW66373 TWS65501:TWS66373 UGO65501:UGO66373 UQK65501:UQK66373 VAG65501:VAG66373 VKC65501:VKC66373 VTY65501:VTY66373 WDU65501:WDU66373 WNQ65501:WNQ66373 WXM65501:WXM66373 BK131043:BK131915 LA131037:LA131909 UW131037:UW131909 AES131037:AES131909 AOO131037:AOO131909 AYK131037:AYK131909 BIG131037:BIG131909 BSC131037:BSC131909 CBY131037:CBY131909 CLU131037:CLU131909 CVQ131037:CVQ131909 DFM131037:DFM131909 DPI131037:DPI131909 DZE131037:DZE131909 EJA131037:EJA131909 ESW131037:ESW131909 FCS131037:FCS131909 FMO131037:FMO131909 FWK131037:FWK131909 GGG131037:GGG131909 GQC131037:GQC131909 GZY131037:GZY131909 HJU131037:HJU131909 HTQ131037:HTQ131909 IDM131037:IDM131909 INI131037:INI131909 IXE131037:IXE131909 JHA131037:JHA131909 JQW131037:JQW131909 KAS131037:KAS131909 KKO131037:KKO131909 KUK131037:KUK131909 LEG131037:LEG131909 LOC131037:LOC131909 LXY131037:LXY131909 MHU131037:MHU131909 MRQ131037:MRQ131909 NBM131037:NBM131909 NLI131037:NLI131909 NVE131037:NVE131909 OFA131037:OFA131909 OOW131037:OOW131909 OYS131037:OYS131909 PIO131037:PIO131909 PSK131037:PSK131909 QCG131037:QCG131909 QMC131037:QMC131909 QVY131037:QVY131909 RFU131037:RFU131909 RPQ131037:RPQ131909 RZM131037:RZM131909 SJI131037:SJI131909 STE131037:STE131909 TDA131037:TDA131909 TMW131037:TMW131909 TWS131037:TWS131909 UGO131037:UGO131909 UQK131037:UQK131909 VAG131037:VAG131909 VKC131037:VKC131909 VTY131037:VTY131909 WDU131037:WDU131909 WNQ131037:WNQ131909 WXM131037:WXM131909 BK196579:BK197451 LA196573:LA197445 UW196573:UW197445 AES196573:AES197445 AOO196573:AOO197445 AYK196573:AYK197445 BIG196573:BIG197445 BSC196573:BSC197445 CBY196573:CBY197445 CLU196573:CLU197445 CVQ196573:CVQ197445 DFM196573:DFM197445 DPI196573:DPI197445 DZE196573:DZE197445 EJA196573:EJA197445 ESW196573:ESW197445 FCS196573:FCS197445 FMO196573:FMO197445 FWK196573:FWK197445 GGG196573:GGG197445 GQC196573:GQC197445 GZY196573:GZY197445 HJU196573:HJU197445 HTQ196573:HTQ197445 IDM196573:IDM197445 INI196573:INI197445 IXE196573:IXE197445 JHA196573:JHA197445 JQW196573:JQW197445 KAS196573:KAS197445 KKO196573:KKO197445 KUK196573:KUK197445 LEG196573:LEG197445 LOC196573:LOC197445 LXY196573:LXY197445 MHU196573:MHU197445 MRQ196573:MRQ197445 NBM196573:NBM197445 NLI196573:NLI197445 NVE196573:NVE197445 OFA196573:OFA197445 OOW196573:OOW197445 OYS196573:OYS197445 PIO196573:PIO197445 PSK196573:PSK197445 QCG196573:QCG197445 QMC196573:QMC197445 QVY196573:QVY197445 RFU196573:RFU197445 RPQ196573:RPQ197445 RZM196573:RZM197445 SJI196573:SJI197445 STE196573:STE197445 TDA196573:TDA197445 TMW196573:TMW197445 TWS196573:TWS197445 UGO196573:UGO197445 UQK196573:UQK197445 VAG196573:VAG197445 VKC196573:VKC197445 VTY196573:VTY197445 WDU196573:WDU197445 WNQ196573:WNQ197445 WXM196573:WXM197445 BK262115:BK262987 LA262109:LA262981 UW262109:UW262981 AES262109:AES262981 AOO262109:AOO262981 AYK262109:AYK262981 BIG262109:BIG262981 BSC262109:BSC262981 CBY262109:CBY262981 CLU262109:CLU262981 CVQ262109:CVQ262981 DFM262109:DFM262981 DPI262109:DPI262981 DZE262109:DZE262981 EJA262109:EJA262981 ESW262109:ESW262981 FCS262109:FCS262981 FMO262109:FMO262981 FWK262109:FWK262981 GGG262109:GGG262981 GQC262109:GQC262981 GZY262109:GZY262981 HJU262109:HJU262981 HTQ262109:HTQ262981 IDM262109:IDM262981 INI262109:INI262981 IXE262109:IXE262981 JHA262109:JHA262981 JQW262109:JQW262981 KAS262109:KAS262981 KKO262109:KKO262981 KUK262109:KUK262981 LEG262109:LEG262981 LOC262109:LOC262981 LXY262109:LXY262981 MHU262109:MHU262981 MRQ262109:MRQ262981 NBM262109:NBM262981 NLI262109:NLI262981 NVE262109:NVE262981 OFA262109:OFA262981 OOW262109:OOW262981 OYS262109:OYS262981 PIO262109:PIO262981 PSK262109:PSK262981 QCG262109:QCG262981 QMC262109:QMC262981 QVY262109:QVY262981 RFU262109:RFU262981 RPQ262109:RPQ262981 RZM262109:RZM262981 SJI262109:SJI262981 STE262109:STE262981 TDA262109:TDA262981 TMW262109:TMW262981 TWS262109:TWS262981 UGO262109:UGO262981 UQK262109:UQK262981 VAG262109:VAG262981 VKC262109:VKC262981 VTY262109:VTY262981 WDU262109:WDU262981 WNQ262109:WNQ262981 WXM262109:WXM262981 BK327651:BK328523 LA327645:LA328517 UW327645:UW328517 AES327645:AES328517 AOO327645:AOO328517 AYK327645:AYK328517 BIG327645:BIG328517 BSC327645:BSC328517 CBY327645:CBY328517 CLU327645:CLU328517 CVQ327645:CVQ328517 DFM327645:DFM328517 DPI327645:DPI328517 DZE327645:DZE328517 EJA327645:EJA328517 ESW327645:ESW328517 FCS327645:FCS328517 FMO327645:FMO328517 FWK327645:FWK328517 GGG327645:GGG328517 GQC327645:GQC328517 GZY327645:GZY328517 HJU327645:HJU328517 HTQ327645:HTQ328517 IDM327645:IDM328517 INI327645:INI328517 IXE327645:IXE328517 JHA327645:JHA328517 JQW327645:JQW328517 KAS327645:KAS328517 KKO327645:KKO328517 KUK327645:KUK328517 LEG327645:LEG328517 LOC327645:LOC328517 LXY327645:LXY328517 MHU327645:MHU328517 MRQ327645:MRQ328517 NBM327645:NBM328517 NLI327645:NLI328517 NVE327645:NVE328517 OFA327645:OFA328517 OOW327645:OOW328517 OYS327645:OYS328517 PIO327645:PIO328517 PSK327645:PSK328517 QCG327645:QCG328517 QMC327645:QMC328517 QVY327645:QVY328517 RFU327645:RFU328517 RPQ327645:RPQ328517 RZM327645:RZM328517 SJI327645:SJI328517 STE327645:STE328517 TDA327645:TDA328517 TMW327645:TMW328517 TWS327645:TWS328517 UGO327645:UGO328517 UQK327645:UQK328517 VAG327645:VAG328517 VKC327645:VKC328517 VTY327645:VTY328517 WDU327645:WDU328517 WNQ327645:WNQ328517 WXM327645:WXM328517 BK393187:BK394059 LA393181:LA394053 UW393181:UW394053 AES393181:AES394053 AOO393181:AOO394053 AYK393181:AYK394053 BIG393181:BIG394053 BSC393181:BSC394053 CBY393181:CBY394053 CLU393181:CLU394053 CVQ393181:CVQ394053 DFM393181:DFM394053 DPI393181:DPI394053 DZE393181:DZE394053 EJA393181:EJA394053 ESW393181:ESW394053 FCS393181:FCS394053 FMO393181:FMO394053 FWK393181:FWK394053 GGG393181:GGG394053 GQC393181:GQC394053 GZY393181:GZY394053 HJU393181:HJU394053 HTQ393181:HTQ394053 IDM393181:IDM394053 INI393181:INI394053 IXE393181:IXE394053 JHA393181:JHA394053 JQW393181:JQW394053 KAS393181:KAS394053 KKO393181:KKO394053 KUK393181:KUK394053 LEG393181:LEG394053 LOC393181:LOC394053 LXY393181:LXY394053 MHU393181:MHU394053 MRQ393181:MRQ394053 NBM393181:NBM394053 NLI393181:NLI394053 NVE393181:NVE394053 OFA393181:OFA394053 OOW393181:OOW394053 OYS393181:OYS394053 PIO393181:PIO394053 PSK393181:PSK394053 QCG393181:QCG394053 QMC393181:QMC394053 QVY393181:QVY394053 RFU393181:RFU394053 RPQ393181:RPQ394053 RZM393181:RZM394053 SJI393181:SJI394053 STE393181:STE394053 TDA393181:TDA394053 TMW393181:TMW394053 TWS393181:TWS394053 UGO393181:UGO394053 UQK393181:UQK394053 VAG393181:VAG394053 VKC393181:VKC394053 VTY393181:VTY394053 WDU393181:WDU394053 WNQ393181:WNQ394053 WXM393181:WXM394053 BK458723:BK459595 LA458717:LA459589 UW458717:UW459589 AES458717:AES459589 AOO458717:AOO459589 AYK458717:AYK459589 BIG458717:BIG459589 BSC458717:BSC459589 CBY458717:CBY459589 CLU458717:CLU459589 CVQ458717:CVQ459589 DFM458717:DFM459589 DPI458717:DPI459589 DZE458717:DZE459589 EJA458717:EJA459589 ESW458717:ESW459589 FCS458717:FCS459589 FMO458717:FMO459589 FWK458717:FWK459589 GGG458717:GGG459589 GQC458717:GQC459589 GZY458717:GZY459589 HJU458717:HJU459589 HTQ458717:HTQ459589 IDM458717:IDM459589 INI458717:INI459589 IXE458717:IXE459589 JHA458717:JHA459589 JQW458717:JQW459589 KAS458717:KAS459589 KKO458717:KKO459589 KUK458717:KUK459589 LEG458717:LEG459589 LOC458717:LOC459589 LXY458717:LXY459589 MHU458717:MHU459589 MRQ458717:MRQ459589 NBM458717:NBM459589 NLI458717:NLI459589 NVE458717:NVE459589 OFA458717:OFA459589 OOW458717:OOW459589 OYS458717:OYS459589 PIO458717:PIO459589 PSK458717:PSK459589 QCG458717:QCG459589 QMC458717:QMC459589 QVY458717:QVY459589 RFU458717:RFU459589 RPQ458717:RPQ459589 RZM458717:RZM459589 SJI458717:SJI459589 STE458717:STE459589 TDA458717:TDA459589 TMW458717:TMW459589 TWS458717:TWS459589 UGO458717:UGO459589 UQK458717:UQK459589 VAG458717:VAG459589 VKC458717:VKC459589 VTY458717:VTY459589 WDU458717:WDU459589 WNQ458717:WNQ459589 WXM458717:WXM459589 BK524259:BK525131 LA524253:LA525125 UW524253:UW525125 AES524253:AES525125 AOO524253:AOO525125 AYK524253:AYK525125 BIG524253:BIG525125 BSC524253:BSC525125 CBY524253:CBY525125 CLU524253:CLU525125 CVQ524253:CVQ525125 DFM524253:DFM525125 DPI524253:DPI525125 DZE524253:DZE525125 EJA524253:EJA525125 ESW524253:ESW525125 FCS524253:FCS525125 FMO524253:FMO525125 FWK524253:FWK525125 GGG524253:GGG525125 GQC524253:GQC525125 GZY524253:GZY525125 HJU524253:HJU525125 HTQ524253:HTQ525125 IDM524253:IDM525125 INI524253:INI525125 IXE524253:IXE525125 JHA524253:JHA525125 JQW524253:JQW525125 KAS524253:KAS525125 KKO524253:KKO525125 KUK524253:KUK525125 LEG524253:LEG525125 LOC524253:LOC525125 LXY524253:LXY525125 MHU524253:MHU525125 MRQ524253:MRQ525125 NBM524253:NBM525125 NLI524253:NLI525125 NVE524253:NVE525125 OFA524253:OFA525125 OOW524253:OOW525125 OYS524253:OYS525125 PIO524253:PIO525125 PSK524253:PSK525125 QCG524253:QCG525125 QMC524253:QMC525125 QVY524253:QVY525125 RFU524253:RFU525125 RPQ524253:RPQ525125 RZM524253:RZM525125 SJI524253:SJI525125 STE524253:STE525125 TDA524253:TDA525125 TMW524253:TMW525125 TWS524253:TWS525125 UGO524253:UGO525125 UQK524253:UQK525125 VAG524253:VAG525125 VKC524253:VKC525125 VTY524253:VTY525125 WDU524253:WDU525125 WNQ524253:WNQ525125 WXM524253:WXM525125 BK589795:BK590667 LA589789:LA590661 UW589789:UW590661 AES589789:AES590661 AOO589789:AOO590661 AYK589789:AYK590661 BIG589789:BIG590661 BSC589789:BSC590661 CBY589789:CBY590661 CLU589789:CLU590661 CVQ589789:CVQ590661 DFM589789:DFM590661 DPI589789:DPI590661 DZE589789:DZE590661 EJA589789:EJA590661 ESW589789:ESW590661 FCS589789:FCS590661 FMO589789:FMO590661 FWK589789:FWK590661 GGG589789:GGG590661 GQC589789:GQC590661 GZY589789:GZY590661 HJU589789:HJU590661 HTQ589789:HTQ590661 IDM589789:IDM590661 INI589789:INI590661 IXE589789:IXE590661 JHA589789:JHA590661 JQW589789:JQW590661 KAS589789:KAS590661 KKO589789:KKO590661 KUK589789:KUK590661 LEG589789:LEG590661 LOC589789:LOC590661 LXY589789:LXY590661 MHU589789:MHU590661 MRQ589789:MRQ590661 NBM589789:NBM590661 NLI589789:NLI590661 NVE589789:NVE590661 OFA589789:OFA590661 OOW589789:OOW590661 OYS589789:OYS590661 PIO589789:PIO590661 PSK589789:PSK590661 QCG589789:QCG590661 QMC589789:QMC590661 QVY589789:QVY590661 RFU589789:RFU590661 RPQ589789:RPQ590661 RZM589789:RZM590661 SJI589789:SJI590661 STE589789:STE590661 TDA589789:TDA590661 TMW589789:TMW590661 TWS589789:TWS590661 UGO589789:UGO590661 UQK589789:UQK590661 VAG589789:VAG590661 VKC589789:VKC590661 VTY589789:VTY590661 WDU589789:WDU590661 WNQ589789:WNQ590661 WXM589789:WXM590661 BK655331:BK656203 LA655325:LA656197 UW655325:UW656197 AES655325:AES656197 AOO655325:AOO656197 AYK655325:AYK656197 BIG655325:BIG656197 BSC655325:BSC656197 CBY655325:CBY656197 CLU655325:CLU656197 CVQ655325:CVQ656197 DFM655325:DFM656197 DPI655325:DPI656197 DZE655325:DZE656197 EJA655325:EJA656197 ESW655325:ESW656197 FCS655325:FCS656197 FMO655325:FMO656197 FWK655325:FWK656197 GGG655325:GGG656197 GQC655325:GQC656197 GZY655325:GZY656197 HJU655325:HJU656197 HTQ655325:HTQ656197 IDM655325:IDM656197 INI655325:INI656197 IXE655325:IXE656197 JHA655325:JHA656197 JQW655325:JQW656197 KAS655325:KAS656197 KKO655325:KKO656197 KUK655325:KUK656197 LEG655325:LEG656197 LOC655325:LOC656197 LXY655325:LXY656197 MHU655325:MHU656197 MRQ655325:MRQ656197 NBM655325:NBM656197 NLI655325:NLI656197 NVE655325:NVE656197 OFA655325:OFA656197 OOW655325:OOW656197 OYS655325:OYS656197 PIO655325:PIO656197 PSK655325:PSK656197 QCG655325:QCG656197 QMC655325:QMC656197 QVY655325:QVY656197 RFU655325:RFU656197 RPQ655325:RPQ656197 RZM655325:RZM656197 SJI655325:SJI656197 STE655325:STE656197 TDA655325:TDA656197 TMW655325:TMW656197 TWS655325:TWS656197 UGO655325:UGO656197 UQK655325:UQK656197 VAG655325:VAG656197 VKC655325:VKC656197 VTY655325:VTY656197 WDU655325:WDU656197 WNQ655325:WNQ656197 WXM655325:WXM656197 BK720867:BK721739 LA720861:LA721733 UW720861:UW721733 AES720861:AES721733 AOO720861:AOO721733 AYK720861:AYK721733 BIG720861:BIG721733 BSC720861:BSC721733 CBY720861:CBY721733 CLU720861:CLU721733 CVQ720861:CVQ721733 DFM720861:DFM721733 DPI720861:DPI721733 DZE720861:DZE721733 EJA720861:EJA721733 ESW720861:ESW721733 FCS720861:FCS721733 FMO720861:FMO721733 FWK720861:FWK721733 GGG720861:GGG721733 GQC720861:GQC721733 GZY720861:GZY721733 HJU720861:HJU721733 HTQ720861:HTQ721733 IDM720861:IDM721733 INI720861:INI721733 IXE720861:IXE721733 JHA720861:JHA721733 JQW720861:JQW721733 KAS720861:KAS721733 KKO720861:KKO721733 KUK720861:KUK721733 LEG720861:LEG721733 LOC720861:LOC721733 LXY720861:LXY721733 MHU720861:MHU721733 MRQ720861:MRQ721733 NBM720861:NBM721733 NLI720861:NLI721733 NVE720861:NVE721733 OFA720861:OFA721733 OOW720861:OOW721733 OYS720861:OYS721733 PIO720861:PIO721733 PSK720861:PSK721733 QCG720861:QCG721733 QMC720861:QMC721733 QVY720861:QVY721733 RFU720861:RFU721733 RPQ720861:RPQ721733 RZM720861:RZM721733 SJI720861:SJI721733 STE720861:STE721733 TDA720861:TDA721733 TMW720861:TMW721733 TWS720861:TWS721733 UGO720861:UGO721733 UQK720861:UQK721733 VAG720861:VAG721733 VKC720861:VKC721733 VTY720861:VTY721733 WDU720861:WDU721733 WNQ720861:WNQ721733 WXM720861:WXM721733 BK786403:BK787275 LA786397:LA787269 UW786397:UW787269 AES786397:AES787269 AOO786397:AOO787269 AYK786397:AYK787269 BIG786397:BIG787269 BSC786397:BSC787269 CBY786397:CBY787269 CLU786397:CLU787269 CVQ786397:CVQ787269 DFM786397:DFM787269 DPI786397:DPI787269 DZE786397:DZE787269 EJA786397:EJA787269 ESW786397:ESW787269 FCS786397:FCS787269 FMO786397:FMO787269 FWK786397:FWK787269 GGG786397:GGG787269 GQC786397:GQC787269 GZY786397:GZY787269 HJU786397:HJU787269 HTQ786397:HTQ787269 IDM786397:IDM787269 INI786397:INI787269 IXE786397:IXE787269 JHA786397:JHA787269 JQW786397:JQW787269 KAS786397:KAS787269 KKO786397:KKO787269 KUK786397:KUK787269 LEG786397:LEG787269 LOC786397:LOC787269 LXY786397:LXY787269 MHU786397:MHU787269 MRQ786397:MRQ787269 NBM786397:NBM787269 NLI786397:NLI787269 NVE786397:NVE787269 OFA786397:OFA787269 OOW786397:OOW787269 OYS786397:OYS787269 PIO786397:PIO787269 PSK786397:PSK787269 QCG786397:QCG787269 QMC786397:QMC787269 QVY786397:QVY787269 RFU786397:RFU787269 RPQ786397:RPQ787269 RZM786397:RZM787269 SJI786397:SJI787269 STE786397:STE787269 TDA786397:TDA787269 TMW786397:TMW787269 TWS786397:TWS787269 UGO786397:UGO787269 UQK786397:UQK787269 VAG786397:VAG787269 VKC786397:VKC787269 VTY786397:VTY787269 WDU786397:WDU787269 WNQ786397:WNQ787269 WXM786397:WXM787269 BK851939:BK852811 LA851933:LA852805 UW851933:UW852805 AES851933:AES852805 AOO851933:AOO852805 AYK851933:AYK852805 BIG851933:BIG852805 BSC851933:BSC852805 CBY851933:CBY852805 CLU851933:CLU852805 CVQ851933:CVQ852805 DFM851933:DFM852805 DPI851933:DPI852805 DZE851933:DZE852805 EJA851933:EJA852805 ESW851933:ESW852805 FCS851933:FCS852805 FMO851933:FMO852805 FWK851933:FWK852805 GGG851933:GGG852805 GQC851933:GQC852805 GZY851933:GZY852805 HJU851933:HJU852805 HTQ851933:HTQ852805 IDM851933:IDM852805 INI851933:INI852805 IXE851933:IXE852805 JHA851933:JHA852805 JQW851933:JQW852805 KAS851933:KAS852805 KKO851933:KKO852805 KUK851933:KUK852805 LEG851933:LEG852805 LOC851933:LOC852805 LXY851933:LXY852805 MHU851933:MHU852805 MRQ851933:MRQ852805 NBM851933:NBM852805 NLI851933:NLI852805 NVE851933:NVE852805 OFA851933:OFA852805 OOW851933:OOW852805 OYS851933:OYS852805 PIO851933:PIO852805 PSK851933:PSK852805 QCG851933:QCG852805 QMC851933:QMC852805 QVY851933:QVY852805 RFU851933:RFU852805 RPQ851933:RPQ852805 RZM851933:RZM852805 SJI851933:SJI852805 STE851933:STE852805 TDA851933:TDA852805 TMW851933:TMW852805 TWS851933:TWS852805 UGO851933:UGO852805 UQK851933:UQK852805 VAG851933:VAG852805 VKC851933:VKC852805 VTY851933:VTY852805 WDU851933:WDU852805 WNQ851933:WNQ852805 WXM851933:WXM852805 BK917475:BK918347 LA917469:LA918341 UW917469:UW918341 AES917469:AES918341 AOO917469:AOO918341 AYK917469:AYK918341 BIG917469:BIG918341 BSC917469:BSC918341 CBY917469:CBY918341 CLU917469:CLU918341 CVQ917469:CVQ918341 DFM917469:DFM918341 DPI917469:DPI918341 DZE917469:DZE918341 EJA917469:EJA918341 ESW917469:ESW918341 FCS917469:FCS918341 FMO917469:FMO918341 FWK917469:FWK918341 GGG917469:GGG918341 GQC917469:GQC918341 GZY917469:GZY918341 HJU917469:HJU918341 HTQ917469:HTQ918341 IDM917469:IDM918341 INI917469:INI918341 IXE917469:IXE918341 JHA917469:JHA918341 JQW917469:JQW918341 KAS917469:KAS918341 KKO917469:KKO918341 KUK917469:KUK918341 LEG917469:LEG918341 LOC917469:LOC918341 LXY917469:LXY918341 MHU917469:MHU918341 MRQ917469:MRQ918341 NBM917469:NBM918341 NLI917469:NLI918341 NVE917469:NVE918341 OFA917469:OFA918341 OOW917469:OOW918341 OYS917469:OYS918341 PIO917469:PIO918341 PSK917469:PSK918341 QCG917469:QCG918341 QMC917469:QMC918341 QVY917469:QVY918341 RFU917469:RFU918341 RPQ917469:RPQ918341 RZM917469:RZM918341 SJI917469:SJI918341 STE917469:STE918341 TDA917469:TDA918341 TMW917469:TMW918341 TWS917469:TWS918341 UGO917469:UGO918341 UQK917469:UQK918341 VAG917469:VAG918341 VKC917469:VKC918341 VTY917469:VTY918341 WDU917469:WDU918341 WNQ917469:WNQ918341 WXM917469:WXM918341 BK983011:BK983883 LA983005:LA983877 UW983005:UW983877 AES983005:AES983877 AOO983005:AOO983877 AYK983005:AYK983877 BIG983005:BIG983877 BSC983005:BSC983877 CBY983005:CBY983877 CLU983005:CLU983877 CVQ983005:CVQ983877 DFM983005:DFM983877 DPI983005:DPI983877 DZE983005:DZE983877 EJA983005:EJA983877 ESW983005:ESW983877 FCS983005:FCS983877 FMO983005:FMO983877 FWK983005:FWK983877 GGG983005:GGG983877 GQC983005:GQC983877 GZY983005:GZY983877 HJU983005:HJU983877 HTQ983005:HTQ983877 IDM983005:IDM983877 INI983005:INI983877 IXE983005:IXE983877 JHA983005:JHA983877 JQW983005:JQW983877 KAS983005:KAS983877 KKO983005:KKO983877 KUK983005:KUK983877 LEG983005:LEG983877 LOC983005:LOC983877 LXY983005:LXY983877 MHU983005:MHU983877 MRQ983005:MRQ983877 NBM983005:NBM983877 NLI983005:NLI983877 NVE983005:NVE983877 OFA983005:OFA983877 OOW983005:OOW983877 OYS983005:OYS983877 PIO983005:PIO983877 PSK983005:PSK983877 QCG983005:QCG983877 QMC983005:QMC983877 QVY983005:QVY983877 RFU983005:RFU983877 RPQ983005:RPQ983877 RZM983005:RZM983877 SJI983005:SJI983877 STE983005:STE983877 TDA983005:TDA983877 TMW983005:TMW983877 TWS983005:TWS983877 UGO983005:UGO983877 UQK983005:UQK983877 VAG983005:VAG983877 VKC983005:VKC983877 VTY983005:VTY983877 WDU983005:WDU983877 WNQ983005:WNQ983877 WXM983005:WXM983877 BK49:BK843 BH49:BH843 BN43:BN839 WXM43:WXM837 WNQ43:WNQ837 WDU43:WDU837 VTY43:VTY837 VKC43:VKC837 VAG43:VAG837 UQK43:UQK837 UGO43:UGO837 TWS43:TWS837 TMW43:TMW837 TDA43:TDA837 STE43:STE837 SJI43:SJI837 RZM43:RZM837 RPQ43:RPQ837 RFU43:RFU837 QVY43:QVY837 QMC43:QMC837 QCG43:QCG837 PSK43:PSK837 PIO43:PIO837 OYS43:OYS837 OOW43:OOW837 OFA43:OFA837 NVE43:NVE837 NLI43:NLI837 NBM43:NBM837 MRQ43:MRQ837 MHU43:MHU837 LXY43:LXY837 LOC43:LOC837 LEG43:LEG837 KUK43:KUK837 KKO43:KKO837 KAS43:KAS837 JQW43:JQW837 JHA43:JHA837 IXE43:IXE837 INI43:INI837 IDM43:IDM837 HTQ43:HTQ837 HJU43:HJU837 GZY43:GZY837 GQC43:GQC837 GGG43:GGG837 FWK43:FWK837 FMO43:FMO837 FCS43:FCS837 ESW43:ESW837 EJA43:EJA837 DZE43:DZE837 DPI43:DPI837 DFM43:DFM837 CVQ43:CVQ837 CLU43:CLU837 CBY43:CBY837 BSC43:BSC837 BIG43:BIG837 AYK43:AYK837 AOO43:AOO837 AES43:AES837 UW43:UW837 LA43:LA837 WXP43:WXP839 WNT43:WNT839 WDX43:WDX839 VUB43:VUB839 VKF43:VKF839 VAJ43:VAJ839 UQN43:UQN839 UGR43:UGR839 TWV43:TWV839 TMZ43:TMZ839 TDD43:TDD839 STH43:STH839 SJL43:SJL839 RZP43:RZP839 RPT43:RPT839 RFX43:RFX839 QWB43:QWB839 QMF43:QMF839 QCJ43:QCJ839 PSN43:PSN839 PIR43:PIR839 OYV43:OYV839 OOZ43:OOZ839 OFD43:OFD839 NVH43:NVH839 NLL43:NLL839 NBP43:NBP839 MRT43:MRT839 MHX43:MHX839 LYB43:LYB839 LOF43:LOF839 LEJ43:LEJ839 KUN43:KUN839 KKR43:KKR839 KAV43:KAV839 JQZ43:JQZ839 JHD43:JHD839 IXH43:IXH839 INL43:INL839 IDP43:IDP839 HTT43:HTT839 HJX43:HJX839 HAB43:HAB839 GQF43:GQF839 GGJ43:GGJ839 FWN43:FWN839 FMR43:FMR839 FCV43:FCV839 ESZ43:ESZ839 EJD43:EJD839 DZH43:DZH839 DPL43:DPL839 DFP43:DFP839 CVT43:CVT839 CLX43:CLX839 CCB43:CCB839 BSF43:BSF839 BIJ43:BIJ839 AYN43:AYN839 AOR43:AOR839 AEV43:AEV839 UZ43:UZ839 LD43:LD839 WXJ43:WXJ837 WNN43:WNN837 WDR43:WDR837 VTV43:VTV837 VJZ43:VJZ837 VAD43:VAD837 UQH43:UQH837 UGL43:UGL837 TWP43:TWP837 TMT43:TMT837 TCX43:TCX837 STB43:STB837 SJF43:SJF837 RZJ43:RZJ837 RPN43:RPN837 RFR43:RFR837 QVV43:QVV837 QLZ43:QLZ837 QCD43:QCD837 PSH43:PSH837 PIL43:PIL837 OYP43:OYP837 OOT43:OOT837 OEX43:OEX837 NVB43:NVB837 NLF43:NLF837 NBJ43:NBJ837 MRN43:MRN837 MHR43:MHR837 LXV43:LXV837 LNZ43:LNZ837 LED43:LED837 KUH43:KUH837 KKL43:KKL837 KAP43:KAP837 JQT43:JQT837 JGX43:JGX837 IXB43:IXB837 INF43:INF837 IDJ43:IDJ837 HTN43:HTN837 HJR43:HJR837 GZV43:GZV837 GPZ43:GPZ837 GGD43:GGD837 FWH43:FWH837 FML43:FML837 FCP43:FCP837 EST43:EST837 EIX43:EIX837 DZB43:DZB837 DPF43:DPF837 DFJ43:DFJ837 CVN43:CVN837 CLR43:CLR837 CBV43:CBV837 BRZ43:BRZ837 BID43:BID837 AYH43:AYH837 AOL43:AOL837 AEP43:AEP837 UT43:UT837 KX43:KX837 BM10:BM11 WEC38:WEC39 WEA23 VUE23 VKI23 VAM23 UQQ23 UGU23 TWY23 TNC23 TDG23 STK23 SJO23 RZS23 RPW23 RGA23 QWE23 QMI23 QCM23 PSQ23 PIU23 OYY23 OPC23 OFG23 NVK23 NLO23 NBS23 MRW23 MIA23 LYE23 LOI23 LEM23 KUQ23 KKU23 KAY23 JRC23 JHG23 IXK23 INO23 IDS23 HTW23 HKA23 HAE23 GQI23 GGM23 FWQ23 FMU23 FCY23 ETC23 EJG23 DZK23 DPO23 DFS23 CVW23 CMA23 CCE23 BSI23 BIM23 AYQ23 AOU23 AEY23 VC23 BN8:BN9 BK8:BK9 BH8:BH9 LG23 WXV23 WNZ23 WED23 VUH23 VKL23 VAP23 UQT23 UGX23 TXB23 TNF23 TDJ23 STN23 SJR23 RZV23 RPZ23 RGD23 QWH23 QML23 QCP23 PST23 PIX23 OZB23 OPF23 OFJ23 NVN23 NLR23 NBV23 MRZ23 MID23 LYH23 LOL23 LEP23 KUT23 KKX23 KBB23 JRF23 JHJ23 IXN23 INR23 IDV23 HTZ23 HKD23 HAH23 GQL23 GGP23 FWT23 FMX23 FDB23 ETF23 EJJ23 DZN23 DPR23 DFV23 CVZ23 CMD23 CCH23 BSL23 BIP23 AYT23 AOX23 AFB23 VF23 LJ23 WXP23 WNT23 WDX23 VUB23 VKF23 VAJ23 UQN23 UGR23 TWV23 TMZ23 TDD23 STH23 SJL23 RZP23 RPT23 RFX23 QWB23 QMF23 QCJ23 PSN23 PIR23 OYV23 OOZ23 OFD23 NVH23 NLL23 NBP23 MRT23 MHX23 LYB23 LOF23 LEJ23 KUN23 KKR23 KAV23 JQZ23 JHD23 IXH23 INL23 IDP23 HTT23 HJX23 HAB23 GQF23 GGJ23 FWN23 FMR23 FCV23 ESZ23 EJD23 DZH23 DPL23 DFP23 CVT23 CLX23 CCB23 BSF23 BIJ23 AYN23 AOR23 AEV23 UZ23 LD23 BK17:BK20 BID8:BID14 BRZ8:BRZ14 CBV8:CBV14 CLR8:CLR14 CVN8:CVN14 DFJ8:DFJ14 DPF8:DPF14 DZB8:DZB14 EIX8:EIX14 EST8:EST14 FCP8:FCP14 FML8:FML14 FWH8:FWH14 GGD8:GGD14 GPZ8:GPZ14 GZV8:GZV14 HJR8:HJR14 HTN8:HTN14 IDJ8:IDJ14 INF8:INF14 IXB8:IXB14 JGX8:JGX14 JQT8:JQT14 KAP8:KAP14 KKL8:KKL14 KUH8:KUH14 LED8:LED14 LNZ8:LNZ14 LXV8:LXV14 MHR8:MHR14 MRN8:MRN14 NBJ8:NBJ14 NLF8:NLF14 NVB8:NVB14 OEX8:OEX14 OOT8:OOT14 OYP8:OYP14 PIL8:PIL14 PSH8:PSH14 QCD8:QCD14 QLZ8:QLZ14 QVV8:QVV14 RFR8:RFR14 RPN8:RPN14 RZJ8:RZJ14 SJF8:SJF14 STB8:STB14 TCX8:TCX14 TMT8:TMT14 TWP8:TWP14 UGL8:UGL14 UQH8:UQH14 VAD8:VAD14 VJZ8:VJZ14 VTV8:VTV14 WDR8:WDR14 WNN8:WNN14 WXJ8:WXJ14 KX8:KX14 UT8:UT14 AEP8:AEP14 AYH8:AYH14 LD8:LD14 UZ8:UZ14 AEV8:AEV14 AOR8:AOR14 AYN8:AYN14 BIJ8:BIJ14 BSF8:BSF14 CCB8:CCB14 CLX8:CLX14 CVT8:CVT14 DFP8:DFP14 DPL8:DPL14 DZH8:DZH14 EJD8:EJD14 ESZ8:ESZ14 FCV8:FCV14 FMR8:FMR14 FWN8:FWN14 GGJ8:GGJ14 GQF8:GQF14 HAB8:HAB14 HJX8:HJX14 HTT8:HTT14 IDP8:IDP14 INL8:INL14 IXH8:IXH14 JHD8:JHD14 JQZ8:JQZ14 KAV8:KAV14 KKR8:KKR14 KUN8:KUN14 LEJ8:LEJ14 LOF8:LOF14 LYB8:LYB14 MHX8:MHX14 MRT8:MRT14 NBP8:NBP14 NLL8:NLL14 NVH8:NVH14 OFD8:OFD14 OOZ8:OOZ14 OYV8:OYV14 PIR8:PIR14 PSN8:PSN14 QCJ8:QCJ14 QMF8:QMF14 QWB8:QWB14 RFX8:RFX14 RPT8:RPT14 RZP8:RZP14 SJL8:SJL14 STH8:STH14 TDD8:TDD14 TMZ8:TMZ14 TWV8:TWV14 UGR8:UGR14 UQN8:UQN14 VAJ8:VAJ14 VKF8:VKF14 VUB8:VUB14 WDX8:WDX14 WNT8:WNT14 WXP8:WXP14 AES8:AES14 UW8:UW14 LA8:LA14 AOO8:AOO14 AYK8:AYK14 BIG8:BIG14 BSC8:BSC14 CBY8:CBY14 CLU8:CLU14 CVQ8:CVQ14 DFM8:DFM14 DPI8:DPI14 DZE8:DZE14 EJA8:EJA14 ESW8:ESW14 FCS8:FCS14 FMO8:FMO14 FWK8:FWK14 GGG8:GGG14 GQC8:GQC14 GZY8:GZY14 HJU8:HJU14 HTQ8:HTQ14 IDM8:IDM14 INI8:INI14 IXE8:IXE14 JHA8:JHA14 JQW8:JQW14 KAS8:KAS14 KKO8:KKO14 KUK8:KUK14 LEG8:LEG14 LOC8:LOC14 LXY8:LXY14 MHU8:MHU14 MRQ8:MRQ14 NBM8:NBM14 NLI8:NLI14 NVE8:NVE14 OFA8:OFA14 OOW8:OOW14 OYS8:OYS14 PIO8:PIO14 PSK8:PSK14 QCG8:QCG14 QMC8:QMC14 QVY8:QVY14 RFU8:RFU14 RPQ8:RPQ14 RZM8:RZM14 SJI8:SJI14 STE8:STE14 TDA8:TDA14 TMW8:TMW14 TWS8:TWS14 UGO8:UGO14 UQK8:UQK14 VAG8:VAG14 VKC8:VKC14 VTY8:VTY14 WDU8:WDU14 WNQ8:WNQ14 WXM8:WXM14 BH22:BH23 BH13:BH15 BK22:BK23 WXS23 WNW23 BG10:BG11 BJ10:BJ11 VUG15 VKK15 VAO15 UQS15 UGW15 TXA15 TNE15 TDI15 STM15 SJQ15 RZU15 RPY15 RGC15 QWG15 QMK15 QCO15 PSS15 PIW15 OZA15 OPE15 OFI15 NVM15 NLQ15 NBU15 MRY15 MIC15 LYG15 LOK15 LEO15 KUS15 KKW15 KBA15 JRE15 JHI15 IXM15 INQ15 IDU15 HTY15 HKC15 HAG15 GQK15 GGO15 FWS15 FMW15 FDA15 ETE15 EJI15 DZM15 DPQ15 DFU15 CVY15 CMC15 CCG15 BSK15 BIO15 AYS15 AOW15 AFA15 VE15 LI15 WXX15 WOB15 WEF15 VUJ15 VKN15 VAR15 UQV15 UGZ15 TXD15 TNH15 TDL15 STP15 SJT15 RZX15 RQB15 RGF15 QWJ15 QMN15 QCR15 PSV15 PIZ15 OZD15 OPH15 OFL15 NVP15 NLT15 NBX15 MSB15 MIF15 LYJ15 LON15 LER15 KUV15 KKZ15 KBD15 JRH15 JHL15 IXP15 INT15 IDX15 HUB15 HKF15 HAJ15 GQN15 GGR15 FWV15 FMZ15 FDD15 ETH15 EJL15 DZP15 DPT15 DFX15 CWB15 CMF15 CCJ15 BSN15 BIR15 AYV15 AOZ15 AFD15 VH15 LL15 WXR15 WNV15 WDZ15 VUD15 VKH15 VAL15 UQP15 UGT15 TWX15 TNB15 TDF15 STJ15 SJN15 RZR15 RPV15 RFZ15 QWD15 QMH15 QCL15 PSP15 PIT15 OYX15 OPB15 OFF15 NVJ15 NLN15 NBR15 MRV15 MHZ15 LYD15 LOH15 LEL15 KUP15 KKT15 KAX15 JRB15 JHF15 IXJ15 INN15 IDR15 HTV15 HJZ15 HAD15 GQH15 GGL15 FWP15 FMT15 FCX15 ETB15 EJF15 DZJ15 DPN15 DFR15 CVV15 CLZ15 CCD15 BSH15 BIL15 AYP15 AOT15 AEX15 VB15 LF15 WXU15 WNY15 WEC15 WNW16 BN13:BN15 AOL8:AOL14 BS12 BO12 BK13:BK15 BP17 BQ16 WEA16 VUE16 VKI16 VAM16 UQQ16 UGU16 TWY16 TNC16 TDG16 STK16 SJO16 RZS16 RPW16 RGA16 QWE16 QMI16 QCM16 PSQ16 PIU16 OYY16 OPC16 OFG16 NVK16 NLO16 NBS16 MRW16 MIA16 LYE16 LOI16 LEM16 KUQ16 KKU16 KAY16 JRC16 JHG16 IXK16 INO16 IDS16 HTW16 HKA16 HAE16 GQI16 GGM16 FWQ16 FMU16 FCY16 ETC16 EJG16 DZK16 DPO16 DFS16 CVW16 CMA16 CCE16 BSI16 BIM16 AYQ16 AOU16 AEY16 VC16 LG16 WXV16 WNZ16 WED16 VUH16 VKL16 VAP16 UQT16 UGX16 TXB16 TNF16 TDJ16 STN16 SJR16 RZV16 RPZ16 RGD16 QWH16 QML16 QCP16 PST16 PIX16 OZB16 OPF16 OFJ16 NVN16 NLR16 NBV16 MRZ16 MID16 LYH16 LOL16 LEP16 KUT16 KKX16 KBB16 JRF16 JHJ16 IXN16 INR16 IDV16 HTZ16 HKD16 HAH16 GQL16 GGP16 FWT16 FMX16 FDB16 ETF16 EJJ16 DZN16 DPR16 DFV16 CVZ16 CMD16 CCH16 BSL16 BIP16 AYT16 AOX16 AFB16 VF16 LJ16 WXP16 WNT16 WDX16 VUB16 VKF16 VAJ16 UQN16 UGR16 TWV16 TMZ16 TDD16 STH16 SJL16 RZP16 RPT16 RFX16 QWB16 QMF16 QCJ16 PSN16 PIR16 OYV16 OOZ16 OFD16 NVH16 NLL16 NBP16 MRT16 MHX16 LYB16 LOF16 LEJ16 KUN16 KKR16 KAV16 JQZ16 JHD16 IXH16 INL16 IDP16 HTT16 HJX16 HAB16 GQF16 GGJ16 FWN16 FMR16 FCV16 ESZ16 EJD16 DZH16 DPL16 DFP16 CVT16 CLX16 CCB16 BSF16 BIJ16 AYN16 AOR16 AEV16 UZ16 BG19:BG20 BI16 LD16 BL16 BO16 BN17:BN18 BH17:BH18 WXS16 VUG38:VUG39 VKK38:VKK39 VAO38:VAO39 UQS38:UQS39 UGW38:UGW39 TXA38:TXA39 TNE38:TNE39 TDI38:TDI39 STM38:STM39 SJQ38:SJQ39 RZU38:RZU39 RPY38:RPY39 RGC38:RGC39 QWG38:QWG39 QMK38:QMK39 QCO38:QCO39 PSS38:PSS39 PIW38:PIW39 OZA38:OZA39 OPE38:OPE39 OFI38:OFI39 NVM38:NVM39 NLQ38:NLQ39 NBU38:NBU39 MRY38:MRY39 MIC38:MIC39 LYG38:LYG39 LOK38:LOK39 LEO38:LEO39 KUS38:KUS39 KKW38:KKW39 KBA38:KBA39 JRE38:JRE39 JHI38:JHI39 IXM38:IXM39 INQ38:INQ39 IDU38:IDU39 HTY38:HTY39 HKC38:HKC39 HAG38:HAG39 GQK38:GQK39 GGO38:GGO39 FWS38:FWS39 FMW38:FMW39 FDA38:FDA39 ETE38:ETE39 EJI38:EJI39 DZM38:DZM39 DPQ38:DPQ39 DFU38:DFU39 CVY38:CVY39 CMC38:CMC39 CCG38:CCG39 BSK38:BSK39 BIO38:BIO39 AYS38:AYS39 AOW38:AOW39 AFA38:AFA39 VE38:VE39 LI38:LI39 WXX38:WXX39 WOB38:WOB39 WEF38:WEF39 VUJ38:VUJ39 VKN38:VKN39 VAR38:VAR39 UQV38:UQV39 UGZ38:UGZ39 TXD38:TXD39 TNH38:TNH39 TDL38:TDL39 STP38:STP39 SJT38:SJT39 RZX38:RZX39 RQB38:RQB39 RGF38:RGF39 QWJ38:QWJ39 QMN38:QMN39 QCR38:QCR39 PSV38:PSV39 PIZ38:PIZ39 OZD38:OZD39 OPH38:OPH39 OFL38:OFL39 NVP38:NVP39 NLT38:NLT39 NBX38:NBX39 MSB38:MSB39 MIF38:MIF39 LYJ38:LYJ39 LON38:LON39 LER38:LER39 KUV38:KUV39 KKZ38:KKZ39 KBD38:KBD39 JRH38:JRH39 JHL38:JHL39 IXP38:IXP39 INT38:INT39 IDX38:IDX39 HUB38:HUB39 HKF38:HKF39 HAJ38:HAJ39 GQN38:GQN39 GGR38:GGR39 FWV38:FWV39 FMZ38:FMZ39 FDD38:FDD39 ETH38:ETH39 EJL38:EJL39 DZP38:DZP39 DPT38:DPT39 DFX38:DFX39 CWB38:CWB39 CMF38:CMF39 CCJ38:CCJ39 BSN38:BSN39 BIR38:BIR39 AYV38:AYV39 AOZ38:AOZ39 AFD38:AFD39 VH38:VH39 LL38:LL39 WXR38:WXR39 WNV38:WNV39 WDZ38:WDZ39 VUD38:VUD39 VKH38:VKH39 VAL38:VAL39 UQP38:UQP39 UGT38:UGT39 TWX38:TWX39 TNB38:TNB39 TDF38:TDF39 STJ38:STJ39 SJN38:SJN39 RZR38:RZR39 RPV38:RPV39 RFZ38:RFZ39 QWD38:QWD39 QMH38:QMH39 QCL38:QCL39 PSP38:PSP39 PIT38:PIT39 OYX38:OYX39 OPB38:OPB39 OFF38:OFF39 NVJ38:NVJ39 NLN38:NLN39 NBR38:NBR39 MRV38:MRV39 MHZ38:MHZ39 LYD38:LYD39 LOH38:LOH39 LEL38:LEL39 KUP38:KUP39 KKT38:KKT39 KAX38:KAX39 JRB38:JRB39 JHF38:JHF39 IXJ38:IXJ39 INN38:INN39 IDR38:IDR39 HTV38:HTV39 HJZ38:HJZ39 HAD38:HAD39 GQH38:GQH39 GGL38:GGL39 FWP38:FWP39 FMT38:FMT39 FCX38:FCX39 ETB38:ETB39 EJF38:EJF39 DZJ38:DZJ39 DPN38:DPN39 DFR38:DFR39 CVV38:CVV39 CLZ38:CLZ39 CCD38:CCD39 BSH38:BSH39 BIL38:BIL39 AYP38:AYP39 AOT38:AOT39 AEX38:AEX39 VB38:VB39 LF38:LF39 WXU38:WXU39 WNY31 WXS21 WNW21 BP22 WEC31 WEA21 VUE21 VKI21 VAM21 UQQ21 UGU21 TWY21 TNC21 TDG21 STK21 SJO21 RZS21 RPW21 RGA21 QWE21 QMI21 QCM21 PSQ21 PIU21 OYY21 OPC21 OFG21 NVK21 NLO21 NBS21 MRW21 MIA21 LYE21 LOI21 LEM21 KUQ21 KKU21 KAY21 JRC21 JHG21 IXK21 INO21 IDS21 HTW21 HKA21 HAE21 GQI21 GGM21 FWQ21 FMU21 FCY21 ETC21 EJG21 DZK21 DPO21 DFS21 CVW21 CMA21 CCE21 BSI21 BIM21 AYQ21 AOU21 AEY21 VC21 LG21 WXV21 WNZ21 WED21 VUH21 VKL21 VAP21 UQT21 UGX21 TXB21 TNF21 TDJ21 STN21 SJR21 RZV21 RPZ21 RGD21 QWH21 QML21 QCP21 PST21 PIX21 OZB21 OPF21 OFJ21 NVN21 NLR21 NBV21 MRZ21 MID21 LYH21 LOL21 LEP21 KUT21 KKX21 KBB21 JRF21 JHJ21 IXN21 INR21 IDV21 HTZ21 HKD21 HAH21 GQL21 GGP21 FWT21 FMX21 FDB21 ETF21 EJJ21 DZN21 DPR21 DFV21 CVZ21 CMD21 CCH21 BSL21 BIP21 AYT21 AOX21 AFB21 VF21 LJ21 WXP21 WNT21 WDX21 VUB21 VKF21 VAJ21 UQN21 UGR21 TWV21 TMZ21 TDD21 STH21 SJL21 RZP21 RPT21 RFX21 QWB21 QMF21 QCJ21 PSN21 PIR21 OYV21 OOZ21 OFD21 NVH21 NLL21 NBP21 MRT21 MHX21 LYB21 LOF21 LEJ21 KUN21 KKR21 KAV21 JQZ21 JHD21 IXH21 INL21 IDP21 HTT21 HJX21 HAB21 GQF21 GGJ21 FWN21 FMR21 FCV21 ESZ21 EJD21 DZH21 DPL21 DFP21 CVT21 CLX21 CCB21 BSF21 BIJ21 AYN21 AOR21 AEV21 UZ21 VUG31 LD21 VB31 VKK31 BN22 VAO31 UQS31 UGW31 TXA31 TNE31 TDI31 STM31 SJQ31 RZU31 RPY31 RGC31 QWG31 QMK31 QCO31 PSS31 PIW31 OZA31 OPE31 OFI31 NVM31 NLQ31 NBU31 MRY31 MIC31 LYG31 LOK31 LEO31 KUS31 KKW31 KBA31 JRE31 JHI31 IXM31 INQ31 IDU31 HTY31 HKC31 HAG31 GQK31 GGO31 FWS31 FMW31 FDA31 ETE31 EJI31 DZM31 DPQ31 DFU31 CVY31 CMC31 CCG31 BSK31 BIO31 AYS31 AOW31 AFA31 VE31 LI31 WXX31 WOB31 WEF31 VUJ31 VKN31 VAR31 UQV31 UGZ31 TXD31 TNH31 TDL31 STP31 SJT31 RZX31 RQB31 RGF31 QWJ31 QMN31 QCR31 PSV31 PIZ31 OZD31 OPH31 OFL31 NVP31 NLT31 NBX31 MSB31 MIF31 LYJ31 LON31 LER31 KUV31 KKZ31 KBD31 JRH31 JHL31 IXP31 INT31 IDX31 HUB31 HKF31 HAJ31 GQN31 GGR31 FWV31 FMZ31 FDD31 ETH31 EJL31 DZP31 DPT31 DFX31 CWB31 CMF31 CCJ31 BSN31 BIR31 AYV31 AOZ31 AFD31 VH31 LL31 WXR31 WNV31 WDZ31 VUD31 VKH31 VAL31 UQP31 UGT31 TWX31 TNB31 TDF31 STJ31 SJN31 RZR31 RPV31 RFZ31 QWD31 QMH31 QCL31 PSP31 PIT31 OYX31 OPB31 OFF31 NVJ31 NLN31 NBR31 MRV31 MHZ31 LYD31 LOH31 LEL31 KUP31 KKT31 KAX31 JRB31 JHF31 IXJ31 INN31 IDR31 HTV31 HJZ31 HAD31 GQH31 GGL31 FWP31 FMT31 FCX31 ETB31 EJF31 DZJ31 DPN31 DFR31 CVV31 CLZ31 CCD31 BSH31 BIL31 AYP31 LF31 AOT31 AEX31 BJ34:BJ37 AET27 AOP27 AYL27 BIH27 BSD27 CBZ27 CLV27 CVR27 DFN27 DPJ27 DZF27 EJB27 ESX27 FCT27 FMP27 FWL27 GGH27 GQD27 GZZ27 HJV27 HTR27 IDN27 INJ27 IXF27 JHB27 JQX27 KAT27 KKP27 KUL27 LEH27 LOD27 LXZ27 MHV27 MRR27 NBN27 NLJ27 NVF27 OFB27 OOX27 OYT27 PIP27 PSL27 QCH27 QMD27 QVZ27 RFV27 RPR27 RZN27 SJJ27 STF27 TDB27 TMX27 TWT27 UGP27 UQL27 VAH27 VKD27 VTZ27 WDV27 WNR27 WXN27 LH27 VD27 AEZ27 AOV27 AYR27 BIN27 BSJ27 CCF27 CMB27 CVX27 DFT27 DPP27 DZL27 EJH27 ETD27 FCZ27 FMV27 FWR27 GGN27 GQJ27 HAF27 HKB27 HTX27 IDT27 INP27 IXL27 JHH27 JRD27 KAZ27 KKV27 KUR27 LEN27 LOJ27 LYF27 MIB27 MRX27 NBT27 NLP27 NVL27 OFH27 OPD27 OYZ27 PIV27 PSR27 QCN27 QMJ27 QWF27 RGB27 RPX27 RZT27 SJP27 STL27 TDH27 TND27 TWZ27 UGV27 UQR27 VAN27 VKJ27 VUF27 WEB27 WNX27 WXT27 LE27 VA27 AEW27 AOS27 AYO27 BIK27 BSG27 CCC27 CLY27 CVU27 DFQ27 DPM27 DZI27 EJE27 ETA27 FCW27 FMS27 FWO27 GGK27 GQG27 HAC27 HJY27 HTU27 IDQ27 INM27 IXI27 JHE27 JRA27 KAW27 KKS27 KUO27 LEK27 LOG27 LYC27 MHY27 MRU27 NBQ27 NLM27 NVI27 OFE27 OPA27 OYW27 PIS27 PSO27 QCK27 QMG27 QWC27 RFY27 RPU27 RZQ27 SJM27 STI27 TDE27 TNA27 TWW27 UGS27 UQO27 VAK27 VKG27 VUC27 WDY27 WNU27 WXQ27 LB27 UX27 BN28:BN29 WNY38:WNY39 VKA34:VKA37 VTW34:VTW37 WDS34:WDS37 WNO34:WNO37 WXK34:WXK37 KV34:KV37 UR34:UR37 AEN34:AEN37 AOJ34:AOJ37 AYF34:AYF37 BIB34:BIB37 BRX34:BRX37 CBT34:CBT37 CLP34:CLP37 CVL34:CVL37 DFH34:DFH37 DPD34:DPD37 DYZ34:DYZ37 EIV34:EIV37 ESR34:ESR37 FCN34:FCN37 FMJ34:FMJ37 FWF34:FWF37 GGB34:GGB37 GPX34:GPX37 GZT34:GZT37 HJP34:HJP37 HTL34:HTL37 IDH34:IDH37 IND34:IND37 IWZ34:IWZ37 JGV34:JGV37 JQR34:JQR37 KAN34:KAN37 KKJ34:KKJ37 KUF34:KUF37 LEB34:LEB37 LNX34:LNX37 LXT34:LXT37 MHP34:MHP37 MRL34:MRL37 NBH34:NBH37 NLD34:NLD37 NUZ34:NUZ37 OEV34:OEV37 OOR34:OOR37 OYN34:OYN37 PIJ34:PIJ37 PSF34:PSF37 QCB34:QCB37 QLX34:QLX37 QVT34:QVT37 RFP34:RFP37 RPL34:RPL37 RZH34:RZH37 SJD34:SJD37 SSZ34:SSZ37 TCV34:TCV37 TMR34:TMR37 TWN34:TWN37 UGJ34:UGJ37 UQF34:UQF37 VAB34:VAB37 VJX34:VJX37 VTT34:VTT37 WDP34:WDP37 WNL34:WNL37 WXH34:WXH37 LB34:LB37 UX34:UX37 AET34:AET37 AOP34:AOP37 AYL34:AYL37 BIH34:BIH37 BSD34:BSD37 CBZ34:CBZ37 CLV34:CLV37 CVR34:CVR37 DFN34:DFN37 DPJ34:DPJ37 DZF34:DZF37 EJB34:EJB37 ESX34:ESX37 FCT34:FCT37 FMP34:FMP37 FWL34:FWL37 GGH34:GGH37 GQD34:GQD37 GZZ34:GZZ37 HJV34:HJV37 HTR34:HTR37 IDN34:IDN37 INJ34:INJ37 IXF34:IXF37 JHB34:JHB37 JQX34:JQX37 KAT34:KAT37 KKP34:KKP37 KUL34:KUL37 LEH34:LEH37 LOD34:LOD37 LXZ34:LXZ37 MHV34:MHV37 MRR34:MRR37 NBN34:NBN37 NLJ34:NLJ37 NVF34:NVF37 OFB34:OFB37 OOX34:OOX37 OYT34:OYT37 PIP34:PIP37 PSL34:PSL37 QCH34:QCH37 QMD34:QMD37 QVZ34:QVZ37 RFV34:RFV37 RPR34:RPR37 RZN34:RZN37 SJJ34:SJJ37 STF34:STF37 TDB34:TDB37 TMX34:TMX37 TWT34:TWT37 UGP34:UGP37 UQL34:UQL37 VAH34:VAH37 VKD34:VKD37 VTZ34:VTZ37 WDV34:WDV37 WNR34:WNR37 WXN34:WXN37 KY34:KY37 UU34:UU37 AEQ34:AEQ37 AOM34:AOM37 AYI34:AYI37 BIE34:BIE37 BSA34:BSA37 CBW34:CBW37 CLS34:CLS37 CVO34:CVO37 DFK34:DFK37 DPG34:DPG37 DZC34:DZC37 EIY34:EIY37 ESU34:ESU37 FCQ34:FCQ37 FMM34:FMM37 FWI34:FWI37 GGE34:GGE37 GQA34:GQA37 GZW34:GZW37 HJS34:HJS37 HTO34:HTO37 IDK34:IDK37 ING34:ING37 IXC34:IXC37 JGY34:JGY37 JQU34:JQU37 KAQ34:KAQ37 KKM34:KKM37 KUI34:KUI37 LEE34:LEE37 LOA34:LOA37 LXW34:LXW37 MHS34:MHS37 MRO34:MRO37 NBK34:NBK37 NLG34:NLG37 NVC34:NVC37 OEY34:OEY37 OOU34:OOU37 OYQ34:OYQ37 PIM34:PIM37 PSI34:PSI37 QCE34:QCE37 QMA34:QMA37 QVW34:QVW37 RFS34:RFS37 RPO34:RPO37 RZK34:RZK37 SJG34:SJG37 STC34:STC37 TCY34:TCY37 TMU34:TMU37 TWQ34:TWQ37 UGM34:UGM37 UQI34:UQI37 VAE34:VAE37 WXU31">
      <formula1>атрибут</formula1>
    </dataValidation>
    <dataValidation type="list" allowBlank="1" showInputMessage="1" showErrorMessage="1" sqref="M65507:M66379 JC65501:JC66373 SY65501:SY66373 ACU65501:ACU66373 AMQ65501:AMQ66373 AWM65501:AWM66373 BGI65501:BGI66373 BQE65501:BQE66373 CAA65501:CAA66373 CJW65501:CJW66373 CTS65501:CTS66373 DDO65501:DDO66373 DNK65501:DNK66373 DXG65501:DXG66373 EHC65501:EHC66373 EQY65501:EQY66373 FAU65501:FAU66373 FKQ65501:FKQ66373 FUM65501:FUM66373 GEI65501:GEI66373 GOE65501:GOE66373 GYA65501:GYA66373 HHW65501:HHW66373 HRS65501:HRS66373 IBO65501:IBO66373 ILK65501:ILK66373 IVG65501:IVG66373 JFC65501:JFC66373 JOY65501:JOY66373 JYU65501:JYU66373 KIQ65501:KIQ66373 KSM65501:KSM66373 LCI65501:LCI66373 LME65501:LME66373 LWA65501:LWA66373 MFW65501:MFW66373 MPS65501:MPS66373 MZO65501:MZO66373 NJK65501:NJK66373 NTG65501:NTG66373 ODC65501:ODC66373 OMY65501:OMY66373 OWU65501:OWU66373 PGQ65501:PGQ66373 PQM65501:PQM66373 QAI65501:QAI66373 QKE65501:QKE66373 QUA65501:QUA66373 RDW65501:RDW66373 RNS65501:RNS66373 RXO65501:RXO66373 SHK65501:SHK66373 SRG65501:SRG66373 TBC65501:TBC66373 TKY65501:TKY66373 TUU65501:TUU66373 UEQ65501:UEQ66373 UOM65501:UOM66373 UYI65501:UYI66373 VIE65501:VIE66373 VSA65501:VSA66373 WBW65501:WBW66373 WLS65501:WLS66373 WVO65501:WVO66373 M131043:M131915 JC131037:JC131909 SY131037:SY131909 ACU131037:ACU131909 AMQ131037:AMQ131909 AWM131037:AWM131909 BGI131037:BGI131909 BQE131037:BQE131909 CAA131037:CAA131909 CJW131037:CJW131909 CTS131037:CTS131909 DDO131037:DDO131909 DNK131037:DNK131909 DXG131037:DXG131909 EHC131037:EHC131909 EQY131037:EQY131909 FAU131037:FAU131909 FKQ131037:FKQ131909 FUM131037:FUM131909 GEI131037:GEI131909 GOE131037:GOE131909 GYA131037:GYA131909 HHW131037:HHW131909 HRS131037:HRS131909 IBO131037:IBO131909 ILK131037:ILK131909 IVG131037:IVG131909 JFC131037:JFC131909 JOY131037:JOY131909 JYU131037:JYU131909 KIQ131037:KIQ131909 KSM131037:KSM131909 LCI131037:LCI131909 LME131037:LME131909 LWA131037:LWA131909 MFW131037:MFW131909 MPS131037:MPS131909 MZO131037:MZO131909 NJK131037:NJK131909 NTG131037:NTG131909 ODC131037:ODC131909 OMY131037:OMY131909 OWU131037:OWU131909 PGQ131037:PGQ131909 PQM131037:PQM131909 QAI131037:QAI131909 QKE131037:QKE131909 QUA131037:QUA131909 RDW131037:RDW131909 RNS131037:RNS131909 RXO131037:RXO131909 SHK131037:SHK131909 SRG131037:SRG131909 TBC131037:TBC131909 TKY131037:TKY131909 TUU131037:TUU131909 UEQ131037:UEQ131909 UOM131037:UOM131909 UYI131037:UYI131909 VIE131037:VIE131909 VSA131037:VSA131909 WBW131037:WBW131909 WLS131037:WLS131909 WVO131037:WVO131909 M196579:M197451 JC196573:JC197445 SY196573:SY197445 ACU196573:ACU197445 AMQ196573:AMQ197445 AWM196573:AWM197445 BGI196573:BGI197445 BQE196573:BQE197445 CAA196573:CAA197445 CJW196573:CJW197445 CTS196573:CTS197445 DDO196573:DDO197445 DNK196573:DNK197445 DXG196573:DXG197445 EHC196573:EHC197445 EQY196573:EQY197445 FAU196573:FAU197445 FKQ196573:FKQ197445 FUM196573:FUM197445 GEI196573:GEI197445 GOE196573:GOE197445 GYA196573:GYA197445 HHW196573:HHW197445 HRS196573:HRS197445 IBO196573:IBO197445 ILK196573:ILK197445 IVG196573:IVG197445 JFC196573:JFC197445 JOY196573:JOY197445 JYU196573:JYU197445 KIQ196573:KIQ197445 KSM196573:KSM197445 LCI196573:LCI197445 LME196573:LME197445 LWA196573:LWA197445 MFW196573:MFW197445 MPS196573:MPS197445 MZO196573:MZO197445 NJK196573:NJK197445 NTG196573:NTG197445 ODC196573:ODC197445 OMY196573:OMY197445 OWU196573:OWU197445 PGQ196573:PGQ197445 PQM196573:PQM197445 QAI196573:QAI197445 QKE196573:QKE197445 QUA196573:QUA197445 RDW196573:RDW197445 RNS196573:RNS197445 RXO196573:RXO197445 SHK196573:SHK197445 SRG196573:SRG197445 TBC196573:TBC197445 TKY196573:TKY197445 TUU196573:TUU197445 UEQ196573:UEQ197445 UOM196573:UOM197445 UYI196573:UYI197445 VIE196573:VIE197445 VSA196573:VSA197445 WBW196573:WBW197445 WLS196573:WLS197445 WVO196573:WVO197445 M262115:M262987 JC262109:JC262981 SY262109:SY262981 ACU262109:ACU262981 AMQ262109:AMQ262981 AWM262109:AWM262981 BGI262109:BGI262981 BQE262109:BQE262981 CAA262109:CAA262981 CJW262109:CJW262981 CTS262109:CTS262981 DDO262109:DDO262981 DNK262109:DNK262981 DXG262109:DXG262981 EHC262109:EHC262981 EQY262109:EQY262981 FAU262109:FAU262981 FKQ262109:FKQ262981 FUM262109:FUM262981 GEI262109:GEI262981 GOE262109:GOE262981 GYA262109:GYA262981 HHW262109:HHW262981 HRS262109:HRS262981 IBO262109:IBO262981 ILK262109:ILK262981 IVG262109:IVG262981 JFC262109:JFC262981 JOY262109:JOY262981 JYU262109:JYU262981 KIQ262109:KIQ262981 KSM262109:KSM262981 LCI262109:LCI262981 LME262109:LME262981 LWA262109:LWA262981 MFW262109:MFW262981 MPS262109:MPS262981 MZO262109:MZO262981 NJK262109:NJK262981 NTG262109:NTG262981 ODC262109:ODC262981 OMY262109:OMY262981 OWU262109:OWU262981 PGQ262109:PGQ262981 PQM262109:PQM262981 QAI262109:QAI262981 QKE262109:QKE262981 QUA262109:QUA262981 RDW262109:RDW262981 RNS262109:RNS262981 RXO262109:RXO262981 SHK262109:SHK262981 SRG262109:SRG262981 TBC262109:TBC262981 TKY262109:TKY262981 TUU262109:TUU262981 UEQ262109:UEQ262981 UOM262109:UOM262981 UYI262109:UYI262981 VIE262109:VIE262981 VSA262109:VSA262981 WBW262109:WBW262981 WLS262109:WLS262981 WVO262109:WVO262981 M327651:M328523 JC327645:JC328517 SY327645:SY328517 ACU327645:ACU328517 AMQ327645:AMQ328517 AWM327645:AWM328517 BGI327645:BGI328517 BQE327645:BQE328517 CAA327645:CAA328517 CJW327645:CJW328517 CTS327645:CTS328517 DDO327645:DDO328517 DNK327645:DNK328517 DXG327645:DXG328517 EHC327645:EHC328517 EQY327645:EQY328517 FAU327645:FAU328517 FKQ327645:FKQ328517 FUM327645:FUM328517 GEI327645:GEI328517 GOE327645:GOE328517 GYA327645:GYA328517 HHW327645:HHW328517 HRS327645:HRS328517 IBO327645:IBO328517 ILK327645:ILK328517 IVG327645:IVG328517 JFC327645:JFC328517 JOY327645:JOY328517 JYU327645:JYU328517 KIQ327645:KIQ328517 KSM327645:KSM328517 LCI327645:LCI328517 LME327645:LME328517 LWA327645:LWA328517 MFW327645:MFW328517 MPS327645:MPS328517 MZO327645:MZO328517 NJK327645:NJK328517 NTG327645:NTG328517 ODC327645:ODC328517 OMY327645:OMY328517 OWU327645:OWU328517 PGQ327645:PGQ328517 PQM327645:PQM328517 QAI327645:QAI328517 QKE327645:QKE328517 QUA327645:QUA328517 RDW327645:RDW328517 RNS327645:RNS328517 RXO327645:RXO328517 SHK327645:SHK328517 SRG327645:SRG328517 TBC327645:TBC328517 TKY327645:TKY328517 TUU327645:TUU328517 UEQ327645:UEQ328517 UOM327645:UOM328517 UYI327645:UYI328517 VIE327645:VIE328517 VSA327645:VSA328517 WBW327645:WBW328517 WLS327645:WLS328517 WVO327645:WVO328517 M393187:M394059 JC393181:JC394053 SY393181:SY394053 ACU393181:ACU394053 AMQ393181:AMQ394053 AWM393181:AWM394053 BGI393181:BGI394053 BQE393181:BQE394053 CAA393181:CAA394053 CJW393181:CJW394053 CTS393181:CTS394053 DDO393181:DDO394053 DNK393181:DNK394053 DXG393181:DXG394053 EHC393181:EHC394053 EQY393181:EQY394053 FAU393181:FAU394053 FKQ393181:FKQ394053 FUM393181:FUM394053 GEI393181:GEI394053 GOE393181:GOE394053 GYA393181:GYA394053 HHW393181:HHW394053 HRS393181:HRS394053 IBO393181:IBO394053 ILK393181:ILK394053 IVG393181:IVG394053 JFC393181:JFC394053 JOY393181:JOY394053 JYU393181:JYU394053 KIQ393181:KIQ394053 KSM393181:KSM394053 LCI393181:LCI394053 LME393181:LME394053 LWA393181:LWA394053 MFW393181:MFW394053 MPS393181:MPS394053 MZO393181:MZO394053 NJK393181:NJK394053 NTG393181:NTG394053 ODC393181:ODC394053 OMY393181:OMY394053 OWU393181:OWU394053 PGQ393181:PGQ394053 PQM393181:PQM394053 QAI393181:QAI394053 QKE393181:QKE394053 QUA393181:QUA394053 RDW393181:RDW394053 RNS393181:RNS394053 RXO393181:RXO394053 SHK393181:SHK394053 SRG393181:SRG394053 TBC393181:TBC394053 TKY393181:TKY394053 TUU393181:TUU394053 UEQ393181:UEQ394053 UOM393181:UOM394053 UYI393181:UYI394053 VIE393181:VIE394053 VSA393181:VSA394053 WBW393181:WBW394053 WLS393181:WLS394053 WVO393181:WVO394053 M458723:M459595 JC458717:JC459589 SY458717:SY459589 ACU458717:ACU459589 AMQ458717:AMQ459589 AWM458717:AWM459589 BGI458717:BGI459589 BQE458717:BQE459589 CAA458717:CAA459589 CJW458717:CJW459589 CTS458717:CTS459589 DDO458717:DDO459589 DNK458717:DNK459589 DXG458717:DXG459589 EHC458717:EHC459589 EQY458717:EQY459589 FAU458717:FAU459589 FKQ458717:FKQ459589 FUM458717:FUM459589 GEI458717:GEI459589 GOE458717:GOE459589 GYA458717:GYA459589 HHW458717:HHW459589 HRS458717:HRS459589 IBO458717:IBO459589 ILK458717:ILK459589 IVG458717:IVG459589 JFC458717:JFC459589 JOY458717:JOY459589 JYU458717:JYU459589 KIQ458717:KIQ459589 KSM458717:KSM459589 LCI458717:LCI459589 LME458717:LME459589 LWA458717:LWA459589 MFW458717:MFW459589 MPS458717:MPS459589 MZO458717:MZO459589 NJK458717:NJK459589 NTG458717:NTG459589 ODC458717:ODC459589 OMY458717:OMY459589 OWU458717:OWU459589 PGQ458717:PGQ459589 PQM458717:PQM459589 QAI458717:QAI459589 QKE458717:QKE459589 QUA458717:QUA459589 RDW458717:RDW459589 RNS458717:RNS459589 RXO458717:RXO459589 SHK458717:SHK459589 SRG458717:SRG459589 TBC458717:TBC459589 TKY458717:TKY459589 TUU458717:TUU459589 UEQ458717:UEQ459589 UOM458717:UOM459589 UYI458717:UYI459589 VIE458717:VIE459589 VSA458717:VSA459589 WBW458717:WBW459589 WLS458717:WLS459589 WVO458717:WVO459589 M524259:M525131 JC524253:JC525125 SY524253:SY525125 ACU524253:ACU525125 AMQ524253:AMQ525125 AWM524253:AWM525125 BGI524253:BGI525125 BQE524253:BQE525125 CAA524253:CAA525125 CJW524253:CJW525125 CTS524253:CTS525125 DDO524253:DDO525125 DNK524253:DNK525125 DXG524253:DXG525125 EHC524253:EHC525125 EQY524253:EQY525125 FAU524253:FAU525125 FKQ524253:FKQ525125 FUM524253:FUM525125 GEI524253:GEI525125 GOE524253:GOE525125 GYA524253:GYA525125 HHW524253:HHW525125 HRS524253:HRS525125 IBO524253:IBO525125 ILK524253:ILK525125 IVG524253:IVG525125 JFC524253:JFC525125 JOY524253:JOY525125 JYU524253:JYU525125 KIQ524253:KIQ525125 KSM524253:KSM525125 LCI524253:LCI525125 LME524253:LME525125 LWA524253:LWA525125 MFW524253:MFW525125 MPS524253:MPS525125 MZO524253:MZO525125 NJK524253:NJK525125 NTG524253:NTG525125 ODC524253:ODC525125 OMY524253:OMY525125 OWU524253:OWU525125 PGQ524253:PGQ525125 PQM524253:PQM525125 QAI524253:QAI525125 QKE524253:QKE525125 QUA524253:QUA525125 RDW524253:RDW525125 RNS524253:RNS525125 RXO524253:RXO525125 SHK524253:SHK525125 SRG524253:SRG525125 TBC524253:TBC525125 TKY524253:TKY525125 TUU524253:TUU525125 UEQ524253:UEQ525125 UOM524253:UOM525125 UYI524253:UYI525125 VIE524253:VIE525125 VSA524253:VSA525125 WBW524253:WBW525125 WLS524253:WLS525125 WVO524253:WVO525125 M589795:M590667 JC589789:JC590661 SY589789:SY590661 ACU589789:ACU590661 AMQ589789:AMQ590661 AWM589789:AWM590661 BGI589789:BGI590661 BQE589789:BQE590661 CAA589789:CAA590661 CJW589789:CJW590661 CTS589789:CTS590661 DDO589789:DDO590661 DNK589789:DNK590661 DXG589789:DXG590661 EHC589789:EHC590661 EQY589789:EQY590661 FAU589789:FAU590661 FKQ589789:FKQ590661 FUM589789:FUM590661 GEI589789:GEI590661 GOE589789:GOE590661 GYA589789:GYA590661 HHW589789:HHW590661 HRS589789:HRS590661 IBO589789:IBO590661 ILK589789:ILK590661 IVG589789:IVG590661 JFC589789:JFC590661 JOY589789:JOY590661 JYU589789:JYU590661 KIQ589789:KIQ590661 KSM589789:KSM590661 LCI589789:LCI590661 LME589789:LME590661 LWA589789:LWA590661 MFW589789:MFW590661 MPS589789:MPS590661 MZO589789:MZO590661 NJK589789:NJK590661 NTG589789:NTG590661 ODC589789:ODC590661 OMY589789:OMY590661 OWU589789:OWU590661 PGQ589789:PGQ590661 PQM589789:PQM590661 QAI589789:QAI590661 QKE589789:QKE590661 QUA589789:QUA590661 RDW589789:RDW590661 RNS589789:RNS590661 RXO589789:RXO590661 SHK589789:SHK590661 SRG589789:SRG590661 TBC589789:TBC590661 TKY589789:TKY590661 TUU589789:TUU590661 UEQ589789:UEQ590661 UOM589789:UOM590661 UYI589789:UYI590661 VIE589789:VIE590661 VSA589789:VSA590661 WBW589789:WBW590661 WLS589789:WLS590661 WVO589789:WVO590661 M655331:M656203 JC655325:JC656197 SY655325:SY656197 ACU655325:ACU656197 AMQ655325:AMQ656197 AWM655325:AWM656197 BGI655325:BGI656197 BQE655325:BQE656197 CAA655325:CAA656197 CJW655325:CJW656197 CTS655325:CTS656197 DDO655325:DDO656197 DNK655325:DNK656197 DXG655325:DXG656197 EHC655325:EHC656197 EQY655325:EQY656197 FAU655325:FAU656197 FKQ655325:FKQ656197 FUM655325:FUM656197 GEI655325:GEI656197 GOE655325:GOE656197 GYA655325:GYA656197 HHW655325:HHW656197 HRS655325:HRS656197 IBO655325:IBO656197 ILK655325:ILK656197 IVG655325:IVG656197 JFC655325:JFC656197 JOY655325:JOY656197 JYU655325:JYU656197 KIQ655325:KIQ656197 KSM655325:KSM656197 LCI655325:LCI656197 LME655325:LME656197 LWA655325:LWA656197 MFW655325:MFW656197 MPS655325:MPS656197 MZO655325:MZO656197 NJK655325:NJK656197 NTG655325:NTG656197 ODC655325:ODC656197 OMY655325:OMY656197 OWU655325:OWU656197 PGQ655325:PGQ656197 PQM655325:PQM656197 QAI655325:QAI656197 QKE655325:QKE656197 QUA655325:QUA656197 RDW655325:RDW656197 RNS655325:RNS656197 RXO655325:RXO656197 SHK655325:SHK656197 SRG655325:SRG656197 TBC655325:TBC656197 TKY655325:TKY656197 TUU655325:TUU656197 UEQ655325:UEQ656197 UOM655325:UOM656197 UYI655325:UYI656197 VIE655325:VIE656197 VSA655325:VSA656197 WBW655325:WBW656197 WLS655325:WLS656197 WVO655325:WVO656197 M720867:M721739 JC720861:JC721733 SY720861:SY721733 ACU720861:ACU721733 AMQ720861:AMQ721733 AWM720861:AWM721733 BGI720861:BGI721733 BQE720861:BQE721733 CAA720861:CAA721733 CJW720861:CJW721733 CTS720861:CTS721733 DDO720861:DDO721733 DNK720861:DNK721733 DXG720861:DXG721733 EHC720861:EHC721733 EQY720861:EQY721733 FAU720861:FAU721733 FKQ720861:FKQ721733 FUM720861:FUM721733 GEI720861:GEI721733 GOE720861:GOE721733 GYA720861:GYA721733 HHW720861:HHW721733 HRS720861:HRS721733 IBO720861:IBO721733 ILK720861:ILK721733 IVG720861:IVG721733 JFC720861:JFC721733 JOY720861:JOY721733 JYU720861:JYU721733 KIQ720861:KIQ721733 KSM720861:KSM721733 LCI720861:LCI721733 LME720861:LME721733 LWA720861:LWA721733 MFW720861:MFW721733 MPS720861:MPS721733 MZO720861:MZO721733 NJK720861:NJK721733 NTG720861:NTG721733 ODC720861:ODC721733 OMY720861:OMY721733 OWU720861:OWU721733 PGQ720861:PGQ721733 PQM720861:PQM721733 QAI720861:QAI721733 QKE720861:QKE721733 QUA720861:QUA721733 RDW720861:RDW721733 RNS720861:RNS721733 RXO720861:RXO721733 SHK720861:SHK721733 SRG720861:SRG721733 TBC720861:TBC721733 TKY720861:TKY721733 TUU720861:TUU721733 UEQ720861:UEQ721733 UOM720861:UOM721733 UYI720861:UYI721733 VIE720861:VIE721733 VSA720861:VSA721733 WBW720861:WBW721733 WLS720861:WLS721733 WVO720861:WVO721733 M786403:M787275 JC786397:JC787269 SY786397:SY787269 ACU786397:ACU787269 AMQ786397:AMQ787269 AWM786397:AWM787269 BGI786397:BGI787269 BQE786397:BQE787269 CAA786397:CAA787269 CJW786397:CJW787269 CTS786397:CTS787269 DDO786397:DDO787269 DNK786397:DNK787269 DXG786397:DXG787269 EHC786397:EHC787269 EQY786397:EQY787269 FAU786397:FAU787269 FKQ786397:FKQ787269 FUM786397:FUM787269 GEI786397:GEI787269 GOE786397:GOE787269 GYA786397:GYA787269 HHW786397:HHW787269 HRS786397:HRS787269 IBO786397:IBO787269 ILK786397:ILK787269 IVG786397:IVG787269 JFC786397:JFC787269 JOY786397:JOY787269 JYU786397:JYU787269 KIQ786397:KIQ787269 KSM786397:KSM787269 LCI786397:LCI787269 LME786397:LME787269 LWA786397:LWA787269 MFW786397:MFW787269 MPS786397:MPS787269 MZO786397:MZO787269 NJK786397:NJK787269 NTG786397:NTG787269 ODC786397:ODC787269 OMY786397:OMY787269 OWU786397:OWU787269 PGQ786397:PGQ787269 PQM786397:PQM787269 QAI786397:QAI787269 QKE786397:QKE787269 QUA786397:QUA787269 RDW786397:RDW787269 RNS786397:RNS787269 RXO786397:RXO787269 SHK786397:SHK787269 SRG786397:SRG787269 TBC786397:TBC787269 TKY786397:TKY787269 TUU786397:TUU787269 UEQ786397:UEQ787269 UOM786397:UOM787269 UYI786397:UYI787269 VIE786397:VIE787269 VSA786397:VSA787269 WBW786397:WBW787269 WLS786397:WLS787269 WVO786397:WVO787269 M851939:M852811 JC851933:JC852805 SY851933:SY852805 ACU851933:ACU852805 AMQ851933:AMQ852805 AWM851933:AWM852805 BGI851933:BGI852805 BQE851933:BQE852805 CAA851933:CAA852805 CJW851933:CJW852805 CTS851933:CTS852805 DDO851933:DDO852805 DNK851933:DNK852805 DXG851933:DXG852805 EHC851933:EHC852805 EQY851933:EQY852805 FAU851933:FAU852805 FKQ851933:FKQ852805 FUM851933:FUM852805 GEI851933:GEI852805 GOE851933:GOE852805 GYA851933:GYA852805 HHW851933:HHW852805 HRS851933:HRS852805 IBO851933:IBO852805 ILK851933:ILK852805 IVG851933:IVG852805 JFC851933:JFC852805 JOY851933:JOY852805 JYU851933:JYU852805 KIQ851933:KIQ852805 KSM851933:KSM852805 LCI851933:LCI852805 LME851933:LME852805 LWA851933:LWA852805 MFW851933:MFW852805 MPS851933:MPS852805 MZO851933:MZO852805 NJK851933:NJK852805 NTG851933:NTG852805 ODC851933:ODC852805 OMY851933:OMY852805 OWU851933:OWU852805 PGQ851933:PGQ852805 PQM851933:PQM852805 QAI851933:QAI852805 QKE851933:QKE852805 QUA851933:QUA852805 RDW851933:RDW852805 RNS851933:RNS852805 RXO851933:RXO852805 SHK851933:SHK852805 SRG851933:SRG852805 TBC851933:TBC852805 TKY851933:TKY852805 TUU851933:TUU852805 UEQ851933:UEQ852805 UOM851933:UOM852805 UYI851933:UYI852805 VIE851933:VIE852805 VSA851933:VSA852805 WBW851933:WBW852805 WLS851933:WLS852805 WVO851933:WVO852805 M917475:M918347 JC917469:JC918341 SY917469:SY918341 ACU917469:ACU918341 AMQ917469:AMQ918341 AWM917469:AWM918341 BGI917469:BGI918341 BQE917469:BQE918341 CAA917469:CAA918341 CJW917469:CJW918341 CTS917469:CTS918341 DDO917469:DDO918341 DNK917469:DNK918341 DXG917469:DXG918341 EHC917469:EHC918341 EQY917469:EQY918341 FAU917469:FAU918341 FKQ917469:FKQ918341 FUM917469:FUM918341 GEI917469:GEI918341 GOE917469:GOE918341 GYA917469:GYA918341 HHW917469:HHW918341 HRS917469:HRS918341 IBO917469:IBO918341 ILK917469:ILK918341 IVG917469:IVG918341 JFC917469:JFC918341 JOY917469:JOY918341 JYU917469:JYU918341 KIQ917469:KIQ918341 KSM917469:KSM918341 LCI917469:LCI918341 LME917469:LME918341 LWA917469:LWA918341 MFW917469:MFW918341 MPS917469:MPS918341 MZO917469:MZO918341 NJK917469:NJK918341 NTG917469:NTG918341 ODC917469:ODC918341 OMY917469:OMY918341 OWU917469:OWU918341 PGQ917469:PGQ918341 PQM917469:PQM918341 QAI917469:QAI918341 QKE917469:QKE918341 QUA917469:QUA918341 RDW917469:RDW918341 RNS917469:RNS918341 RXO917469:RXO918341 SHK917469:SHK918341 SRG917469:SRG918341 TBC917469:TBC918341 TKY917469:TKY918341 TUU917469:TUU918341 UEQ917469:UEQ918341 UOM917469:UOM918341 UYI917469:UYI918341 VIE917469:VIE918341 VSA917469:VSA918341 WBW917469:WBW918341 WLS917469:WLS918341 WVO917469:WVO918341 M983011:M983883 JC983005:JC983877 SY983005:SY983877 ACU983005:ACU983877 AMQ983005:AMQ983877 AWM983005:AWM983877 BGI983005:BGI983877 BQE983005:BQE983877 CAA983005:CAA983877 CJW983005:CJW983877 CTS983005:CTS983877 DDO983005:DDO983877 DNK983005:DNK983877 DXG983005:DXG983877 EHC983005:EHC983877 EQY983005:EQY983877 FAU983005:FAU983877 FKQ983005:FKQ983877 FUM983005:FUM983877 GEI983005:GEI983877 GOE983005:GOE983877 GYA983005:GYA983877 HHW983005:HHW983877 HRS983005:HRS983877 IBO983005:IBO983877 ILK983005:ILK983877 IVG983005:IVG983877 JFC983005:JFC983877 JOY983005:JOY983877 JYU983005:JYU983877 KIQ983005:KIQ983877 KSM983005:KSM983877 LCI983005:LCI983877 LME983005:LME983877 LWA983005:LWA983877 MFW983005:MFW983877 MPS983005:MPS983877 MZO983005:MZO983877 NJK983005:NJK983877 NTG983005:NTG983877 ODC983005:ODC983877 OMY983005:OMY983877 OWU983005:OWU983877 PGQ983005:PGQ983877 PQM983005:PQM983877 QAI983005:QAI983877 QKE983005:QKE983877 QUA983005:QUA983877 RDW983005:RDW983877 RNS983005:RNS983877 RXO983005:RXO983877 SHK983005:SHK983877 SRG983005:SRG983877 TBC983005:TBC983877 TKY983005:TKY983877 TUU983005:TUU983877 UEQ983005:UEQ983877 UOM983005:UOM983877 UYI983005:UYI983877 VIE983005:VIE983877 VSA983005:VSA983877 WBW983005:WBW983877 WLS983005:WLS983877 WVO983005:WVO983877 WVO43:WVO837 M49:M843 WLS43:WLS837 WBW43:WBW837 VSA43:VSA837 VIE43:VIE837 UYI43:UYI837 UOM43:UOM837 UEQ43:UEQ837 TUU43:TUU837 TKY43:TKY837 TBC43:TBC837 SRG43:SRG837 SHK43:SHK837 RXO43:RXO837 RNS43:RNS837 RDW43:RDW837 QUA43:QUA837 QKE43:QKE837 QAI43:QAI837 PQM43:PQM837 PGQ43:PGQ837 OWU43:OWU837 OMY43:OMY837 ODC43:ODC837 NTG43:NTG837 NJK43:NJK837 MZO43:MZO837 MPS43:MPS837 MFW43:MFW837 LWA43:LWA837 LME43:LME837 LCI43:LCI837 KSM43:KSM837 KIQ43:KIQ837 JYU43:JYU837 JOY43:JOY837 JFC43:JFC837 IVG43:IVG837 ILK43:ILK837 IBO43:IBO837 HRS43:HRS837 HHW43:HHW837 GYA43:GYA837 GOE43:GOE837 GEI43:GEI837 FUM43:FUM837 FKQ43:FKQ837 FAU43:FAU837 EQY43:EQY837 EHC43:EHC837 DXG43:DXG837 DNK43:DNK837 DDO43:DDO837 CTS43:CTS837 CJW43:CJW837 CAA43:CAA837 BQE43:BQE837 BGI43:BGI837 AWM43:AWM837 AMQ43:AMQ837 ACU43:ACU837 SY43:SY837 JC43:JC837 CKE38:CKE39 CTY23 CKC23 CAG23 BQK23 BGO23 AWS23 AMW23 ADA23 TE23 JI23 WVU23 WLY23 WCC23 VSG23 VIK23 UYO23 UOS23 UEW23 TVA23 TLE23 TBI23 SRM23 SHQ23 RXU23 RNY23 REC23 QUG23 QKK23 QAO23 PQS23 PGW23 OXA23 ONE23 ODI23 NTM23 NJQ23 MZU23 MPY23 MGC23 LWG23 LMK23 LCO23 KSS23 KIW23 JZA23 JPE23 JFI23 IVM23 ILQ23 IBU23 HRY23 HIC23 GYG23 GOK23 GEO23 FUS23 FKW23 FBA23 ERE23 EHI23 DXM23 M8:M9 L19:L20 ACU8:ACU14 AMQ8:AMQ14 AWM8:AWM14 BGI8:BGI14 BQE8:BQE14 CAA8:CAA14 CJW8:CJW14 CTS8:CTS14 DDO8:DDO14 DNK8:DNK14 DXG8:DXG14 EHC8:EHC14 EQY8:EQY14 FAU8:FAU14 FKQ8:FKQ14 FUM8:FUM14 GEI8:GEI14 GOE8:GOE14 GYA8:GYA14 HHW8:HHW14 HRS8:HRS14 IBO8:IBO14 ILK8:ILK14 IVG8:IVG14 JFC8:JFC14 JOY8:JOY14 JYU8:JYU14 KIQ8:KIQ14 KSM8:KSM14 LCI8:LCI14 LME8:LME14 LWA8:LWA14 MFW8:MFW14 MPS8:MPS14 MZO8:MZO14 NJK8:NJK14 NTG8:NTG14 ODC8:ODC14 OMY8:OMY14 OWU8:OWU14 PGQ8:PGQ14 PQM8:PQM14 QAI8:QAI14 QKE8:QKE14 QUA8:QUA14 RDW8:RDW14 RNS8:RNS14 RXO8:RXO14 SHK8:SHK14 SRG8:SRG14 TBC8:TBC14 TKY8:TKY14 TUU8:TUU14 UEQ8:UEQ14 UOM8:UOM14 UYI8:UYI14 VIE8:VIE14 VSA8:VSA14 WBW8:WBW14 WLS8:WLS14 WVO8:WVO14 JC8:JC14 M21:M23 M13:M15 WMA15 BGW16 WCE15 VSI15 VIM15 UYQ15 UOU15 UEY15 TVC15 TLG15 TBK15 SRO15 SHS15 RXW15 ROA15 REE15 QUI15 QKM15 QAQ15 PQU15 PGY15 OXC15 ONG15 ODK15 NTO15 NJS15 MZW15 MQA15 MGE15 LWI15 LMM15 LCQ15 KSU15 KIY15 JZC15 JPG15 JFK15 IVO15 ILS15 IBW15 HSA15 HIE15 GYI15 GOM15 GEQ15 FUU15 FKY15 FBC15 ERG15 EHK15 DXO15 DNS15 DDW15 CUA15 CKE15 CAI15 BQM15 BGQ15 AWU15 AMY15 ADC15 TG15 JK15 WVW15 L10:L11 SY8:SY14 O12 AXA16 M17:M18 ANE16 ADI16 TM16 JQ16 WWC16 WMG16 WCK16 VSO16 VIS16 UYW16 UPA16 UFE16 TVI16 TLM16 TBQ16 SRU16 SHY16 RYC16 ROG16 REK16 QUO16 QKS16 QAW16 PRA16 PHE16 OXI16 ONM16 ODQ16 NTU16 NJY16 NAC16 MQG16 MGK16 LWO16 LMS16 LCW16 KTA16 KJE16 JZI16 JPM16 JFQ16 IVU16 ILY16 ICC16 HSG16 HIK16 GYO16 GOS16 GEW16 FVA16 FLE16 FBI16 ERM16 EHQ16 DXU16 DNY16 DEC16 CUG16 CKK16 CAO16 BQS16 DNQ23 CAI38:CAI39 N16 DDU23 BQM38:BQM39 BGQ38:BGQ39 AWU38:AWU39 AMY38:AMY39 ADC38:ADC39 TG38:TG39 JK38:JK39 WVW38:WVW39 WMA38:WMA39 WCE38:WCE39 VSI38:VSI39 VIM38:VIM39 UYQ38:UYQ39 UOU38:UOU39 UEY38:UEY39 TVC38:TVC39 TLG38:TLG39 TBK38:TBK39 SRO38:SRO39 SHS38:SHS39 RXW38:RXW39 ROA38:ROA39 REE38:REE39 QUI38:QUI39 QKM38:QKM39 QAQ38:QAQ39 PQU38:PQU39 PGY38:PGY39 OXC38:OXC39 ONG38:ONG39 ODK38:ODK39 NTO38:NTO39 NJS38:NJS39 MZW38:MZW39 MQA38:MQA39 MGE38:MGE39 LWI38:LWI39 LMM38:LMM39 LCQ38:LCQ39 KSU38:KSU39 KIY38:KIY39 JZC38:JZC39 JPG38:JPG39 JFK38:JFK39 IVO38:IVO39 ILS38:ILS39 IBW38:IBW39 HSA38:HSA39 HIE38:HIE39 GYI38:GYI39 GOM38:GOM39 GEQ38:GEQ39 FUU38:FUU39 FKY38:FKY39 FBC38:FBC39 ERG38:ERG39 EHK38:EHK39 DXO38:DXO39 DNS38:DNS39 DDW38:DDW39 M34:M40 CAI31 BGQ31 BGW21 AXA21 ANE21 ADI21 TM21 JQ21 WWC21 WMG21 WCK21 VSO21 VIS21 UYW21 UPA21 UFE21 TVI21 TLM21 TBQ21 SRU21 SHY21 RYC21 ROG21 REK21 QUO21 QKS21 QAW21 PRA21 PHE21 OXI21 ONM21 ODQ21 NTU21 NJY21 NAC21 MQG21 MGK21 LWO21 LMS21 LCW21 KTA21 KJE21 JZI21 JPM21 JFQ21 IVU21 ILY21 ICC21 HSG21 HIK21 GYO21 GOS21 GEW21 FVA21 FLE21 FBI21 ERM21 EHQ21 DXU21 DNY21 DEC21 CUG21 CKK21 CAO21 BQS21 AWU31 AMY31 ADC31 TG31 JK31 WVW31 WMA31 WCE31 VSI31 VIM31 UYQ31 UOU31 UEY31 TVC31 TLG31 TBK31 SRO31 SHS31 RXW31 ROA31 REE31 QUI31 QKM31 QAQ31 PQU31 PGY31 OXC31 ONG31 ODK31 NTO31 NJS31 MZW31 MQA31 MGE31 LWI31 LMM31 LCQ31 KSU31 KIY31 JZC31 JPG31 JFK31 IVO31 ILS31 IBW31 HSA31 HIE31 GYI31 GOM31 GEQ31 FUU31 FKY31 FBC31 ERG31 EHK31 DXO31 DNS31 DDW31 M31 CKE31 CUA31 P34:P3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JG27 TC27 ACY27 AMU27 AWQ27 BGM27 BQI27 CAE27 CKA27 CTW27 DDS27 DNO27 DXK27 CUA38:CUA39 JI34:JI37 TE34:TE37 ADA34:ADA37 AMW34:AMW37 AWS34:AWS37 BGO34:BGO37 BQK34:BQK37 CAG34:CAG37 CKC34:CKC37 CTY34:CTY37 DDU34:DDU37 DNQ34:DNQ37 DXM34:DXM37 EHI34:EHI37 ERE34:ERE37 FBA34:FBA37 FKW34:FKW37 FUS34:FUS37 GEO34:GEO37 GOK34:GOK37 GYG34:GYG37 HIC34:HIC37 HRY34:HRY37 IBU34:IBU37 ILQ34:ILQ37 IVM34:IVM37 JFI34:JFI37 JPE34:JPE37 JZA34:JZA37 KIW34:KIW37 KSS34:KSS37 LCO34:LCO37 LMK34:LMK37 LWG34:LWG37 MGC34:MGC37 MPY34:MPY37 MZU34:MZU37 NJQ34:NJQ37 NTM34:NTM37 ODI34:ODI37 ONE34:ONE37 OXA34:OXA37 PGW34:PGW37 PQS34:PQS37 QAO34:QAO37 QKK34:QKK37 QUG34:QUG37 REC34:REC37 RNY34:RNY37 RXU34:RXU37 SHQ34:SHQ37 SRM34:SRM37 TBI34:TBI37 TLE34:TLE37 TVA34:TVA37 UEW34:UEW37 UOS34:UOS37 UYO34:UYO37 VIK34:VIK37 VSG34:VSG37 WCC34:WCC37 WLY34:WLY37 WVU34:WVU37 BQM31">
      <formula1>Приоритет_закупок</formula1>
    </dataValidation>
    <dataValidation type="list" allowBlank="1" showInputMessage="1" showErrorMessage="1" sqref="WVM983005:WVM983877 K65507:K66379 JA65501:JA66373 SW65501:SW66373 ACS65501:ACS66373 AMO65501:AMO66373 AWK65501:AWK66373 BGG65501:BGG66373 BQC65501:BQC66373 BZY65501:BZY66373 CJU65501:CJU66373 CTQ65501:CTQ66373 DDM65501:DDM66373 DNI65501:DNI66373 DXE65501:DXE66373 EHA65501:EHA66373 EQW65501:EQW66373 FAS65501:FAS66373 FKO65501:FKO66373 FUK65501:FUK66373 GEG65501:GEG66373 GOC65501:GOC66373 GXY65501:GXY66373 HHU65501:HHU66373 HRQ65501:HRQ66373 IBM65501:IBM66373 ILI65501:ILI66373 IVE65501:IVE66373 JFA65501:JFA66373 JOW65501:JOW66373 JYS65501:JYS66373 KIO65501:KIO66373 KSK65501:KSK66373 LCG65501:LCG66373 LMC65501:LMC66373 LVY65501:LVY66373 MFU65501:MFU66373 MPQ65501:MPQ66373 MZM65501:MZM66373 NJI65501:NJI66373 NTE65501:NTE66373 ODA65501:ODA66373 OMW65501:OMW66373 OWS65501:OWS66373 PGO65501:PGO66373 PQK65501:PQK66373 QAG65501:QAG66373 QKC65501:QKC66373 QTY65501:QTY66373 RDU65501:RDU66373 RNQ65501:RNQ66373 RXM65501:RXM66373 SHI65501:SHI66373 SRE65501:SRE66373 TBA65501:TBA66373 TKW65501:TKW66373 TUS65501:TUS66373 UEO65501:UEO66373 UOK65501:UOK66373 UYG65501:UYG66373 VIC65501:VIC66373 VRY65501:VRY66373 WBU65501:WBU66373 WLQ65501:WLQ66373 WVM65501:WVM66373 K131043:K131915 JA131037:JA131909 SW131037:SW131909 ACS131037:ACS131909 AMO131037:AMO131909 AWK131037:AWK131909 BGG131037:BGG131909 BQC131037:BQC131909 BZY131037:BZY131909 CJU131037:CJU131909 CTQ131037:CTQ131909 DDM131037:DDM131909 DNI131037:DNI131909 DXE131037:DXE131909 EHA131037:EHA131909 EQW131037:EQW131909 FAS131037:FAS131909 FKO131037:FKO131909 FUK131037:FUK131909 GEG131037:GEG131909 GOC131037:GOC131909 GXY131037:GXY131909 HHU131037:HHU131909 HRQ131037:HRQ131909 IBM131037:IBM131909 ILI131037:ILI131909 IVE131037:IVE131909 JFA131037:JFA131909 JOW131037:JOW131909 JYS131037:JYS131909 KIO131037:KIO131909 KSK131037:KSK131909 LCG131037:LCG131909 LMC131037:LMC131909 LVY131037:LVY131909 MFU131037:MFU131909 MPQ131037:MPQ131909 MZM131037:MZM131909 NJI131037:NJI131909 NTE131037:NTE131909 ODA131037:ODA131909 OMW131037:OMW131909 OWS131037:OWS131909 PGO131037:PGO131909 PQK131037:PQK131909 QAG131037:QAG131909 QKC131037:QKC131909 QTY131037:QTY131909 RDU131037:RDU131909 RNQ131037:RNQ131909 RXM131037:RXM131909 SHI131037:SHI131909 SRE131037:SRE131909 TBA131037:TBA131909 TKW131037:TKW131909 TUS131037:TUS131909 UEO131037:UEO131909 UOK131037:UOK131909 UYG131037:UYG131909 VIC131037:VIC131909 VRY131037:VRY131909 WBU131037:WBU131909 WLQ131037:WLQ131909 WVM131037:WVM131909 K196579:K197451 JA196573:JA197445 SW196573:SW197445 ACS196573:ACS197445 AMO196573:AMO197445 AWK196573:AWK197445 BGG196573:BGG197445 BQC196573:BQC197445 BZY196573:BZY197445 CJU196573:CJU197445 CTQ196573:CTQ197445 DDM196573:DDM197445 DNI196573:DNI197445 DXE196573:DXE197445 EHA196573:EHA197445 EQW196573:EQW197445 FAS196573:FAS197445 FKO196573:FKO197445 FUK196573:FUK197445 GEG196573:GEG197445 GOC196573:GOC197445 GXY196573:GXY197445 HHU196573:HHU197445 HRQ196573:HRQ197445 IBM196573:IBM197445 ILI196573:ILI197445 IVE196573:IVE197445 JFA196573:JFA197445 JOW196573:JOW197445 JYS196573:JYS197445 KIO196573:KIO197445 KSK196573:KSK197445 LCG196573:LCG197445 LMC196573:LMC197445 LVY196573:LVY197445 MFU196573:MFU197445 MPQ196573:MPQ197445 MZM196573:MZM197445 NJI196573:NJI197445 NTE196573:NTE197445 ODA196573:ODA197445 OMW196573:OMW197445 OWS196573:OWS197445 PGO196573:PGO197445 PQK196573:PQK197445 QAG196573:QAG197445 QKC196573:QKC197445 QTY196573:QTY197445 RDU196573:RDU197445 RNQ196573:RNQ197445 RXM196573:RXM197445 SHI196573:SHI197445 SRE196573:SRE197445 TBA196573:TBA197445 TKW196573:TKW197445 TUS196573:TUS197445 UEO196573:UEO197445 UOK196573:UOK197445 UYG196573:UYG197445 VIC196573:VIC197445 VRY196573:VRY197445 WBU196573:WBU197445 WLQ196573:WLQ197445 WVM196573:WVM197445 K262115:K262987 JA262109:JA262981 SW262109:SW262981 ACS262109:ACS262981 AMO262109:AMO262981 AWK262109:AWK262981 BGG262109:BGG262981 BQC262109:BQC262981 BZY262109:BZY262981 CJU262109:CJU262981 CTQ262109:CTQ262981 DDM262109:DDM262981 DNI262109:DNI262981 DXE262109:DXE262981 EHA262109:EHA262981 EQW262109:EQW262981 FAS262109:FAS262981 FKO262109:FKO262981 FUK262109:FUK262981 GEG262109:GEG262981 GOC262109:GOC262981 GXY262109:GXY262981 HHU262109:HHU262981 HRQ262109:HRQ262981 IBM262109:IBM262981 ILI262109:ILI262981 IVE262109:IVE262981 JFA262109:JFA262981 JOW262109:JOW262981 JYS262109:JYS262981 KIO262109:KIO262981 KSK262109:KSK262981 LCG262109:LCG262981 LMC262109:LMC262981 LVY262109:LVY262981 MFU262109:MFU262981 MPQ262109:MPQ262981 MZM262109:MZM262981 NJI262109:NJI262981 NTE262109:NTE262981 ODA262109:ODA262981 OMW262109:OMW262981 OWS262109:OWS262981 PGO262109:PGO262981 PQK262109:PQK262981 QAG262109:QAG262981 QKC262109:QKC262981 QTY262109:QTY262981 RDU262109:RDU262981 RNQ262109:RNQ262981 RXM262109:RXM262981 SHI262109:SHI262981 SRE262109:SRE262981 TBA262109:TBA262981 TKW262109:TKW262981 TUS262109:TUS262981 UEO262109:UEO262981 UOK262109:UOK262981 UYG262109:UYG262981 VIC262109:VIC262981 VRY262109:VRY262981 WBU262109:WBU262981 WLQ262109:WLQ262981 WVM262109:WVM262981 K327651:K328523 JA327645:JA328517 SW327645:SW328517 ACS327645:ACS328517 AMO327645:AMO328517 AWK327645:AWK328517 BGG327645:BGG328517 BQC327645:BQC328517 BZY327645:BZY328517 CJU327645:CJU328517 CTQ327645:CTQ328517 DDM327645:DDM328517 DNI327645:DNI328517 DXE327645:DXE328517 EHA327645:EHA328517 EQW327645:EQW328517 FAS327645:FAS328517 FKO327645:FKO328517 FUK327645:FUK328517 GEG327645:GEG328517 GOC327645:GOC328517 GXY327645:GXY328517 HHU327645:HHU328517 HRQ327645:HRQ328517 IBM327645:IBM328517 ILI327645:ILI328517 IVE327645:IVE328517 JFA327645:JFA328517 JOW327645:JOW328517 JYS327645:JYS328517 KIO327645:KIO328517 KSK327645:KSK328517 LCG327645:LCG328517 LMC327645:LMC328517 LVY327645:LVY328517 MFU327645:MFU328517 MPQ327645:MPQ328517 MZM327645:MZM328517 NJI327645:NJI328517 NTE327645:NTE328517 ODA327645:ODA328517 OMW327645:OMW328517 OWS327645:OWS328517 PGO327645:PGO328517 PQK327645:PQK328517 QAG327645:QAG328517 QKC327645:QKC328517 QTY327645:QTY328517 RDU327645:RDU328517 RNQ327645:RNQ328517 RXM327645:RXM328517 SHI327645:SHI328517 SRE327645:SRE328517 TBA327645:TBA328517 TKW327645:TKW328517 TUS327645:TUS328517 UEO327645:UEO328517 UOK327645:UOK328517 UYG327645:UYG328517 VIC327645:VIC328517 VRY327645:VRY328517 WBU327645:WBU328517 WLQ327645:WLQ328517 WVM327645:WVM328517 K393187:K394059 JA393181:JA394053 SW393181:SW394053 ACS393181:ACS394053 AMO393181:AMO394053 AWK393181:AWK394053 BGG393181:BGG394053 BQC393181:BQC394053 BZY393181:BZY394053 CJU393181:CJU394053 CTQ393181:CTQ394053 DDM393181:DDM394053 DNI393181:DNI394053 DXE393181:DXE394053 EHA393181:EHA394053 EQW393181:EQW394053 FAS393181:FAS394053 FKO393181:FKO394053 FUK393181:FUK394053 GEG393181:GEG394053 GOC393181:GOC394053 GXY393181:GXY394053 HHU393181:HHU394053 HRQ393181:HRQ394053 IBM393181:IBM394053 ILI393181:ILI394053 IVE393181:IVE394053 JFA393181:JFA394053 JOW393181:JOW394053 JYS393181:JYS394053 KIO393181:KIO394053 KSK393181:KSK394053 LCG393181:LCG394053 LMC393181:LMC394053 LVY393181:LVY394053 MFU393181:MFU394053 MPQ393181:MPQ394053 MZM393181:MZM394053 NJI393181:NJI394053 NTE393181:NTE394053 ODA393181:ODA394053 OMW393181:OMW394053 OWS393181:OWS394053 PGO393181:PGO394053 PQK393181:PQK394053 QAG393181:QAG394053 QKC393181:QKC394053 QTY393181:QTY394053 RDU393181:RDU394053 RNQ393181:RNQ394053 RXM393181:RXM394053 SHI393181:SHI394053 SRE393181:SRE394053 TBA393181:TBA394053 TKW393181:TKW394053 TUS393181:TUS394053 UEO393181:UEO394053 UOK393181:UOK394053 UYG393181:UYG394053 VIC393181:VIC394053 VRY393181:VRY394053 WBU393181:WBU394053 WLQ393181:WLQ394053 WVM393181:WVM394053 K458723:K459595 JA458717:JA459589 SW458717:SW459589 ACS458717:ACS459589 AMO458717:AMO459589 AWK458717:AWK459589 BGG458717:BGG459589 BQC458717:BQC459589 BZY458717:BZY459589 CJU458717:CJU459589 CTQ458717:CTQ459589 DDM458717:DDM459589 DNI458717:DNI459589 DXE458717:DXE459589 EHA458717:EHA459589 EQW458717:EQW459589 FAS458717:FAS459589 FKO458717:FKO459589 FUK458717:FUK459589 GEG458717:GEG459589 GOC458717:GOC459589 GXY458717:GXY459589 HHU458717:HHU459589 HRQ458717:HRQ459589 IBM458717:IBM459589 ILI458717:ILI459589 IVE458717:IVE459589 JFA458717:JFA459589 JOW458717:JOW459589 JYS458717:JYS459589 KIO458717:KIO459589 KSK458717:KSK459589 LCG458717:LCG459589 LMC458717:LMC459589 LVY458717:LVY459589 MFU458717:MFU459589 MPQ458717:MPQ459589 MZM458717:MZM459589 NJI458717:NJI459589 NTE458717:NTE459589 ODA458717:ODA459589 OMW458717:OMW459589 OWS458717:OWS459589 PGO458717:PGO459589 PQK458717:PQK459589 QAG458717:QAG459589 QKC458717:QKC459589 QTY458717:QTY459589 RDU458717:RDU459589 RNQ458717:RNQ459589 RXM458717:RXM459589 SHI458717:SHI459589 SRE458717:SRE459589 TBA458717:TBA459589 TKW458717:TKW459589 TUS458717:TUS459589 UEO458717:UEO459589 UOK458717:UOK459589 UYG458717:UYG459589 VIC458717:VIC459589 VRY458717:VRY459589 WBU458717:WBU459589 WLQ458717:WLQ459589 WVM458717:WVM459589 K524259:K525131 JA524253:JA525125 SW524253:SW525125 ACS524253:ACS525125 AMO524253:AMO525125 AWK524253:AWK525125 BGG524253:BGG525125 BQC524253:BQC525125 BZY524253:BZY525125 CJU524253:CJU525125 CTQ524253:CTQ525125 DDM524253:DDM525125 DNI524253:DNI525125 DXE524253:DXE525125 EHA524253:EHA525125 EQW524253:EQW525125 FAS524253:FAS525125 FKO524253:FKO525125 FUK524253:FUK525125 GEG524253:GEG525125 GOC524253:GOC525125 GXY524253:GXY525125 HHU524253:HHU525125 HRQ524253:HRQ525125 IBM524253:IBM525125 ILI524253:ILI525125 IVE524253:IVE525125 JFA524253:JFA525125 JOW524253:JOW525125 JYS524253:JYS525125 KIO524253:KIO525125 KSK524253:KSK525125 LCG524253:LCG525125 LMC524253:LMC525125 LVY524253:LVY525125 MFU524253:MFU525125 MPQ524253:MPQ525125 MZM524253:MZM525125 NJI524253:NJI525125 NTE524253:NTE525125 ODA524253:ODA525125 OMW524253:OMW525125 OWS524253:OWS525125 PGO524253:PGO525125 PQK524253:PQK525125 QAG524253:QAG525125 QKC524253:QKC525125 QTY524253:QTY525125 RDU524253:RDU525125 RNQ524253:RNQ525125 RXM524253:RXM525125 SHI524253:SHI525125 SRE524253:SRE525125 TBA524253:TBA525125 TKW524253:TKW525125 TUS524253:TUS525125 UEO524253:UEO525125 UOK524253:UOK525125 UYG524253:UYG525125 VIC524253:VIC525125 VRY524253:VRY525125 WBU524253:WBU525125 WLQ524253:WLQ525125 WVM524253:WVM525125 K589795:K590667 JA589789:JA590661 SW589789:SW590661 ACS589789:ACS590661 AMO589789:AMO590661 AWK589789:AWK590661 BGG589789:BGG590661 BQC589789:BQC590661 BZY589789:BZY590661 CJU589789:CJU590661 CTQ589789:CTQ590661 DDM589789:DDM590661 DNI589789:DNI590661 DXE589789:DXE590661 EHA589789:EHA590661 EQW589789:EQW590661 FAS589789:FAS590661 FKO589789:FKO590661 FUK589789:FUK590661 GEG589789:GEG590661 GOC589789:GOC590661 GXY589789:GXY590661 HHU589789:HHU590661 HRQ589789:HRQ590661 IBM589789:IBM590661 ILI589789:ILI590661 IVE589789:IVE590661 JFA589789:JFA590661 JOW589789:JOW590661 JYS589789:JYS590661 KIO589789:KIO590661 KSK589789:KSK590661 LCG589789:LCG590661 LMC589789:LMC590661 LVY589789:LVY590661 MFU589789:MFU590661 MPQ589789:MPQ590661 MZM589789:MZM590661 NJI589789:NJI590661 NTE589789:NTE590661 ODA589789:ODA590661 OMW589789:OMW590661 OWS589789:OWS590661 PGO589789:PGO590661 PQK589789:PQK590661 QAG589789:QAG590661 QKC589789:QKC590661 QTY589789:QTY590661 RDU589789:RDU590661 RNQ589789:RNQ590661 RXM589789:RXM590661 SHI589789:SHI590661 SRE589789:SRE590661 TBA589789:TBA590661 TKW589789:TKW590661 TUS589789:TUS590661 UEO589789:UEO590661 UOK589789:UOK590661 UYG589789:UYG590661 VIC589789:VIC590661 VRY589789:VRY590661 WBU589789:WBU590661 WLQ589789:WLQ590661 WVM589789:WVM590661 K655331:K656203 JA655325:JA656197 SW655325:SW656197 ACS655325:ACS656197 AMO655325:AMO656197 AWK655325:AWK656197 BGG655325:BGG656197 BQC655325:BQC656197 BZY655325:BZY656197 CJU655325:CJU656197 CTQ655325:CTQ656197 DDM655325:DDM656197 DNI655325:DNI656197 DXE655325:DXE656197 EHA655325:EHA656197 EQW655325:EQW656197 FAS655325:FAS656197 FKO655325:FKO656197 FUK655325:FUK656197 GEG655325:GEG656197 GOC655325:GOC656197 GXY655325:GXY656197 HHU655325:HHU656197 HRQ655325:HRQ656197 IBM655325:IBM656197 ILI655325:ILI656197 IVE655325:IVE656197 JFA655325:JFA656197 JOW655325:JOW656197 JYS655325:JYS656197 KIO655325:KIO656197 KSK655325:KSK656197 LCG655325:LCG656197 LMC655325:LMC656197 LVY655325:LVY656197 MFU655325:MFU656197 MPQ655325:MPQ656197 MZM655325:MZM656197 NJI655325:NJI656197 NTE655325:NTE656197 ODA655325:ODA656197 OMW655325:OMW656197 OWS655325:OWS656197 PGO655325:PGO656197 PQK655325:PQK656197 QAG655325:QAG656197 QKC655325:QKC656197 QTY655325:QTY656197 RDU655325:RDU656197 RNQ655325:RNQ656197 RXM655325:RXM656197 SHI655325:SHI656197 SRE655325:SRE656197 TBA655325:TBA656197 TKW655325:TKW656197 TUS655325:TUS656197 UEO655325:UEO656197 UOK655325:UOK656197 UYG655325:UYG656197 VIC655325:VIC656197 VRY655325:VRY656197 WBU655325:WBU656197 WLQ655325:WLQ656197 WVM655325:WVM656197 K720867:K721739 JA720861:JA721733 SW720861:SW721733 ACS720861:ACS721733 AMO720861:AMO721733 AWK720861:AWK721733 BGG720861:BGG721733 BQC720861:BQC721733 BZY720861:BZY721733 CJU720861:CJU721733 CTQ720861:CTQ721733 DDM720861:DDM721733 DNI720861:DNI721733 DXE720861:DXE721733 EHA720861:EHA721733 EQW720861:EQW721733 FAS720861:FAS721733 FKO720861:FKO721733 FUK720861:FUK721733 GEG720861:GEG721733 GOC720861:GOC721733 GXY720861:GXY721733 HHU720861:HHU721733 HRQ720861:HRQ721733 IBM720861:IBM721733 ILI720861:ILI721733 IVE720861:IVE721733 JFA720861:JFA721733 JOW720861:JOW721733 JYS720861:JYS721733 KIO720861:KIO721733 KSK720861:KSK721733 LCG720861:LCG721733 LMC720861:LMC721733 LVY720861:LVY721733 MFU720861:MFU721733 MPQ720861:MPQ721733 MZM720861:MZM721733 NJI720861:NJI721733 NTE720861:NTE721733 ODA720861:ODA721733 OMW720861:OMW721733 OWS720861:OWS721733 PGO720861:PGO721733 PQK720861:PQK721733 QAG720861:QAG721733 QKC720861:QKC721733 QTY720861:QTY721733 RDU720861:RDU721733 RNQ720861:RNQ721733 RXM720861:RXM721733 SHI720861:SHI721733 SRE720861:SRE721733 TBA720861:TBA721733 TKW720861:TKW721733 TUS720861:TUS721733 UEO720861:UEO721733 UOK720861:UOK721733 UYG720861:UYG721733 VIC720861:VIC721733 VRY720861:VRY721733 WBU720861:WBU721733 WLQ720861:WLQ721733 WVM720861:WVM721733 K786403:K787275 JA786397:JA787269 SW786397:SW787269 ACS786397:ACS787269 AMO786397:AMO787269 AWK786397:AWK787269 BGG786397:BGG787269 BQC786397:BQC787269 BZY786397:BZY787269 CJU786397:CJU787269 CTQ786397:CTQ787269 DDM786397:DDM787269 DNI786397:DNI787269 DXE786397:DXE787269 EHA786397:EHA787269 EQW786397:EQW787269 FAS786397:FAS787269 FKO786397:FKO787269 FUK786397:FUK787269 GEG786397:GEG787269 GOC786397:GOC787269 GXY786397:GXY787269 HHU786397:HHU787269 HRQ786397:HRQ787269 IBM786397:IBM787269 ILI786397:ILI787269 IVE786397:IVE787269 JFA786397:JFA787269 JOW786397:JOW787269 JYS786397:JYS787269 KIO786397:KIO787269 KSK786397:KSK787269 LCG786397:LCG787269 LMC786397:LMC787269 LVY786397:LVY787269 MFU786397:MFU787269 MPQ786397:MPQ787269 MZM786397:MZM787269 NJI786397:NJI787269 NTE786397:NTE787269 ODA786397:ODA787269 OMW786397:OMW787269 OWS786397:OWS787269 PGO786397:PGO787269 PQK786397:PQK787269 QAG786397:QAG787269 QKC786397:QKC787269 QTY786397:QTY787269 RDU786397:RDU787269 RNQ786397:RNQ787269 RXM786397:RXM787269 SHI786397:SHI787269 SRE786397:SRE787269 TBA786397:TBA787269 TKW786397:TKW787269 TUS786397:TUS787269 UEO786397:UEO787269 UOK786397:UOK787269 UYG786397:UYG787269 VIC786397:VIC787269 VRY786397:VRY787269 WBU786397:WBU787269 WLQ786397:WLQ787269 WVM786397:WVM787269 K851939:K852811 JA851933:JA852805 SW851933:SW852805 ACS851933:ACS852805 AMO851933:AMO852805 AWK851933:AWK852805 BGG851933:BGG852805 BQC851933:BQC852805 BZY851933:BZY852805 CJU851933:CJU852805 CTQ851933:CTQ852805 DDM851933:DDM852805 DNI851933:DNI852805 DXE851933:DXE852805 EHA851933:EHA852805 EQW851933:EQW852805 FAS851933:FAS852805 FKO851933:FKO852805 FUK851933:FUK852805 GEG851933:GEG852805 GOC851933:GOC852805 GXY851933:GXY852805 HHU851933:HHU852805 HRQ851933:HRQ852805 IBM851933:IBM852805 ILI851933:ILI852805 IVE851933:IVE852805 JFA851933:JFA852805 JOW851933:JOW852805 JYS851933:JYS852805 KIO851933:KIO852805 KSK851933:KSK852805 LCG851933:LCG852805 LMC851933:LMC852805 LVY851933:LVY852805 MFU851933:MFU852805 MPQ851933:MPQ852805 MZM851933:MZM852805 NJI851933:NJI852805 NTE851933:NTE852805 ODA851933:ODA852805 OMW851933:OMW852805 OWS851933:OWS852805 PGO851933:PGO852805 PQK851933:PQK852805 QAG851933:QAG852805 QKC851933:QKC852805 QTY851933:QTY852805 RDU851933:RDU852805 RNQ851933:RNQ852805 RXM851933:RXM852805 SHI851933:SHI852805 SRE851933:SRE852805 TBA851933:TBA852805 TKW851933:TKW852805 TUS851933:TUS852805 UEO851933:UEO852805 UOK851933:UOK852805 UYG851933:UYG852805 VIC851933:VIC852805 VRY851933:VRY852805 WBU851933:WBU852805 WLQ851933:WLQ852805 WVM851933:WVM852805 K917475:K918347 JA917469:JA918341 SW917469:SW918341 ACS917469:ACS918341 AMO917469:AMO918341 AWK917469:AWK918341 BGG917469:BGG918341 BQC917469:BQC918341 BZY917469:BZY918341 CJU917469:CJU918341 CTQ917469:CTQ918341 DDM917469:DDM918341 DNI917469:DNI918341 DXE917469:DXE918341 EHA917469:EHA918341 EQW917469:EQW918341 FAS917469:FAS918341 FKO917469:FKO918341 FUK917469:FUK918341 GEG917469:GEG918341 GOC917469:GOC918341 GXY917469:GXY918341 HHU917469:HHU918341 HRQ917469:HRQ918341 IBM917469:IBM918341 ILI917469:ILI918341 IVE917469:IVE918341 JFA917469:JFA918341 JOW917469:JOW918341 JYS917469:JYS918341 KIO917469:KIO918341 KSK917469:KSK918341 LCG917469:LCG918341 LMC917469:LMC918341 LVY917469:LVY918341 MFU917469:MFU918341 MPQ917469:MPQ918341 MZM917469:MZM918341 NJI917469:NJI918341 NTE917469:NTE918341 ODA917469:ODA918341 OMW917469:OMW918341 OWS917469:OWS918341 PGO917469:PGO918341 PQK917469:PQK918341 QAG917469:QAG918341 QKC917469:QKC918341 QTY917469:QTY918341 RDU917469:RDU918341 RNQ917469:RNQ918341 RXM917469:RXM918341 SHI917469:SHI918341 SRE917469:SRE918341 TBA917469:TBA918341 TKW917469:TKW918341 TUS917469:TUS918341 UEO917469:UEO918341 UOK917469:UOK918341 UYG917469:UYG918341 VIC917469:VIC918341 VRY917469:VRY918341 WBU917469:WBU918341 WLQ917469:WLQ918341 WVM917469:WVM918341 K983011:K983883 JA983005:JA983877 SW983005:SW983877 ACS983005:ACS983877 AMO983005:AMO983877 AWK983005:AWK983877 BGG983005:BGG983877 BQC983005:BQC983877 BZY983005:BZY983877 CJU983005:CJU983877 CTQ983005:CTQ983877 DDM983005:DDM983877 DNI983005:DNI983877 DXE983005:DXE983877 EHA983005:EHA983877 EQW983005:EQW983877 FAS983005:FAS983877 FKO983005:FKO983877 FUK983005:FUK983877 GEG983005:GEG983877 GOC983005:GOC983877 GXY983005:GXY983877 HHU983005:HHU983877 HRQ983005:HRQ983877 IBM983005:IBM983877 ILI983005:ILI983877 IVE983005:IVE983877 JFA983005:JFA983877 JOW983005:JOW983877 JYS983005:JYS983877 KIO983005:KIO983877 KSK983005:KSK983877 LCG983005:LCG983877 LMC983005:LMC983877 LVY983005:LVY983877 MFU983005:MFU983877 MPQ983005:MPQ983877 MZM983005:MZM983877 NJI983005:NJI983877 NTE983005:NTE983877 ODA983005:ODA983877 OMW983005:OMW983877 OWS983005:OWS983877 PGO983005:PGO983877 PQK983005:PQK983877 QAG983005:QAG983877 QKC983005:QKC983877 QTY983005:QTY983877 RDU983005:RDU983877 RNQ983005:RNQ983877 RXM983005:RXM983877 SHI983005:SHI983877 SRE983005:SRE983877 TBA983005:TBA983877 TKW983005:TKW983877 TUS983005:TUS983877 UEO983005:UEO983877 UOK983005:UOK983877 UYG983005:UYG983877 VIC983005:VIC983877 VRY983005:VRY983877 WBU983005:WBU983877 WLQ983005:WLQ983877 JA43:JA837 K49:K843 WVM43:WVM837 WLQ43:WLQ837 WBU43:WBU837 VRY43:VRY837 VIC43:VIC837 UYG43:UYG837 UOK43:UOK837 UEO43:UEO837 TUS43:TUS837 TKW43:TKW837 TBA43:TBA837 SRE43:SRE837 SHI43:SHI837 RXM43:RXM837 RNQ43:RNQ837 RDU43:RDU837 QTY43:QTY837 QKC43:QKC837 QAG43:QAG837 PQK43:PQK837 PGO43:PGO837 OWS43:OWS837 OMW43:OMW837 ODA43:ODA837 NTE43:NTE837 NJI43:NJI837 MZM43:MZM837 MPQ43:MPQ837 MFU43:MFU837 LVY43:LVY837 LMC43:LMC837 LCG43:LCG837 KSK43:KSK837 KIO43:KIO837 JYS43:JYS837 JOW43:JOW837 JFA43:JFA837 IVE43:IVE837 ILI43:ILI837 IBM43:IBM837 HRQ43:HRQ837 HHU43:HHU837 GXY43:GXY837 GOC43:GOC837 GEG43:GEG837 FUK43:FUK837 FKO43:FKO837 FAS43:FAS837 EQW43:EQW837 EHA43:EHA837 DXE43:DXE837 DNI43:DNI837 DDM43:DDM837 CTQ43:CTQ837 CJU43:CJU837 BZY43:BZY837 BQC43:BQC837 BGG43:BGG837 AWK43:AWK837 AMO43:AMO837 ACS43:ACS837 SW43:SW837 BQK38:BQK39 BQI23 BGM23 AWQ23 AMU23 ACY23 TC23 JG23 WVS23 WLW23 WCA23 VSE23 VII23 UYM23 UOQ23 UEU23 TUY23 TLC23 TBG23 SRK23 SHO23 RXS23 RNW23 REA23 QUE23 QKI23 QAM23 PQQ23 PGU23 OWY23 ONC23 ODG23 NTK23 NJO23 MZS23 MPW23 MGA23 LWE23 LMI23 LCM23 KSQ23 KIU23 JYY23 JPC23 JFG23 IVK23 ILO23 IBS23 HRW23 HIA23 GYE23 GOI23 GEM23 FUQ23 FKU23 FAY23 ERC23 EHG23 DXK23 DNO23 DDS23 J19:J20 K8:K9 CTW23 AMO8:AMO14 AWK8:AWK14 BGG8:BGG14 BQC8:BQC14 BZY8:BZY14 CJU8:CJU14 CTQ8:CTQ14 DDM8:DDM14 DNI8:DNI14 DXE8:DXE14 EHA8:EHA14 EQW8:EQW14 FAS8:FAS14 FKO8:FKO14 FUK8:FUK14 GEG8:GEG14 GOC8:GOC14 GXY8:GXY14 HHU8:HHU14 HRQ8:HRQ14 IBM8:IBM14 ILI8:ILI14 IVE8:IVE14 JFA8:JFA14 JOW8:JOW14 JYS8:JYS14 KIO8:KIO14 KSK8:KSK14 LCG8:LCG14 LMC8:LMC14 LVY8:LVY14 MFU8:MFU14 MPQ8:MPQ14 MZM8:MZM14 NJI8:NJI14 NTE8:NTE14 ODA8:ODA14 OMW8:OMW14 OWS8:OWS14 PGO8:PGO14 PQK8:PQK14 QAG8:QAG14 QKC8:QKC14 QTY8:QTY14 RDU8:RDU14 RNQ8:RNQ14 RXM8:RXM14 SHI8:SHI14 SRE8:SRE14 TBA8:TBA14 TKW8:TKW14 TUS8:TUS14 UEO8:UEO14 UOK8:UOK14 UYG8:UYG14 VIC8:VIC14 VRY8:VRY14 WBU8:WBU14 WLQ8:WLQ14 WVM8:WVM14 JA8:JA14 SW8:SW14 BQQ16 WLY15 WCC15 VSG15 VIK15 UYO15 UOS15 UEW15 TVA15 TLE15 TBI15 SRM15 SHQ15 RXU15 RNY15 REC15 QUG15 QKK15 QAO15 PQS15 PGW15 OXA15 ONE15 ODI15 NTM15 NJQ15 MZU15 MPY15 MGC15 LWG15 LMK15 LCO15 KSS15 KIW15 JZA15 JPE15 JFI15 IVM15 ILQ15 IBU15 HRY15 HIC15 GYG15 GOK15 GEO15 FUS15 FKW15 FBA15 ERE15 EHI15 DXM15 DNQ15 DDU15 CTY15 CKC15 CAG15 BQK15 BGO15 AWS15 AMW15 ADA15 TE15 JI15 WVU15 AWS31 J10:J11 ACS8:ACS14 M12 CKA23 BGU16 AWY16 ANC16 ADG16 TK16 JO16 WWA16 WME16 WCI16 VSM16 VIQ16 UYU16 UOY16 UFC16 TVG16 TLK16 TBO16 SRS16 SHW16 RYA16 ROE16 REI16 QUM16 QKQ16 QAU16 PQY16 PHC16 OXG16 ONK16 ODO16 NTS16 NJW16 NAA16 MQE16 MGI16 LWM16 LMQ16 LCU16 KSY16 KJC16 JZG16 JPK16 JFO16 IVS16 ILW16 ICA16 HSE16 HII16 GYM16 GOQ16 GEU16 FUY16 FLC16 FBG16 ERK16 EHO16 DXS16 DNW16 DEA16 CUE16 CKI16 CAM16 CAE23 M16 BGO38:BGO39 K13:K18 AWS38:AWS39 AMW38:AMW39 ADA38:ADA39 TE38:TE39 JI38:JI39 WVU38:WVU39 WLY38:WLY39 WCC38:WCC39 VSG38:VSG39 VIK38:VIK39 UYO38:UYO39 UOS38:UOS39 UEW38:UEW39 TVA38:TVA39 TLE38:TLE39 TBI38:TBI39 SRM38:SRM39 SHQ38:SHQ39 RXU38:RXU39 RNY38:RNY39 REC38:REC39 QUG38:QUG39 QKK38:QKK39 QAO38:QAO39 PQS38:PQS39 PGW38:PGW39 OXA38:OXA39 ONE38:ONE39 ODI38:ODI39 NTM38:NTM39 NJQ38:NJQ39 MZU38:MZU39 MPY38:MPY39 MGC38:MGC39 LWG38:LWG39 LMK38:LMK39 LCO38:LCO39 KSS38:KSS39 KIW38:KIW39 JZA38:JZA39 JPE38:JPE39 JFI38:JFI39 IVM38:IVM39 ILQ38:ILQ39 IBU38:IBU39 HRY38:HRY39 HIC38:HIC39 GYG38:GYG39 GOK38:GOK39 GEO38:GEO39 FUS38:FUS39 FKW38:FKW39 FBA38:FBA39 ERE38:ERE39 EHI38:EHI39 DXM38:DXM39 DNQ38:DNQ39 DDU38:DDU39 CTY38:CTY39 CKC38:CKC39 K34:K40 CAG31 AMW31 BQQ21 BGU21 AWY21 ANC21 ADG21 TK21 JO21 WWA21 WME21 WCI21 VSM21 VIQ21 UYU21 UOY21 UFC21 TVG21 TLK21 TBO21 SRS21 SHW21 RYA21 ROE21 REI21 QUM21 QKQ21 QAU21 PQY21 PHC21 OXG21 ONK21 ODO21 NTS21 NJW21 NAA21 MQE21 MGI21 LWM21 LMQ21 LCU21 KSY21 KJC21 JZG21 JPK21 JFO21 IVS21 ILW21 ICA21 HSE21 HII21 GYM21 GOQ21 GEU21 FUY21 FLC21 FBG21 ERK21 EHO21 DXS21 DNW21 DEA21 CUE21 CKI21 CAM21 ADA31 TE31 JI31 WVU31 WLY31 WCC31 VSG31 VIK31 UYO31 UOS31 UEW31 TVA31 TLE31 TBI31 SRM31 SHQ31 RXU31 RNY31 REC31 QUG31 QKK31 QAO31 PQS31 PGW31 OXA31 ONE31 ODI31 NTM31 NJQ31 MZU31 MPY31 MGC31 LWG31 LMK31 LCO31 KSS31 KIW31 JZA31 JPE31 JFI31 IVM31 ILQ31 IBU31 HRY31 HIC31 GYG31 GOK31 GEO31 FUS31 FKW31 FBA31 ERE31 EHI31 DXM31 DNQ31 DDU31 CTY31 CKC31 BQK31 K31 K22:K23 AMU34:AMU37 DNM27 DXI27 EHE27 ERA27 FAW27 FKS27 FUO27 GEK27 GOG27 GYC27 HHY27 HRU27 IBQ27 ILM27 IVI27 JFE27 JPA27 JYW27 KIS27 KSO27 LCK27 LMG27 LWC27 MFY27 MPU27 MZQ27 NJM27 NTI27 ODE27 ONA27 OWW27 PGS27 PQO27 QAK27 QKG27 QUC27 RDY27 RNU27 RXQ27 SHM27 SRI27 TBE27 TLA27 TUW27 UES27 UOO27 UYK27 VIG27 VSC27 WBY27 WLU27 WVQ27 JE27 TA27 ACW27 AMS27 AWO27 BGK27 BQG27 CAC27 CJY27 DDQ27 CTU27 CAG38:CAG39 AWQ34:AWQ37 BGM34:BGM37 BQI34:BQI37 CAE34:CAE37 CKA34:CKA37 CTW34:CTW37 DDS34:DDS37 DNO34:DNO37 DXK34:DXK37 EHG34:EHG37 ERC34:ERC37 FAY34:FAY37 FKU34:FKU37 FUQ34:FUQ37 GEM34:GEM37 GOI34:GOI37 GYE34:GYE37 HIA34:HIA37 HRW34:HRW37 IBS34:IBS37 ILO34:ILO37 IVK34:IVK37 JFG34:JFG37 JPC34:JPC37 JYY34:JYY37 KIU34:KIU37 KSQ34:KSQ37 LCM34:LCM37 LMI34:LMI37 LWE34:LWE37 MGA34:MGA37 MPW34:MPW37 MZS34:MZS37 NJO34:NJO37 NTK34:NTK37 ODG34:ODG37 ONC34:ONC37 OWY34:OWY37 PGU34:PGU37 PQQ34:PQQ37 QAM34:QAM37 QKI34:QKI37 QUE34:QUE37 REA34:REA37 RNW34:RNW37 RXS34:RXS37 SHO34:SHO37 SRK34:SRK37 TBG34:TBG37 TLC34:TLC37 TUY34:TUY37 UEU34:UEU37 UOQ34:UOQ37 UYM34:UYM37 VII34:VII37 VSE34:VSE37 WCA34:WCA37 WLW34:WLW37 WVS34:WVS37 JG34:JG37 TC34:TC37 ACY34:ACY37 K26:K29 BGO31">
      <formula1>Способ_закупок</formula1>
    </dataValidation>
    <dataValidation type="textLength" operator="equal" allowBlank="1" showInputMessage="1" showErrorMessage="1" error="Код КАТО должен содержать 9 символов" sqref="S65507:S66379 JI65501:JI66373 TE65501:TE66373 ADA65501:ADA66373 AMW65501:AMW66373 AWS65501:AWS66373 BGO65501:BGO66373 BQK65501:BQK66373 CAG65501:CAG66373 CKC65501:CKC66373 CTY65501:CTY66373 DDU65501:DDU66373 DNQ65501:DNQ66373 DXM65501:DXM66373 EHI65501:EHI66373 ERE65501:ERE66373 FBA65501:FBA66373 FKW65501:FKW66373 FUS65501:FUS66373 GEO65501:GEO66373 GOK65501:GOK66373 GYG65501:GYG66373 HIC65501:HIC66373 HRY65501:HRY66373 IBU65501:IBU66373 ILQ65501:ILQ66373 IVM65501:IVM66373 JFI65501:JFI66373 JPE65501:JPE66373 JZA65501:JZA66373 KIW65501:KIW66373 KSS65501:KSS66373 LCO65501:LCO66373 LMK65501:LMK66373 LWG65501:LWG66373 MGC65501:MGC66373 MPY65501:MPY66373 MZU65501:MZU66373 NJQ65501:NJQ66373 NTM65501:NTM66373 ODI65501:ODI66373 ONE65501:ONE66373 OXA65501:OXA66373 PGW65501:PGW66373 PQS65501:PQS66373 QAO65501:QAO66373 QKK65501:QKK66373 QUG65501:QUG66373 REC65501:REC66373 RNY65501:RNY66373 RXU65501:RXU66373 SHQ65501:SHQ66373 SRM65501:SRM66373 TBI65501:TBI66373 TLE65501:TLE66373 TVA65501:TVA66373 UEW65501:UEW66373 UOS65501:UOS66373 UYO65501:UYO66373 VIK65501:VIK66373 VSG65501:VSG66373 WCC65501:WCC66373 WLY65501:WLY66373 WVU65501:WVU66373 S131043:S131915 JI131037:JI131909 TE131037:TE131909 ADA131037:ADA131909 AMW131037:AMW131909 AWS131037:AWS131909 BGO131037:BGO131909 BQK131037:BQK131909 CAG131037:CAG131909 CKC131037:CKC131909 CTY131037:CTY131909 DDU131037:DDU131909 DNQ131037:DNQ131909 DXM131037:DXM131909 EHI131037:EHI131909 ERE131037:ERE131909 FBA131037:FBA131909 FKW131037:FKW131909 FUS131037:FUS131909 GEO131037:GEO131909 GOK131037:GOK131909 GYG131037:GYG131909 HIC131037:HIC131909 HRY131037:HRY131909 IBU131037:IBU131909 ILQ131037:ILQ131909 IVM131037:IVM131909 JFI131037:JFI131909 JPE131037:JPE131909 JZA131037:JZA131909 KIW131037:KIW131909 KSS131037:KSS131909 LCO131037:LCO131909 LMK131037:LMK131909 LWG131037:LWG131909 MGC131037:MGC131909 MPY131037:MPY131909 MZU131037:MZU131909 NJQ131037:NJQ131909 NTM131037:NTM131909 ODI131037:ODI131909 ONE131037:ONE131909 OXA131037:OXA131909 PGW131037:PGW131909 PQS131037:PQS131909 QAO131037:QAO131909 QKK131037:QKK131909 QUG131037:QUG131909 REC131037:REC131909 RNY131037:RNY131909 RXU131037:RXU131909 SHQ131037:SHQ131909 SRM131037:SRM131909 TBI131037:TBI131909 TLE131037:TLE131909 TVA131037:TVA131909 UEW131037:UEW131909 UOS131037:UOS131909 UYO131037:UYO131909 VIK131037:VIK131909 VSG131037:VSG131909 WCC131037:WCC131909 WLY131037:WLY131909 WVU131037:WVU131909 S196579:S197451 JI196573:JI197445 TE196573:TE197445 ADA196573:ADA197445 AMW196573:AMW197445 AWS196573:AWS197445 BGO196573:BGO197445 BQK196573:BQK197445 CAG196573:CAG197445 CKC196573:CKC197445 CTY196573:CTY197445 DDU196573:DDU197445 DNQ196573:DNQ197445 DXM196573:DXM197445 EHI196573:EHI197445 ERE196573:ERE197445 FBA196573:FBA197445 FKW196573:FKW197445 FUS196573:FUS197445 GEO196573:GEO197445 GOK196573:GOK197445 GYG196573:GYG197445 HIC196573:HIC197445 HRY196573:HRY197445 IBU196573:IBU197445 ILQ196573:ILQ197445 IVM196573:IVM197445 JFI196573:JFI197445 JPE196573:JPE197445 JZA196573:JZA197445 KIW196573:KIW197445 KSS196573:KSS197445 LCO196573:LCO197445 LMK196573:LMK197445 LWG196573:LWG197445 MGC196573:MGC197445 MPY196573:MPY197445 MZU196573:MZU197445 NJQ196573:NJQ197445 NTM196573:NTM197445 ODI196573:ODI197445 ONE196573:ONE197445 OXA196573:OXA197445 PGW196573:PGW197445 PQS196573:PQS197445 QAO196573:QAO197445 QKK196573:QKK197445 QUG196573:QUG197445 REC196573:REC197445 RNY196573:RNY197445 RXU196573:RXU197445 SHQ196573:SHQ197445 SRM196573:SRM197445 TBI196573:TBI197445 TLE196573:TLE197445 TVA196573:TVA197445 UEW196573:UEW197445 UOS196573:UOS197445 UYO196573:UYO197445 VIK196573:VIK197445 VSG196573:VSG197445 WCC196573:WCC197445 WLY196573:WLY197445 WVU196573:WVU197445 S262115:S262987 JI262109:JI262981 TE262109:TE262981 ADA262109:ADA262981 AMW262109:AMW262981 AWS262109:AWS262981 BGO262109:BGO262981 BQK262109:BQK262981 CAG262109:CAG262981 CKC262109:CKC262981 CTY262109:CTY262981 DDU262109:DDU262981 DNQ262109:DNQ262981 DXM262109:DXM262981 EHI262109:EHI262981 ERE262109:ERE262981 FBA262109:FBA262981 FKW262109:FKW262981 FUS262109:FUS262981 GEO262109:GEO262981 GOK262109:GOK262981 GYG262109:GYG262981 HIC262109:HIC262981 HRY262109:HRY262981 IBU262109:IBU262981 ILQ262109:ILQ262981 IVM262109:IVM262981 JFI262109:JFI262981 JPE262109:JPE262981 JZA262109:JZA262981 KIW262109:KIW262981 KSS262109:KSS262981 LCO262109:LCO262981 LMK262109:LMK262981 LWG262109:LWG262981 MGC262109:MGC262981 MPY262109:MPY262981 MZU262109:MZU262981 NJQ262109:NJQ262981 NTM262109:NTM262981 ODI262109:ODI262981 ONE262109:ONE262981 OXA262109:OXA262981 PGW262109:PGW262981 PQS262109:PQS262981 QAO262109:QAO262981 QKK262109:QKK262981 QUG262109:QUG262981 REC262109:REC262981 RNY262109:RNY262981 RXU262109:RXU262981 SHQ262109:SHQ262981 SRM262109:SRM262981 TBI262109:TBI262981 TLE262109:TLE262981 TVA262109:TVA262981 UEW262109:UEW262981 UOS262109:UOS262981 UYO262109:UYO262981 VIK262109:VIK262981 VSG262109:VSG262981 WCC262109:WCC262981 WLY262109:WLY262981 WVU262109:WVU262981 S327651:S328523 JI327645:JI328517 TE327645:TE328517 ADA327645:ADA328517 AMW327645:AMW328517 AWS327645:AWS328517 BGO327645:BGO328517 BQK327645:BQK328517 CAG327645:CAG328517 CKC327645:CKC328517 CTY327645:CTY328517 DDU327645:DDU328517 DNQ327645:DNQ328517 DXM327645:DXM328517 EHI327645:EHI328517 ERE327645:ERE328517 FBA327645:FBA328517 FKW327645:FKW328517 FUS327645:FUS328517 GEO327645:GEO328517 GOK327645:GOK328517 GYG327645:GYG328517 HIC327645:HIC328517 HRY327645:HRY328517 IBU327645:IBU328517 ILQ327645:ILQ328517 IVM327645:IVM328517 JFI327645:JFI328517 JPE327645:JPE328517 JZA327645:JZA328517 KIW327645:KIW328517 KSS327645:KSS328517 LCO327645:LCO328517 LMK327645:LMK328517 LWG327645:LWG328517 MGC327645:MGC328517 MPY327645:MPY328517 MZU327645:MZU328517 NJQ327645:NJQ328517 NTM327645:NTM328517 ODI327645:ODI328517 ONE327645:ONE328517 OXA327645:OXA328517 PGW327645:PGW328517 PQS327645:PQS328517 QAO327645:QAO328517 QKK327645:QKK328517 QUG327645:QUG328517 REC327645:REC328517 RNY327645:RNY328517 RXU327645:RXU328517 SHQ327645:SHQ328517 SRM327645:SRM328517 TBI327645:TBI328517 TLE327645:TLE328517 TVA327645:TVA328517 UEW327645:UEW328517 UOS327645:UOS328517 UYO327645:UYO328517 VIK327645:VIK328517 VSG327645:VSG328517 WCC327645:WCC328517 WLY327645:WLY328517 WVU327645:WVU328517 S393187:S394059 JI393181:JI394053 TE393181:TE394053 ADA393181:ADA394053 AMW393181:AMW394053 AWS393181:AWS394053 BGO393181:BGO394053 BQK393181:BQK394053 CAG393181:CAG394053 CKC393181:CKC394053 CTY393181:CTY394053 DDU393181:DDU394053 DNQ393181:DNQ394053 DXM393181:DXM394053 EHI393181:EHI394053 ERE393181:ERE394053 FBA393181:FBA394053 FKW393181:FKW394053 FUS393181:FUS394053 GEO393181:GEO394053 GOK393181:GOK394053 GYG393181:GYG394053 HIC393181:HIC394053 HRY393181:HRY394053 IBU393181:IBU394053 ILQ393181:ILQ394053 IVM393181:IVM394053 JFI393181:JFI394053 JPE393181:JPE394053 JZA393181:JZA394053 KIW393181:KIW394053 KSS393181:KSS394053 LCO393181:LCO394053 LMK393181:LMK394053 LWG393181:LWG394053 MGC393181:MGC394053 MPY393181:MPY394053 MZU393181:MZU394053 NJQ393181:NJQ394053 NTM393181:NTM394053 ODI393181:ODI394053 ONE393181:ONE394053 OXA393181:OXA394053 PGW393181:PGW394053 PQS393181:PQS394053 QAO393181:QAO394053 QKK393181:QKK394053 QUG393181:QUG394053 REC393181:REC394053 RNY393181:RNY394053 RXU393181:RXU394053 SHQ393181:SHQ394053 SRM393181:SRM394053 TBI393181:TBI394053 TLE393181:TLE394053 TVA393181:TVA394053 UEW393181:UEW394053 UOS393181:UOS394053 UYO393181:UYO394053 VIK393181:VIK394053 VSG393181:VSG394053 WCC393181:WCC394053 WLY393181:WLY394053 WVU393181:WVU394053 S458723:S459595 JI458717:JI459589 TE458717:TE459589 ADA458717:ADA459589 AMW458717:AMW459589 AWS458717:AWS459589 BGO458717:BGO459589 BQK458717:BQK459589 CAG458717:CAG459589 CKC458717:CKC459589 CTY458717:CTY459589 DDU458717:DDU459589 DNQ458717:DNQ459589 DXM458717:DXM459589 EHI458717:EHI459589 ERE458717:ERE459589 FBA458717:FBA459589 FKW458717:FKW459589 FUS458717:FUS459589 GEO458717:GEO459589 GOK458717:GOK459589 GYG458717:GYG459589 HIC458717:HIC459589 HRY458717:HRY459589 IBU458717:IBU459589 ILQ458717:ILQ459589 IVM458717:IVM459589 JFI458717:JFI459589 JPE458717:JPE459589 JZA458717:JZA459589 KIW458717:KIW459589 KSS458717:KSS459589 LCO458717:LCO459589 LMK458717:LMK459589 LWG458717:LWG459589 MGC458717:MGC459589 MPY458717:MPY459589 MZU458717:MZU459589 NJQ458717:NJQ459589 NTM458717:NTM459589 ODI458717:ODI459589 ONE458717:ONE459589 OXA458717:OXA459589 PGW458717:PGW459589 PQS458717:PQS459589 QAO458717:QAO459589 QKK458717:QKK459589 QUG458717:QUG459589 REC458717:REC459589 RNY458717:RNY459589 RXU458717:RXU459589 SHQ458717:SHQ459589 SRM458717:SRM459589 TBI458717:TBI459589 TLE458717:TLE459589 TVA458717:TVA459589 UEW458717:UEW459589 UOS458717:UOS459589 UYO458717:UYO459589 VIK458717:VIK459589 VSG458717:VSG459589 WCC458717:WCC459589 WLY458717:WLY459589 WVU458717:WVU459589 S524259:S525131 JI524253:JI525125 TE524253:TE525125 ADA524253:ADA525125 AMW524253:AMW525125 AWS524253:AWS525125 BGO524253:BGO525125 BQK524253:BQK525125 CAG524253:CAG525125 CKC524253:CKC525125 CTY524253:CTY525125 DDU524253:DDU525125 DNQ524253:DNQ525125 DXM524253:DXM525125 EHI524253:EHI525125 ERE524253:ERE525125 FBA524253:FBA525125 FKW524253:FKW525125 FUS524253:FUS525125 GEO524253:GEO525125 GOK524253:GOK525125 GYG524253:GYG525125 HIC524253:HIC525125 HRY524253:HRY525125 IBU524253:IBU525125 ILQ524253:ILQ525125 IVM524253:IVM525125 JFI524253:JFI525125 JPE524253:JPE525125 JZA524253:JZA525125 KIW524253:KIW525125 KSS524253:KSS525125 LCO524253:LCO525125 LMK524253:LMK525125 LWG524253:LWG525125 MGC524253:MGC525125 MPY524253:MPY525125 MZU524253:MZU525125 NJQ524253:NJQ525125 NTM524253:NTM525125 ODI524253:ODI525125 ONE524253:ONE525125 OXA524253:OXA525125 PGW524253:PGW525125 PQS524253:PQS525125 QAO524253:QAO525125 QKK524253:QKK525125 QUG524253:QUG525125 REC524253:REC525125 RNY524253:RNY525125 RXU524253:RXU525125 SHQ524253:SHQ525125 SRM524253:SRM525125 TBI524253:TBI525125 TLE524253:TLE525125 TVA524253:TVA525125 UEW524253:UEW525125 UOS524253:UOS525125 UYO524253:UYO525125 VIK524253:VIK525125 VSG524253:VSG525125 WCC524253:WCC525125 WLY524253:WLY525125 WVU524253:WVU525125 S589795:S590667 JI589789:JI590661 TE589789:TE590661 ADA589789:ADA590661 AMW589789:AMW590661 AWS589789:AWS590661 BGO589789:BGO590661 BQK589789:BQK590661 CAG589789:CAG590661 CKC589789:CKC590661 CTY589789:CTY590661 DDU589789:DDU590661 DNQ589789:DNQ590661 DXM589789:DXM590661 EHI589789:EHI590661 ERE589789:ERE590661 FBA589789:FBA590661 FKW589789:FKW590661 FUS589789:FUS590661 GEO589789:GEO590661 GOK589789:GOK590661 GYG589789:GYG590661 HIC589789:HIC590661 HRY589789:HRY590661 IBU589789:IBU590661 ILQ589789:ILQ590661 IVM589789:IVM590661 JFI589789:JFI590661 JPE589789:JPE590661 JZA589789:JZA590661 KIW589789:KIW590661 KSS589789:KSS590661 LCO589789:LCO590661 LMK589789:LMK590661 LWG589789:LWG590661 MGC589789:MGC590661 MPY589789:MPY590661 MZU589789:MZU590661 NJQ589789:NJQ590661 NTM589789:NTM590661 ODI589789:ODI590661 ONE589789:ONE590661 OXA589789:OXA590661 PGW589789:PGW590661 PQS589789:PQS590661 QAO589789:QAO590661 QKK589789:QKK590661 QUG589789:QUG590661 REC589789:REC590661 RNY589789:RNY590661 RXU589789:RXU590661 SHQ589789:SHQ590661 SRM589789:SRM590661 TBI589789:TBI590661 TLE589789:TLE590661 TVA589789:TVA590661 UEW589789:UEW590661 UOS589789:UOS590661 UYO589789:UYO590661 VIK589789:VIK590661 VSG589789:VSG590661 WCC589789:WCC590661 WLY589789:WLY590661 WVU589789:WVU590661 S655331:S656203 JI655325:JI656197 TE655325:TE656197 ADA655325:ADA656197 AMW655325:AMW656197 AWS655325:AWS656197 BGO655325:BGO656197 BQK655325:BQK656197 CAG655325:CAG656197 CKC655325:CKC656197 CTY655325:CTY656197 DDU655325:DDU656197 DNQ655325:DNQ656197 DXM655325:DXM656197 EHI655325:EHI656197 ERE655325:ERE656197 FBA655325:FBA656197 FKW655325:FKW656197 FUS655325:FUS656197 GEO655325:GEO656197 GOK655325:GOK656197 GYG655325:GYG656197 HIC655325:HIC656197 HRY655325:HRY656197 IBU655325:IBU656197 ILQ655325:ILQ656197 IVM655325:IVM656197 JFI655325:JFI656197 JPE655325:JPE656197 JZA655325:JZA656197 KIW655325:KIW656197 KSS655325:KSS656197 LCO655325:LCO656197 LMK655325:LMK656197 LWG655325:LWG656197 MGC655325:MGC656197 MPY655325:MPY656197 MZU655325:MZU656197 NJQ655325:NJQ656197 NTM655325:NTM656197 ODI655325:ODI656197 ONE655325:ONE656197 OXA655325:OXA656197 PGW655325:PGW656197 PQS655325:PQS656197 QAO655325:QAO656197 QKK655325:QKK656197 QUG655325:QUG656197 REC655325:REC656197 RNY655325:RNY656197 RXU655325:RXU656197 SHQ655325:SHQ656197 SRM655325:SRM656197 TBI655325:TBI656197 TLE655325:TLE656197 TVA655325:TVA656197 UEW655325:UEW656197 UOS655325:UOS656197 UYO655325:UYO656197 VIK655325:VIK656197 VSG655325:VSG656197 WCC655325:WCC656197 WLY655325:WLY656197 WVU655325:WVU656197 S720867:S721739 JI720861:JI721733 TE720861:TE721733 ADA720861:ADA721733 AMW720861:AMW721733 AWS720861:AWS721733 BGO720861:BGO721733 BQK720861:BQK721733 CAG720861:CAG721733 CKC720861:CKC721733 CTY720861:CTY721733 DDU720861:DDU721733 DNQ720861:DNQ721733 DXM720861:DXM721733 EHI720861:EHI721733 ERE720861:ERE721733 FBA720861:FBA721733 FKW720861:FKW721733 FUS720861:FUS721733 GEO720861:GEO721733 GOK720861:GOK721733 GYG720861:GYG721733 HIC720861:HIC721733 HRY720861:HRY721733 IBU720861:IBU721733 ILQ720861:ILQ721733 IVM720861:IVM721733 JFI720861:JFI721733 JPE720861:JPE721733 JZA720861:JZA721733 KIW720861:KIW721733 KSS720861:KSS721733 LCO720861:LCO721733 LMK720861:LMK721733 LWG720861:LWG721733 MGC720861:MGC721733 MPY720861:MPY721733 MZU720861:MZU721733 NJQ720861:NJQ721733 NTM720861:NTM721733 ODI720861:ODI721733 ONE720861:ONE721733 OXA720861:OXA721733 PGW720861:PGW721733 PQS720861:PQS721733 QAO720861:QAO721733 QKK720861:QKK721733 QUG720861:QUG721733 REC720861:REC721733 RNY720861:RNY721733 RXU720861:RXU721733 SHQ720861:SHQ721733 SRM720861:SRM721733 TBI720861:TBI721733 TLE720861:TLE721733 TVA720861:TVA721733 UEW720861:UEW721733 UOS720861:UOS721733 UYO720861:UYO721733 VIK720861:VIK721733 VSG720861:VSG721733 WCC720861:WCC721733 WLY720861:WLY721733 WVU720861:WVU721733 S786403:S787275 JI786397:JI787269 TE786397:TE787269 ADA786397:ADA787269 AMW786397:AMW787269 AWS786397:AWS787269 BGO786397:BGO787269 BQK786397:BQK787269 CAG786397:CAG787269 CKC786397:CKC787269 CTY786397:CTY787269 DDU786397:DDU787269 DNQ786397:DNQ787269 DXM786397:DXM787269 EHI786397:EHI787269 ERE786397:ERE787269 FBA786397:FBA787269 FKW786397:FKW787269 FUS786397:FUS787269 GEO786397:GEO787269 GOK786397:GOK787269 GYG786397:GYG787269 HIC786397:HIC787269 HRY786397:HRY787269 IBU786397:IBU787269 ILQ786397:ILQ787269 IVM786397:IVM787269 JFI786397:JFI787269 JPE786397:JPE787269 JZA786397:JZA787269 KIW786397:KIW787269 KSS786397:KSS787269 LCO786397:LCO787269 LMK786397:LMK787269 LWG786397:LWG787269 MGC786397:MGC787269 MPY786397:MPY787269 MZU786397:MZU787269 NJQ786397:NJQ787269 NTM786397:NTM787269 ODI786397:ODI787269 ONE786397:ONE787269 OXA786397:OXA787269 PGW786397:PGW787269 PQS786397:PQS787269 QAO786397:QAO787269 QKK786397:QKK787269 QUG786397:QUG787269 REC786397:REC787269 RNY786397:RNY787269 RXU786397:RXU787269 SHQ786397:SHQ787269 SRM786397:SRM787269 TBI786397:TBI787269 TLE786397:TLE787269 TVA786397:TVA787269 UEW786397:UEW787269 UOS786397:UOS787269 UYO786397:UYO787269 VIK786397:VIK787269 VSG786397:VSG787269 WCC786397:WCC787269 WLY786397:WLY787269 WVU786397:WVU787269 S851939:S852811 JI851933:JI852805 TE851933:TE852805 ADA851933:ADA852805 AMW851933:AMW852805 AWS851933:AWS852805 BGO851933:BGO852805 BQK851933:BQK852805 CAG851933:CAG852805 CKC851933:CKC852805 CTY851933:CTY852805 DDU851933:DDU852805 DNQ851933:DNQ852805 DXM851933:DXM852805 EHI851933:EHI852805 ERE851933:ERE852805 FBA851933:FBA852805 FKW851933:FKW852805 FUS851933:FUS852805 GEO851933:GEO852805 GOK851933:GOK852805 GYG851933:GYG852805 HIC851933:HIC852805 HRY851933:HRY852805 IBU851933:IBU852805 ILQ851933:ILQ852805 IVM851933:IVM852805 JFI851933:JFI852805 JPE851933:JPE852805 JZA851933:JZA852805 KIW851933:KIW852805 KSS851933:KSS852805 LCO851933:LCO852805 LMK851933:LMK852805 LWG851933:LWG852805 MGC851933:MGC852805 MPY851933:MPY852805 MZU851933:MZU852805 NJQ851933:NJQ852805 NTM851933:NTM852805 ODI851933:ODI852805 ONE851933:ONE852805 OXA851933:OXA852805 PGW851933:PGW852805 PQS851933:PQS852805 QAO851933:QAO852805 QKK851933:QKK852805 QUG851933:QUG852805 REC851933:REC852805 RNY851933:RNY852805 RXU851933:RXU852805 SHQ851933:SHQ852805 SRM851933:SRM852805 TBI851933:TBI852805 TLE851933:TLE852805 TVA851933:TVA852805 UEW851933:UEW852805 UOS851933:UOS852805 UYO851933:UYO852805 VIK851933:VIK852805 VSG851933:VSG852805 WCC851933:WCC852805 WLY851933:WLY852805 WVU851933:WVU852805 S917475:S918347 JI917469:JI918341 TE917469:TE918341 ADA917469:ADA918341 AMW917469:AMW918341 AWS917469:AWS918341 BGO917469:BGO918341 BQK917469:BQK918341 CAG917469:CAG918341 CKC917469:CKC918341 CTY917469:CTY918341 DDU917469:DDU918341 DNQ917469:DNQ918341 DXM917469:DXM918341 EHI917469:EHI918341 ERE917469:ERE918341 FBA917469:FBA918341 FKW917469:FKW918341 FUS917469:FUS918341 GEO917469:GEO918341 GOK917469:GOK918341 GYG917469:GYG918341 HIC917469:HIC918341 HRY917469:HRY918341 IBU917469:IBU918341 ILQ917469:ILQ918341 IVM917469:IVM918341 JFI917469:JFI918341 JPE917469:JPE918341 JZA917469:JZA918341 KIW917469:KIW918341 KSS917469:KSS918341 LCO917469:LCO918341 LMK917469:LMK918341 LWG917469:LWG918341 MGC917469:MGC918341 MPY917469:MPY918341 MZU917469:MZU918341 NJQ917469:NJQ918341 NTM917469:NTM918341 ODI917469:ODI918341 ONE917469:ONE918341 OXA917469:OXA918341 PGW917469:PGW918341 PQS917469:PQS918341 QAO917469:QAO918341 QKK917469:QKK918341 QUG917469:QUG918341 REC917469:REC918341 RNY917469:RNY918341 RXU917469:RXU918341 SHQ917469:SHQ918341 SRM917469:SRM918341 TBI917469:TBI918341 TLE917469:TLE918341 TVA917469:TVA918341 UEW917469:UEW918341 UOS917469:UOS918341 UYO917469:UYO918341 VIK917469:VIK918341 VSG917469:VSG918341 WCC917469:WCC918341 WLY917469:WLY918341 WVU917469:WVU918341 S983011:S983883 JI983005:JI983877 TE983005:TE983877 ADA983005:ADA983877 AMW983005:AMW983877 AWS983005:AWS983877 BGO983005:BGO983877 BQK983005:BQK983877 CAG983005:CAG983877 CKC983005:CKC983877 CTY983005:CTY983877 DDU983005:DDU983877 DNQ983005:DNQ983877 DXM983005:DXM983877 EHI983005:EHI983877 ERE983005:ERE983877 FBA983005:FBA983877 FKW983005:FKW983877 FUS983005:FUS983877 GEO983005:GEO983877 GOK983005:GOK983877 GYG983005:GYG983877 HIC983005:HIC983877 HRY983005:HRY983877 IBU983005:IBU983877 ILQ983005:ILQ983877 IVM983005:IVM983877 JFI983005:JFI983877 JPE983005:JPE983877 JZA983005:JZA983877 KIW983005:KIW983877 KSS983005:KSS983877 LCO983005:LCO983877 LMK983005:LMK983877 LWG983005:LWG983877 MGC983005:MGC983877 MPY983005:MPY983877 MZU983005:MZU983877 NJQ983005:NJQ983877 NTM983005:NTM983877 ODI983005:ODI983877 ONE983005:ONE983877 OXA983005:OXA983877 PGW983005:PGW983877 PQS983005:PQS983877 QAO983005:QAO983877 QKK983005:QKK983877 QUG983005:QUG983877 REC983005:REC983877 RNY983005:RNY983877 RXU983005:RXU983877 SHQ983005:SHQ983877 SRM983005:SRM983877 TBI983005:TBI983877 TLE983005:TLE983877 TVA983005:TVA983877 UEW983005:UEW983877 UOS983005:UOS983877 UYO983005:UYO983877 VIK983005:VIK983877 VSG983005:VSG983877 WCC983005:WCC983877 WLY983005:WLY983877 WVU983005:WVU983877 WVQ983005:WVQ983878 O65507:O66380 JE65501:JE66374 TA65501:TA66374 ACW65501:ACW66374 AMS65501:AMS66374 AWO65501:AWO66374 BGK65501:BGK66374 BQG65501:BQG66374 CAC65501:CAC66374 CJY65501:CJY66374 CTU65501:CTU66374 DDQ65501:DDQ66374 DNM65501:DNM66374 DXI65501:DXI66374 EHE65501:EHE66374 ERA65501:ERA66374 FAW65501:FAW66374 FKS65501:FKS66374 FUO65501:FUO66374 GEK65501:GEK66374 GOG65501:GOG66374 GYC65501:GYC66374 HHY65501:HHY66374 HRU65501:HRU66374 IBQ65501:IBQ66374 ILM65501:ILM66374 IVI65501:IVI66374 JFE65501:JFE66374 JPA65501:JPA66374 JYW65501:JYW66374 KIS65501:KIS66374 KSO65501:KSO66374 LCK65501:LCK66374 LMG65501:LMG66374 LWC65501:LWC66374 MFY65501:MFY66374 MPU65501:MPU66374 MZQ65501:MZQ66374 NJM65501:NJM66374 NTI65501:NTI66374 ODE65501:ODE66374 ONA65501:ONA66374 OWW65501:OWW66374 PGS65501:PGS66374 PQO65501:PQO66374 QAK65501:QAK66374 QKG65501:QKG66374 QUC65501:QUC66374 RDY65501:RDY66374 RNU65501:RNU66374 RXQ65501:RXQ66374 SHM65501:SHM66374 SRI65501:SRI66374 TBE65501:TBE66374 TLA65501:TLA66374 TUW65501:TUW66374 UES65501:UES66374 UOO65501:UOO66374 UYK65501:UYK66374 VIG65501:VIG66374 VSC65501:VSC66374 WBY65501:WBY66374 WLU65501:WLU66374 WVQ65501:WVQ66374 O131043:O131916 JE131037:JE131910 TA131037:TA131910 ACW131037:ACW131910 AMS131037:AMS131910 AWO131037:AWO131910 BGK131037:BGK131910 BQG131037:BQG131910 CAC131037:CAC131910 CJY131037:CJY131910 CTU131037:CTU131910 DDQ131037:DDQ131910 DNM131037:DNM131910 DXI131037:DXI131910 EHE131037:EHE131910 ERA131037:ERA131910 FAW131037:FAW131910 FKS131037:FKS131910 FUO131037:FUO131910 GEK131037:GEK131910 GOG131037:GOG131910 GYC131037:GYC131910 HHY131037:HHY131910 HRU131037:HRU131910 IBQ131037:IBQ131910 ILM131037:ILM131910 IVI131037:IVI131910 JFE131037:JFE131910 JPA131037:JPA131910 JYW131037:JYW131910 KIS131037:KIS131910 KSO131037:KSO131910 LCK131037:LCK131910 LMG131037:LMG131910 LWC131037:LWC131910 MFY131037:MFY131910 MPU131037:MPU131910 MZQ131037:MZQ131910 NJM131037:NJM131910 NTI131037:NTI131910 ODE131037:ODE131910 ONA131037:ONA131910 OWW131037:OWW131910 PGS131037:PGS131910 PQO131037:PQO131910 QAK131037:QAK131910 QKG131037:QKG131910 QUC131037:QUC131910 RDY131037:RDY131910 RNU131037:RNU131910 RXQ131037:RXQ131910 SHM131037:SHM131910 SRI131037:SRI131910 TBE131037:TBE131910 TLA131037:TLA131910 TUW131037:TUW131910 UES131037:UES131910 UOO131037:UOO131910 UYK131037:UYK131910 VIG131037:VIG131910 VSC131037:VSC131910 WBY131037:WBY131910 WLU131037:WLU131910 WVQ131037:WVQ131910 O196579:O197452 JE196573:JE197446 TA196573:TA197446 ACW196573:ACW197446 AMS196573:AMS197446 AWO196573:AWO197446 BGK196573:BGK197446 BQG196573:BQG197446 CAC196573:CAC197446 CJY196573:CJY197446 CTU196573:CTU197446 DDQ196573:DDQ197446 DNM196573:DNM197446 DXI196573:DXI197446 EHE196573:EHE197446 ERA196573:ERA197446 FAW196573:FAW197446 FKS196573:FKS197446 FUO196573:FUO197446 GEK196573:GEK197446 GOG196573:GOG197446 GYC196573:GYC197446 HHY196573:HHY197446 HRU196573:HRU197446 IBQ196573:IBQ197446 ILM196573:ILM197446 IVI196573:IVI197446 JFE196573:JFE197446 JPA196573:JPA197446 JYW196573:JYW197446 KIS196573:KIS197446 KSO196573:KSO197446 LCK196573:LCK197446 LMG196573:LMG197446 LWC196573:LWC197446 MFY196573:MFY197446 MPU196573:MPU197446 MZQ196573:MZQ197446 NJM196573:NJM197446 NTI196573:NTI197446 ODE196573:ODE197446 ONA196573:ONA197446 OWW196573:OWW197446 PGS196573:PGS197446 PQO196573:PQO197446 QAK196573:QAK197446 QKG196573:QKG197446 QUC196573:QUC197446 RDY196573:RDY197446 RNU196573:RNU197446 RXQ196573:RXQ197446 SHM196573:SHM197446 SRI196573:SRI197446 TBE196573:TBE197446 TLA196573:TLA197446 TUW196573:TUW197446 UES196573:UES197446 UOO196573:UOO197446 UYK196573:UYK197446 VIG196573:VIG197446 VSC196573:VSC197446 WBY196573:WBY197446 WLU196573:WLU197446 WVQ196573:WVQ197446 O262115:O262988 JE262109:JE262982 TA262109:TA262982 ACW262109:ACW262982 AMS262109:AMS262982 AWO262109:AWO262982 BGK262109:BGK262982 BQG262109:BQG262982 CAC262109:CAC262982 CJY262109:CJY262982 CTU262109:CTU262982 DDQ262109:DDQ262982 DNM262109:DNM262982 DXI262109:DXI262982 EHE262109:EHE262982 ERA262109:ERA262982 FAW262109:FAW262982 FKS262109:FKS262982 FUO262109:FUO262982 GEK262109:GEK262982 GOG262109:GOG262982 GYC262109:GYC262982 HHY262109:HHY262982 HRU262109:HRU262982 IBQ262109:IBQ262982 ILM262109:ILM262982 IVI262109:IVI262982 JFE262109:JFE262982 JPA262109:JPA262982 JYW262109:JYW262982 KIS262109:KIS262982 KSO262109:KSO262982 LCK262109:LCK262982 LMG262109:LMG262982 LWC262109:LWC262982 MFY262109:MFY262982 MPU262109:MPU262982 MZQ262109:MZQ262982 NJM262109:NJM262982 NTI262109:NTI262982 ODE262109:ODE262982 ONA262109:ONA262982 OWW262109:OWW262982 PGS262109:PGS262982 PQO262109:PQO262982 QAK262109:QAK262982 QKG262109:QKG262982 QUC262109:QUC262982 RDY262109:RDY262982 RNU262109:RNU262982 RXQ262109:RXQ262982 SHM262109:SHM262982 SRI262109:SRI262982 TBE262109:TBE262982 TLA262109:TLA262982 TUW262109:TUW262982 UES262109:UES262982 UOO262109:UOO262982 UYK262109:UYK262982 VIG262109:VIG262982 VSC262109:VSC262982 WBY262109:WBY262982 WLU262109:WLU262982 WVQ262109:WVQ262982 O327651:O328524 JE327645:JE328518 TA327645:TA328518 ACW327645:ACW328518 AMS327645:AMS328518 AWO327645:AWO328518 BGK327645:BGK328518 BQG327645:BQG328518 CAC327645:CAC328518 CJY327645:CJY328518 CTU327645:CTU328518 DDQ327645:DDQ328518 DNM327645:DNM328518 DXI327645:DXI328518 EHE327645:EHE328518 ERA327645:ERA328518 FAW327645:FAW328518 FKS327645:FKS328518 FUO327645:FUO328518 GEK327645:GEK328518 GOG327645:GOG328518 GYC327645:GYC328518 HHY327645:HHY328518 HRU327645:HRU328518 IBQ327645:IBQ328518 ILM327645:ILM328518 IVI327645:IVI328518 JFE327645:JFE328518 JPA327645:JPA328518 JYW327645:JYW328518 KIS327645:KIS328518 KSO327645:KSO328518 LCK327645:LCK328518 LMG327645:LMG328518 LWC327645:LWC328518 MFY327645:MFY328518 MPU327645:MPU328518 MZQ327645:MZQ328518 NJM327645:NJM328518 NTI327645:NTI328518 ODE327645:ODE328518 ONA327645:ONA328518 OWW327645:OWW328518 PGS327645:PGS328518 PQO327645:PQO328518 QAK327645:QAK328518 QKG327645:QKG328518 QUC327645:QUC328518 RDY327645:RDY328518 RNU327645:RNU328518 RXQ327645:RXQ328518 SHM327645:SHM328518 SRI327645:SRI328518 TBE327645:TBE328518 TLA327645:TLA328518 TUW327645:TUW328518 UES327645:UES328518 UOO327645:UOO328518 UYK327645:UYK328518 VIG327645:VIG328518 VSC327645:VSC328518 WBY327645:WBY328518 WLU327645:WLU328518 WVQ327645:WVQ328518 O393187:O394060 JE393181:JE394054 TA393181:TA394054 ACW393181:ACW394054 AMS393181:AMS394054 AWO393181:AWO394054 BGK393181:BGK394054 BQG393181:BQG394054 CAC393181:CAC394054 CJY393181:CJY394054 CTU393181:CTU394054 DDQ393181:DDQ394054 DNM393181:DNM394054 DXI393181:DXI394054 EHE393181:EHE394054 ERA393181:ERA394054 FAW393181:FAW394054 FKS393181:FKS394054 FUO393181:FUO394054 GEK393181:GEK394054 GOG393181:GOG394054 GYC393181:GYC394054 HHY393181:HHY394054 HRU393181:HRU394054 IBQ393181:IBQ394054 ILM393181:ILM394054 IVI393181:IVI394054 JFE393181:JFE394054 JPA393181:JPA394054 JYW393181:JYW394054 KIS393181:KIS394054 KSO393181:KSO394054 LCK393181:LCK394054 LMG393181:LMG394054 LWC393181:LWC394054 MFY393181:MFY394054 MPU393181:MPU394054 MZQ393181:MZQ394054 NJM393181:NJM394054 NTI393181:NTI394054 ODE393181:ODE394054 ONA393181:ONA394054 OWW393181:OWW394054 PGS393181:PGS394054 PQO393181:PQO394054 QAK393181:QAK394054 QKG393181:QKG394054 QUC393181:QUC394054 RDY393181:RDY394054 RNU393181:RNU394054 RXQ393181:RXQ394054 SHM393181:SHM394054 SRI393181:SRI394054 TBE393181:TBE394054 TLA393181:TLA394054 TUW393181:TUW394054 UES393181:UES394054 UOO393181:UOO394054 UYK393181:UYK394054 VIG393181:VIG394054 VSC393181:VSC394054 WBY393181:WBY394054 WLU393181:WLU394054 WVQ393181:WVQ394054 O458723:O459596 JE458717:JE459590 TA458717:TA459590 ACW458717:ACW459590 AMS458717:AMS459590 AWO458717:AWO459590 BGK458717:BGK459590 BQG458717:BQG459590 CAC458717:CAC459590 CJY458717:CJY459590 CTU458717:CTU459590 DDQ458717:DDQ459590 DNM458717:DNM459590 DXI458717:DXI459590 EHE458717:EHE459590 ERA458717:ERA459590 FAW458717:FAW459590 FKS458717:FKS459590 FUO458717:FUO459590 GEK458717:GEK459590 GOG458717:GOG459590 GYC458717:GYC459590 HHY458717:HHY459590 HRU458717:HRU459590 IBQ458717:IBQ459590 ILM458717:ILM459590 IVI458717:IVI459590 JFE458717:JFE459590 JPA458717:JPA459590 JYW458717:JYW459590 KIS458717:KIS459590 KSO458717:KSO459590 LCK458717:LCK459590 LMG458717:LMG459590 LWC458717:LWC459590 MFY458717:MFY459590 MPU458717:MPU459590 MZQ458717:MZQ459590 NJM458717:NJM459590 NTI458717:NTI459590 ODE458717:ODE459590 ONA458717:ONA459590 OWW458717:OWW459590 PGS458717:PGS459590 PQO458717:PQO459590 QAK458717:QAK459590 QKG458717:QKG459590 QUC458717:QUC459590 RDY458717:RDY459590 RNU458717:RNU459590 RXQ458717:RXQ459590 SHM458717:SHM459590 SRI458717:SRI459590 TBE458717:TBE459590 TLA458717:TLA459590 TUW458717:TUW459590 UES458717:UES459590 UOO458717:UOO459590 UYK458717:UYK459590 VIG458717:VIG459590 VSC458717:VSC459590 WBY458717:WBY459590 WLU458717:WLU459590 WVQ458717:WVQ459590 O524259:O525132 JE524253:JE525126 TA524253:TA525126 ACW524253:ACW525126 AMS524253:AMS525126 AWO524253:AWO525126 BGK524253:BGK525126 BQG524253:BQG525126 CAC524253:CAC525126 CJY524253:CJY525126 CTU524253:CTU525126 DDQ524253:DDQ525126 DNM524253:DNM525126 DXI524253:DXI525126 EHE524253:EHE525126 ERA524253:ERA525126 FAW524253:FAW525126 FKS524253:FKS525126 FUO524253:FUO525126 GEK524253:GEK525126 GOG524253:GOG525126 GYC524253:GYC525126 HHY524253:HHY525126 HRU524253:HRU525126 IBQ524253:IBQ525126 ILM524253:ILM525126 IVI524253:IVI525126 JFE524253:JFE525126 JPA524253:JPA525126 JYW524253:JYW525126 KIS524253:KIS525126 KSO524253:KSO525126 LCK524253:LCK525126 LMG524253:LMG525126 LWC524253:LWC525126 MFY524253:MFY525126 MPU524253:MPU525126 MZQ524253:MZQ525126 NJM524253:NJM525126 NTI524253:NTI525126 ODE524253:ODE525126 ONA524253:ONA525126 OWW524253:OWW525126 PGS524253:PGS525126 PQO524253:PQO525126 QAK524253:QAK525126 QKG524253:QKG525126 QUC524253:QUC525126 RDY524253:RDY525126 RNU524253:RNU525126 RXQ524253:RXQ525126 SHM524253:SHM525126 SRI524253:SRI525126 TBE524253:TBE525126 TLA524253:TLA525126 TUW524253:TUW525126 UES524253:UES525126 UOO524253:UOO525126 UYK524253:UYK525126 VIG524253:VIG525126 VSC524253:VSC525126 WBY524253:WBY525126 WLU524253:WLU525126 WVQ524253:WVQ525126 O589795:O590668 JE589789:JE590662 TA589789:TA590662 ACW589789:ACW590662 AMS589789:AMS590662 AWO589789:AWO590662 BGK589789:BGK590662 BQG589789:BQG590662 CAC589789:CAC590662 CJY589789:CJY590662 CTU589789:CTU590662 DDQ589789:DDQ590662 DNM589789:DNM590662 DXI589789:DXI590662 EHE589789:EHE590662 ERA589789:ERA590662 FAW589789:FAW590662 FKS589789:FKS590662 FUO589789:FUO590662 GEK589789:GEK590662 GOG589789:GOG590662 GYC589789:GYC590662 HHY589789:HHY590662 HRU589789:HRU590662 IBQ589789:IBQ590662 ILM589789:ILM590662 IVI589789:IVI590662 JFE589789:JFE590662 JPA589789:JPA590662 JYW589789:JYW590662 KIS589789:KIS590662 KSO589789:KSO590662 LCK589789:LCK590662 LMG589789:LMG590662 LWC589789:LWC590662 MFY589789:MFY590662 MPU589789:MPU590662 MZQ589789:MZQ590662 NJM589789:NJM590662 NTI589789:NTI590662 ODE589789:ODE590662 ONA589789:ONA590662 OWW589789:OWW590662 PGS589789:PGS590662 PQO589789:PQO590662 QAK589789:QAK590662 QKG589789:QKG590662 QUC589789:QUC590662 RDY589789:RDY590662 RNU589789:RNU590662 RXQ589789:RXQ590662 SHM589789:SHM590662 SRI589789:SRI590662 TBE589789:TBE590662 TLA589789:TLA590662 TUW589789:TUW590662 UES589789:UES590662 UOO589789:UOO590662 UYK589789:UYK590662 VIG589789:VIG590662 VSC589789:VSC590662 WBY589789:WBY590662 WLU589789:WLU590662 WVQ589789:WVQ590662 O655331:O656204 JE655325:JE656198 TA655325:TA656198 ACW655325:ACW656198 AMS655325:AMS656198 AWO655325:AWO656198 BGK655325:BGK656198 BQG655325:BQG656198 CAC655325:CAC656198 CJY655325:CJY656198 CTU655325:CTU656198 DDQ655325:DDQ656198 DNM655325:DNM656198 DXI655325:DXI656198 EHE655325:EHE656198 ERA655325:ERA656198 FAW655325:FAW656198 FKS655325:FKS656198 FUO655325:FUO656198 GEK655325:GEK656198 GOG655325:GOG656198 GYC655325:GYC656198 HHY655325:HHY656198 HRU655325:HRU656198 IBQ655325:IBQ656198 ILM655325:ILM656198 IVI655325:IVI656198 JFE655325:JFE656198 JPA655325:JPA656198 JYW655325:JYW656198 KIS655325:KIS656198 KSO655325:KSO656198 LCK655325:LCK656198 LMG655325:LMG656198 LWC655325:LWC656198 MFY655325:MFY656198 MPU655325:MPU656198 MZQ655325:MZQ656198 NJM655325:NJM656198 NTI655325:NTI656198 ODE655325:ODE656198 ONA655325:ONA656198 OWW655325:OWW656198 PGS655325:PGS656198 PQO655325:PQO656198 QAK655325:QAK656198 QKG655325:QKG656198 QUC655325:QUC656198 RDY655325:RDY656198 RNU655325:RNU656198 RXQ655325:RXQ656198 SHM655325:SHM656198 SRI655325:SRI656198 TBE655325:TBE656198 TLA655325:TLA656198 TUW655325:TUW656198 UES655325:UES656198 UOO655325:UOO656198 UYK655325:UYK656198 VIG655325:VIG656198 VSC655325:VSC656198 WBY655325:WBY656198 WLU655325:WLU656198 WVQ655325:WVQ656198 O720867:O721740 JE720861:JE721734 TA720861:TA721734 ACW720861:ACW721734 AMS720861:AMS721734 AWO720861:AWO721734 BGK720861:BGK721734 BQG720861:BQG721734 CAC720861:CAC721734 CJY720861:CJY721734 CTU720861:CTU721734 DDQ720861:DDQ721734 DNM720861:DNM721734 DXI720861:DXI721734 EHE720861:EHE721734 ERA720861:ERA721734 FAW720861:FAW721734 FKS720861:FKS721734 FUO720861:FUO721734 GEK720861:GEK721734 GOG720861:GOG721734 GYC720861:GYC721734 HHY720861:HHY721734 HRU720861:HRU721734 IBQ720861:IBQ721734 ILM720861:ILM721734 IVI720861:IVI721734 JFE720861:JFE721734 JPA720861:JPA721734 JYW720861:JYW721734 KIS720861:KIS721734 KSO720861:KSO721734 LCK720861:LCK721734 LMG720861:LMG721734 LWC720861:LWC721734 MFY720861:MFY721734 MPU720861:MPU721734 MZQ720861:MZQ721734 NJM720861:NJM721734 NTI720861:NTI721734 ODE720861:ODE721734 ONA720861:ONA721734 OWW720861:OWW721734 PGS720861:PGS721734 PQO720861:PQO721734 QAK720861:QAK721734 QKG720861:QKG721734 QUC720861:QUC721734 RDY720861:RDY721734 RNU720861:RNU721734 RXQ720861:RXQ721734 SHM720861:SHM721734 SRI720861:SRI721734 TBE720861:TBE721734 TLA720861:TLA721734 TUW720861:TUW721734 UES720861:UES721734 UOO720861:UOO721734 UYK720861:UYK721734 VIG720861:VIG721734 VSC720861:VSC721734 WBY720861:WBY721734 WLU720861:WLU721734 WVQ720861:WVQ721734 O786403:O787276 JE786397:JE787270 TA786397:TA787270 ACW786397:ACW787270 AMS786397:AMS787270 AWO786397:AWO787270 BGK786397:BGK787270 BQG786397:BQG787270 CAC786397:CAC787270 CJY786397:CJY787270 CTU786397:CTU787270 DDQ786397:DDQ787270 DNM786397:DNM787270 DXI786397:DXI787270 EHE786397:EHE787270 ERA786397:ERA787270 FAW786397:FAW787270 FKS786397:FKS787270 FUO786397:FUO787270 GEK786397:GEK787270 GOG786397:GOG787270 GYC786397:GYC787270 HHY786397:HHY787270 HRU786397:HRU787270 IBQ786397:IBQ787270 ILM786397:ILM787270 IVI786397:IVI787270 JFE786397:JFE787270 JPA786397:JPA787270 JYW786397:JYW787270 KIS786397:KIS787270 KSO786397:KSO787270 LCK786397:LCK787270 LMG786397:LMG787270 LWC786397:LWC787270 MFY786397:MFY787270 MPU786397:MPU787270 MZQ786397:MZQ787270 NJM786397:NJM787270 NTI786397:NTI787270 ODE786397:ODE787270 ONA786397:ONA787270 OWW786397:OWW787270 PGS786397:PGS787270 PQO786397:PQO787270 QAK786397:QAK787270 QKG786397:QKG787270 QUC786397:QUC787270 RDY786397:RDY787270 RNU786397:RNU787270 RXQ786397:RXQ787270 SHM786397:SHM787270 SRI786397:SRI787270 TBE786397:TBE787270 TLA786397:TLA787270 TUW786397:TUW787270 UES786397:UES787270 UOO786397:UOO787270 UYK786397:UYK787270 VIG786397:VIG787270 VSC786397:VSC787270 WBY786397:WBY787270 WLU786397:WLU787270 WVQ786397:WVQ787270 O851939:O852812 JE851933:JE852806 TA851933:TA852806 ACW851933:ACW852806 AMS851933:AMS852806 AWO851933:AWO852806 BGK851933:BGK852806 BQG851933:BQG852806 CAC851933:CAC852806 CJY851933:CJY852806 CTU851933:CTU852806 DDQ851933:DDQ852806 DNM851933:DNM852806 DXI851933:DXI852806 EHE851933:EHE852806 ERA851933:ERA852806 FAW851933:FAW852806 FKS851933:FKS852806 FUO851933:FUO852806 GEK851933:GEK852806 GOG851933:GOG852806 GYC851933:GYC852806 HHY851933:HHY852806 HRU851933:HRU852806 IBQ851933:IBQ852806 ILM851933:ILM852806 IVI851933:IVI852806 JFE851933:JFE852806 JPA851933:JPA852806 JYW851933:JYW852806 KIS851933:KIS852806 KSO851933:KSO852806 LCK851933:LCK852806 LMG851933:LMG852806 LWC851933:LWC852806 MFY851933:MFY852806 MPU851933:MPU852806 MZQ851933:MZQ852806 NJM851933:NJM852806 NTI851933:NTI852806 ODE851933:ODE852806 ONA851933:ONA852806 OWW851933:OWW852806 PGS851933:PGS852806 PQO851933:PQO852806 QAK851933:QAK852806 QKG851933:QKG852806 QUC851933:QUC852806 RDY851933:RDY852806 RNU851933:RNU852806 RXQ851933:RXQ852806 SHM851933:SHM852806 SRI851933:SRI852806 TBE851933:TBE852806 TLA851933:TLA852806 TUW851933:TUW852806 UES851933:UES852806 UOO851933:UOO852806 UYK851933:UYK852806 VIG851933:VIG852806 VSC851933:VSC852806 WBY851933:WBY852806 WLU851933:WLU852806 WVQ851933:WVQ852806 O917475:O918348 JE917469:JE918342 TA917469:TA918342 ACW917469:ACW918342 AMS917469:AMS918342 AWO917469:AWO918342 BGK917469:BGK918342 BQG917469:BQG918342 CAC917469:CAC918342 CJY917469:CJY918342 CTU917469:CTU918342 DDQ917469:DDQ918342 DNM917469:DNM918342 DXI917469:DXI918342 EHE917469:EHE918342 ERA917469:ERA918342 FAW917469:FAW918342 FKS917469:FKS918342 FUO917469:FUO918342 GEK917469:GEK918342 GOG917469:GOG918342 GYC917469:GYC918342 HHY917469:HHY918342 HRU917469:HRU918342 IBQ917469:IBQ918342 ILM917469:ILM918342 IVI917469:IVI918342 JFE917469:JFE918342 JPA917469:JPA918342 JYW917469:JYW918342 KIS917469:KIS918342 KSO917469:KSO918342 LCK917469:LCK918342 LMG917469:LMG918342 LWC917469:LWC918342 MFY917469:MFY918342 MPU917469:MPU918342 MZQ917469:MZQ918342 NJM917469:NJM918342 NTI917469:NTI918342 ODE917469:ODE918342 ONA917469:ONA918342 OWW917469:OWW918342 PGS917469:PGS918342 PQO917469:PQO918342 QAK917469:QAK918342 QKG917469:QKG918342 QUC917469:QUC918342 RDY917469:RDY918342 RNU917469:RNU918342 RXQ917469:RXQ918342 SHM917469:SHM918342 SRI917469:SRI918342 TBE917469:TBE918342 TLA917469:TLA918342 TUW917469:TUW918342 UES917469:UES918342 UOO917469:UOO918342 UYK917469:UYK918342 VIG917469:VIG918342 VSC917469:VSC918342 WBY917469:WBY918342 WLU917469:WLU918342 WVQ917469:WVQ918342 O983011:O983884 JE983005:JE983878 TA983005:TA983878 ACW983005:ACW983878 AMS983005:AMS983878 AWO983005:AWO983878 BGK983005:BGK983878 BQG983005:BQG983878 CAC983005:CAC983878 CJY983005:CJY983878 CTU983005:CTU983878 DDQ983005:DDQ983878 DNM983005:DNM983878 DXI983005:DXI983878 EHE983005:EHE983878 ERA983005:ERA983878 FAW983005:FAW983878 FKS983005:FKS983878 FUO983005:FUO983878 GEK983005:GEK983878 GOG983005:GOG983878 GYC983005:GYC983878 HHY983005:HHY983878 HRU983005:HRU983878 IBQ983005:IBQ983878 ILM983005:ILM983878 IVI983005:IVI983878 JFE983005:JFE983878 JPA983005:JPA983878 JYW983005:JYW983878 KIS983005:KIS983878 KSO983005:KSO983878 LCK983005:LCK983878 LMG983005:LMG983878 LWC983005:LWC983878 MFY983005:MFY983878 MPU983005:MPU983878 MZQ983005:MZQ983878 NJM983005:NJM983878 NTI983005:NTI983878 ODE983005:ODE983878 ONA983005:ONA983878 OWW983005:OWW983878 PGS983005:PGS983878 PQO983005:PQO983878 QAK983005:QAK983878 QKG983005:QKG983878 QUC983005:QUC983878 RDY983005:RDY983878 RNU983005:RNU983878 RXQ983005:RXQ983878 SHM983005:SHM983878 SRI983005:SRI983878 TBE983005:TBE983878 TLA983005:TLA983878 TUW983005:TUW983878 UES983005:UES983878 UOO983005:UOO983878 UYK983005:UYK983878 VIG983005:VIG983878 VSC983005:VSC983878 WBY983005:WBY983878 WLU983005:WLU983878 JI43:JI837 S49:S843 TA43:TA838 ACW43:ACW838 AMS43:AMS838 AWO43:AWO838 BGK43:BGK838 BQG43:BQG838 CAC43:CAC838 CJY43:CJY838 CTU43:CTU838 DDQ43:DDQ838 DNM43:DNM838 DXI43:DXI838 EHE43:EHE838 ERA43:ERA838 FAW43:FAW838 FKS43:FKS838 FUO43:FUO838 GEK43:GEK838 GOG43:GOG838 GYC43:GYC838 HHY43:HHY838 HRU43:HRU838 IBQ43:IBQ838 ILM43:ILM838 IVI43:IVI838 JFE43:JFE838 JPA43:JPA838 JYW43:JYW838 KIS43:KIS838 KSO43:KSO838 LCK43:LCK838 LMG43:LMG838 LWC43:LWC838 MFY43:MFY838 MPU43:MPU838 MZQ43:MZQ838 NJM43:NJM838 NTI43:NTI838 ODE43:ODE838 ONA43:ONA838 OWW43:OWW838 PGS43:PGS838 PQO43:PQO838 QAK43:QAK838 QKG43:QKG838 QUC43:QUC838 RDY43:RDY838 RNU43:RNU838 RXQ43:RXQ838 SHM43:SHM838 SRI43:SRI838 TBE43:TBE838 TLA43:TLA838 TUW43:TUW838 UES43:UES838 UOO43:UOO838 UYK43:UYK838 VIG43:VIG838 VSC43:VSC838 WBY43:WBY838 WLU43:WLU838 WVQ43:WVQ838 JE43:JE838 WVU43:WVU837 WLY43:WLY837 WCC43:WCC837 VSG43:VSG837 VIK43:VIK837 UYO43:UYO837 UOS43:UOS837 UEW43:UEW837 TVA43:TVA837 TLE43:TLE837 TBI43:TBI837 SRM43:SRM837 SHQ43:SHQ837 RXU43:RXU837 RNY43:RNY837 REC43:REC837 QUG43:QUG837 QKK43:QKK837 QAO43:QAO837 PQS43:PQS837 PGW43:PGW837 OXA43:OXA837 ONE43:ONE837 ODI43:ODI837 NTM43:NTM837 NJQ43:NJQ837 MZU43:MZU837 MPY43:MPY837 MGC43:MGC837 LWG43:LWG837 LMK43:LMK837 LCO43:LCO837 KSS43:KSS837 KIW43:KIW837 JZA43:JZA837 JPE43:JPE837 JFI43:JFI837 IVM43:IVM837 ILQ43:ILQ837 IBU43:IBU837 HRY43:HRY837 HIC43:HIC837 GYG43:GYG837 GOK43:GOK837 GEO43:GEO837 FUS43:FUS837 FKW43:FKW837 FBA43:FBA837 ERE43:ERE837 EHI43:EHI837 DXM43:DXM837 DNQ43:DNQ837 DDU43:DDU837 CTY43:CTY837 CKC43:CKC837 CAG43:CAG837 BQK43:BQK837 BGO43:BGO837 AWS43:AWS837 AMW43:AMW837 ADA43:ADA837 TE43:TE837 O49:O844 CUG38:CUG39 BQS38:BQS39 AWY23 ANC23 ADG23 TK23 JO23 WVW23 WMA23 WCE23 VSI23 VIM23 UYQ23 UOU23 UEY23 TVC23 TLG23 TBK23 SRO23 SHS23 RXW23 ROA23 REE23 QUI23 QKM23 QAQ23 PQU23 PGY23 OXC23 ONG23 ODK23 NTO23 NJS23 MZW23 MQA23 MGE23 LWI23 LMM23 LCQ23 KSU23 KIY23 JZC23 JPG23 JFK23 IVO23 ILS23 IBW23 HSA23 HIE23 GYI23 GOM23 GEQ23 FUU23 FKY23 FBC23 ERG23 EHK23 DXO23 DNS23 DDW23 CUA23 CKE23 CAI23 BQM23 BGQ23 AWU23 AMY23 ADC23 TG23 JK23 WWA23 WME23 WCI23 VSM23 VIQ23 UYU23 UOY23 UFC23 TVG23 TLK23 TBO23 SRS23 SHW23 RYA23 ROE23 REI23 QUM23 QKQ23 QAU23 PQY23 PHC23 OXG23 ONK23 ODO23 NTS23 NJW23 NAA23 MQE23 MGI23 LWM23 LMQ23 LCU23 KSY23 KJC23 JZG23 JPK23 JFO23 IVS23 ILW23 ICA23 HSE23 HII23 GYM23 GOQ23 GEU23 FUY23 FLC23 FBG23 ERK23 EHO23 DXS23 DNW23 DEA23 O8:O9 S8:S9 AWS8:AWS14 N19:N20 BGO8:BGO14 BQK8:BQK14 CAG8:CAG14 CKC8:CKC14 CTY8:CTY14 DDU8:DDU14 DNQ8:DNQ14 DXM8:DXM14 EHI8:EHI14 ERE8:ERE14 FBA8:FBA14 FKW8:FKW14 FUS8:FUS14 GEO8:GEO14 GOK8:GOK14 GYG8:GYG14 HIC8:HIC14 HRY8:HRY14 IBU8:IBU14 ILQ8:ILQ14 IVM8:IVM14 JFI8:JFI14 JPE8:JPE14 JZA8:JZA14 KIW8:KIW14 KSS8:KSS14 LCO8:LCO14 LMK8:LMK14 LWG8:LWG14 MGC8:MGC14 MPY8:MPY14 MZU8:MZU14 NJQ8:NJQ14 NTM8:NTM14 ODI8:ODI14 ONE8:ONE14 OXA8:OXA14 PGW8:PGW14 PQS8:PQS14 QAO8:QAO14 QKK8:QKK14 QUG8:QUG14 REC8:REC14 RNY8:RNY14 RXU8:RXU14 SHQ8:SHQ14 SRM8:SRM14 TBI8:TBI14 TLE8:TLE14 TVA8:TVA14 UEW8:UEW14 UOS8:UOS14 UYO8:UYO14 VIK8:VIK14 VSG8:VSG14 WCC8:WCC14 WLY8:WLY14 WVU8:WVU14 TA8:TA14 JI8:JI14 JE8:JE14 WVQ8:WVQ14 WLU8:WLU14 WBY8:WBY14 VSC8:VSC14 VIG8:VIG14 UYK8:UYK14 UOO8:UOO14 UES8:UES14 TUW8:TUW14 TLA8:TLA14 TBE8:TBE14 SRI8:SRI14 SHM8:SHM14 RXQ8:RXQ14 RNU8:RNU14 RDY8:RDY14 QUC8:QUC14 QKG8:QKG14 QAK8:QAK14 PQO8:PQO14 PGS8:PGS14 OWW8:OWW14 ONA8:ONA14 ODE8:ODE14 NTI8:NTI14 NJM8:NJM14 MZQ8:MZQ14 MPU8:MPU14 MFY8:MFY14 LWC8:LWC14 LMG8:LMG14 LCK8:LCK14 KSO8:KSO14 KIS8:KIS14 JYW8:JYW14 JPA8:JPA14 JFE8:JFE14 IVI8:IVI14 ILM8:ILM14 IBQ8:IBQ14 HRU8:HRU14 HHY8:HHY14 GYC8:GYC14 GOG8:GOG14 GEK8:GEK14 FUO8:FUO14 FKS8:FKS14 FAW8:FAW14 ERA8:ERA14 EHE8:EHE14 DXI8:DXI14 DNM8:DNM14 DDQ8:DDQ14 CTU8:CTU14 CJY8:CJY14 CAC8:CAC14 BQG8:BQG14 BGK8:BGK14 AWO8:AWO14 AMS8:AMS14 ACW8:ACW14 TE8:TE14 ADA8:ADA14 CUE23 R19:R20 ANK16 CKI23 R10:R11 ADO16 TM15 TI15 ADE15 ANA15 AWW15 BGS15 BQO15 CAK15 CKG15 CUC15 DDY15 DNU15 DXQ15 EHM15 ERI15 FBE15 FLA15 FUW15 GES15 GOO15 GYK15 HIG15 HSC15 IBY15 ILU15 IVQ15 JFM15 JPI15 JZE15 KJA15 KSW15 LCS15 LMO15 LWK15 MGG15 MQC15 MZY15 NJU15 NTQ15 ODM15 ONI15 OXE15 PHA15 PQW15 QAS15 QKO15 QUK15 REG15 ROC15 RXY15 SHU15 SRQ15 TBM15 TLI15 TVE15 UFA15 UOW15 UYS15 VIO15 VSK15 WCG15 WMC15 WVY15 JM15 JQ15 WWC15 WMG15 WCK15 VSO15 VIS15 UYW15 UPA15 UFE15 TVI15 TLM15 TBQ15 SRU15 SHY15 RYC15 ROG15 REK15 QUO15 QKS15 QAW15 PRA15 PHE15 OXI15 ONM15 ODQ15 NTU15 NJY15 NAC15 MQG15 MGK15 LWO15 LMS15 LCW15 KTA15 KJE15 JZI15 JPM15 JFQ15 IVU15 ILY15 ICC15 HSG15 HIK15 GYO15 GOS15 GEW15 FVA15 FLE15 FBI15 ERM15 EHQ15 DXU15 DNY15 DEC15 CUG15 CKK15 CAO15 BQS15 BGW15 AXA15 ANE15 ADI15 N10:N11 AMW8:AMW14 U12 O17:P18 TS16 JW16 WWE16 WMI16 WCM16 VSQ16 VIU16 UYY16 UPC16 UFG16 TVK16 TLO16 TBS16 SRW16 SIA16 RYE16 ROI16 REM16 QUQ16 QKU16 QAY16 PRC16 PHG16 OXK16 ONO16 ODS16 NTW16 NKA16 NAE16 MQI16 MGM16 LWQ16 LMU16 LCY16 KTC16 KJG16 JZK16 JPO16 JFS16 IVW16 IMA16 ICE16 HSI16 HIM16 GYQ16 GOU16 GEY16 FVC16 FLG16 FBK16 ERO16 EHS16 DXW16 DOA16 DEE16 CUI16 CKM16 CAQ16 BQU16 BGY16 AXC16 ANG16 ADK16 TO16 JS16 WWI16 WMM16 WCQ16 VSU16 VIY16 UZC16 UPG16 UFK16 TVO16 TLS16 TBW16 SSA16 SIE16 RYI16 ROM16 REQ16 QUU16 QKY16 QBC16 PRG16 PHK16 OXO16 ONS16 ODW16 NUA16 NKE16 NAI16 MQM16 MGQ16 LWU16 LMY16 LDC16 KTG16 KJK16 JZO16 JPS16 JFW16 IWA16 IME16 ICI16 HSM16 HIQ16 GYU16 GOY16 GFC16 FVG16 FLK16 FBO16 ERS16 EHW16 DYA16 DOE16 DEI16 CUM16 CKQ16 CAU16 BQY16 BHC16 AXG16 CAM23 O13:O16 S23 O23 U16 BGW38:BGW39 S13:S16 AXA38:AXA39 BQQ23 BGU23 ANE38:ANE39 ADI38:ADI39 TM38:TM39 JQ38:JQ39 WVY38:WVY39 WMC38:WMC39 WCG38:WCG39 VSK38:VSK39 VIO38:VIO39 UYS38:UYS39 UOW38:UOW39 UFA38:UFA39 TVE38:TVE39 TLI38:TLI39 TBM38:TBM39 SRQ38:SRQ39 SHU38:SHU39 RXY38:RXY39 ROC38:ROC39 REG38:REG39 QUK38:QUK39 QKO38:QKO39 QAS38:QAS39 PQW38:PQW39 PHA38:PHA39 OXE38:OXE39 ONI38:ONI39 ODM38:ODM39 NTQ38:NTQ39 NJU38:NJU39 MZY38:MZY39 MQC38:MQC39 MGG38:MGG39 LWK38:LWK39 LMO38:LMO39 LCS38:LCS39 KSW38:KSW39 KJA38:KJA39 JZE38:JZE39 JPI38:JPI39 JFM38:JFM39 IVQ38:IVQ39 ILU38:ILU39 IBY38:IBY39 HSC38:HSC39 HIG38:HIG39 GYK38:GYK39 GOO38:GOO39 GES38:GES39 FUW38:FUW39 FLA38:FLA39 FBE38:FBE39 ERI38:ERI39 EHM38:EHM39 DXQ38:DXQ39 DNU38:DNU39 DDY38:DDY39 CUC38:CUC39 CKG38:CKG39 CAK38:CAK39 BQO38:BQO39 BGS38:BGS39 AWW38:AWW39 ANA38:ANA39 ADE38:ADE39 TI38:TI39 JM38:JM39 WWC38:WWC39 WMG38:WMG39 WCK38:WCK39 VSO38:VSO39 VIS38:VIS39 UYW38:UYW39 UPA38:UPA39 UFE38:UFE39 TVI38:TVI39 TLM38:TLM39 TBQ38:TBQ39 SRU38:SRU39 SHY38:SHY39 RYC38:RYC39 ROG38:ROG39 REK38:REK39 QUO38:QUO39 QKS38:QKS39 QAW38:QAW39 PRA38:PRA39 PHE38:PHE39 OXI38:OXI39 ONM38:ONM39 ODQ38:ODQ39 NTU38:NTU39 NJY38:NJY39 NAC38:NAC39 MQG38:MQG39 MGK38:MGK39 LWO38:LWO39 LMS38:LMS39 LCW38:LCW39 KTA38:KTA39 KJE38:KJE39 JZI38:JZI39 JPM38:JPM39 JFQ38:JFQ39 IVU38:IVU39 ILY38:ILY39 ICC38:ICC39 HSG38:HSG39 HIK38:HIK39 GYO38:GYO39 GOS38:GOS39 GEW38:GEW39 FVA38:FVA39 FLE38:FLE39 FBI38:FBI39 ERM38:ERM39 EHQ38:EHQ39 DXU38:DXU39 DNY38:DNY39 CKK38:CKK39 CAO38:CAO39 DEC38:DEC39 S38:S40 ANE31 ADI31 ANK21 ADO21 O21:P22 TS21 JW21 WWE21 WMI21 WCM21 VSQ21 VIU21 UYY21 UPC21 UFG21 TVK21 TLO21 TBS21 SRW21 SIA21 RYE21 ROI21 REM21 QUQ21 QKU21 QAY21 PRC21 PHG21 OXK21 ONO21 ODS21 NTW21 NKA21 NAE21 MQI21 MGM21 LWQ21 LMU21 LCY21 KTC21 KJG21 JZK21 JPO21 JFS21 IVW21 IMA21 ICE21 HSI21 HIM21 GYQ21 GOU21 GEY21 FVC21 FLG21 FBK21 ERO21 EHS21 DXW21 DOA21 DEE21 CUI21 CKM21 CAQ21 BQU21 BGY21 AXC21 ANG21 ADK21 TO21 JS21 WWI21 WMM21 WCQ21 VSU21 VIY21 UZC21 UPG21 UFK21 TVO21 TLS21 TBW21 SSA21 SIE21 RYI21 ROM21 REQ21 QUU21 QKY21 QBC21 PRG21 PHK21 OXO21 ONS21 ODW21 NUA21 NKE21 NAI21 MQM21 MGQ21 LWU21 LMY21 LDC21 KTG21 KJK21 JZO21 JPS21 JFW21 IWA21 IME21 ICI21 HSM21 HIQ21 GYU21 GOY21 GFC21 FVG21 FLK21 FBO21 ERS21 EHW21 DYA21 DOE21 DEI21 CUM21 CKQ21 CAU21 BQY21 BHC21 AXG21 BQS31 TM31 JQ31 WVY31 WMC31 WCG31 VSK31 VIO31 UYS31 UOW31 UFA31 TVE31 TLI31 TBM31 SRQ31 SHU31 RXY31 ROC31 REG31 QUK31 QKO31 QAS31 PQW31 PHA31 OXE31 ONI31 ODM31 NTQ31 NJU31 MZY31 MQC31 MGG31 LWK31 LMO31 LCS31 KSW31 KJA31 JZE31 JPI31 JFM31 IVQ31 ILU31 IBY31 HSC31 HIG31 GYK31 GOO31 GES31 FUW31 FLA31 FBE31 ERI31 EHM31 DXQ31 DNU31 DDY31 CUC31 CKG31 CAK31 BQO31 BGS31 AWW31 ANA31 ADE31 TI31 JM31 WWC31 WMG31 WCK31 VSO31 VIS31 UYW31 UPA31 UFE31 TVI31 TLM31 TBQ31 SRU31 SHY31 RYC31 ROG31 REK31 QUO31 QKS31 QAW31 PRA31 PHE31 OXI31 ONM31 ODQ31 NTU31 NJY31 NAC31 MQG31 MGK31 LWO31 LMS31 LCW31 KTA31 KJE31 JZI31 JPM31 JFQ31 IVU31 ILY31 ICC31 HSG31 HIK31 GYO31 GOS31 GEW31 FVA31 FLE31 FBI31 ERM31 EHQ31 DXU31 DNY31 CKK31 CAO31 DEC31 BGW31 CUG31 JO34:JO37 WVU27 JI27 TE27 ADA27 AMW27 AWS27 BGO27 BQK27 CAG27 CKC27 CTY27 DDU27 DNQ27 DXM27 EHI27 ERE27 FBA27 FKW27 FUS27 GEO27 GOK27 GYG27 HIC27 HRY27 IBU27 ILQ27 IVM27 JFI27 JPE27 JZA27 KIW27 KSS27 LCO27 LMK27 LWG27 MGC27 MPY27 MZU27 NJQ27 NTM27 ODI27 ONE27 OXA27 PGW27 PQS27 QAO27 QKK27 QUG27 REC27 RNY27 RXU27 SHQ27 SRM27 TBI27 TLE27 TVA27 UEW27 UOS27 UYO27 VIK27 VSG27 WCC27 WLY27 JM27 TI27 ADE27 ANA27 AWW27 BGS27 BQO27 CAK27 CKG27 CUC27 DDY27 DNU27 DXQ27 EHM27 ERI27 FBE27 FLA27 FUW27 GES27 GOO27 GYK27 HIG27 HSC27 IBY27 ILU27 IVQ27 JFM27 JPI27 JZE27 KJA27 KSW27 LCS27 LMO27 LWK27 MGG27 MQC27 MZY27 NJU27 NTQ27 ODM27 ONI27 OXE27 PHA27 PQW27 QAS27 QKO27 QUK27 REG27 ROC27 RXY27 SHU27 SRQ27 TBM27 TLI27 TVE27 UFA27 UOW27 UYS27 VIO27 VSK27 WCG27 WMC27 WVY27 O38:O40 TK34:TK37 ADG34:ADG37 ANC34:ANC37 AWY34:AWY37 BGU34:BGU37 BQQ34:BQQ37 CAM34:CAM37 CKI34:CKI37 CUE34:CUE37 DEA34:DEA37 DNW34:DNW37 DXS34:DXS37 EHO34:EHO37 ERK34:ERK37 FBG34:FBG37 FLC34:FLC37 FUY34:FUY37 GEU34:GEU37 GOQ34:GOQ37 GYM34:GYM37 HII34:HII37 HSE34:HSE37 ICA34:ICA37 ILW34:ILW37 IVS34:IVS37 JFO34:JFO37 JPK34:JPK37 JZG34:JZG37 KJC34:KJC37 KSY34:KSY37 LCU34:LCU37 LMQ34:LMQ37 LWM34:LWM37 MGI34:MGI37 MQE34:MQE37 NAA34:NAA37 NJW34:NJW37 NTS34:NTS37 ODO34:ODO37 ONK34:ONK37 OXG34:OXG37 PHC34:PHC37 PQY34:PQY37 QAU34:QAU37 QKQ34:QKQ37 QUM34:QUM37 REI34:REI37 ROE34:ROE37 RYA34:RYA37 SHW34:SHW37 SRS34:SRS37 TBO34:TBO37 TLK34:TLK37 TVG34:TVG37 UFC34:UFC37 UOY34:UOY37 UYU34:UYU37 VIQ34:VIQ37 VSM34:VSM37 WCI34:WCI37 WME34:WME37 WWA34:WWA37 JK34:JK37 TG34:TG37 ADC34:ADC37 AMY34:AMY37 AWU34:AWU37 BGQ34:BGQ37 BQM34:BQM37 CAI34:CAI37 CKE34:CKE37 CUA34:CUA37 DDW34:DDW37 DNS34:DNS37 DXO34:DXO37 EHK34:EHK37 ERG34:ERG37 FBC34:FBC37 FKY34:FKY37 FUU34:FUU37 GEQ34:GEQ37 GOM34:GOM37 GYI34:GYI37 HIE34:HIE37 HSA34:HSA37 IBW34:IBW37 ILS34:ILS37 IVO34:IVO37 JFK34:JFK37 JPG34:JPG37 JZC34:JZC37 KIY34:KIY37 KSU34:KSU37 LCQ34:LCQ37 LMM34:LMM37 LWI34:LWI37 MGE34:MGE37 MQA34:MQA37 MZW34:MZW37 NJS34:NJS37 NTO34:NTO37 ODK34:ODK37 ONG34:ONG37 OXC34:OXC37 PGY34:PGY37 PQU34:PQU37 QAQ34:QAQ37 QKM34:QKM37 QUI34:QUI37 REE34:REE37 ROA34:ROA37 RXW34:RXW37 SHS34:SHS37 SRO34:SRO37 TBK34:TBK37 TLG34:TLG37 TVC34:TVC37 UEY34:UEY37 UOU34:UOU37 UYQ34:UYQ37 VIM34:VIM37 VSI34:VSI37 WCE34:WCE37 WMA34:WMA37 WVW34:WVW37 S26:S31 O26:O31 AXA31">
      <formula1>9</formula1>
    </dataValidation>
    <dataValidation type="textLength" operator="equal" allowBlank="1" showInputMessage="1" showErrorMessage="1" error="БИН должен содержать 12 символов" sqref="WXG983005:WXG983877 BE65507:BE66379 KU65501:KU66373 UQ65501:UQ66373 AEM65501:AEM66373 AOI65501:AOI66373 AYE65501:AYE66373 BIA65501:BIA66373 BRW65501:BRW66373 CBS65501:CBS66373 CLO65501:CLO66373 CVK65501:CVK66373 DFG65501:DFG66373 DPC65501:DPC66373 DYY65501:DYY66373 EIU65501:EIU66373 ESQ65501:ESQ66373 FCM65501:FCM66373 FMI65501:FMI66373 FWE65501:FWE66373 GGA65501:GGA66373 GPW65501:GPW66373 GZS65501:GZS66373 HJO65501:HJO66373 HTK65501:HTK66373 IDG65501:IDG66373 INC65501:INC66373 IWY65501:IWY66373 JGU65501:JGU66373 JQQ65501:JQQ66373 KAM65501:KAM66373 KKI65501:KKI66373 KUE65501:KUE66373 LEA65501:LEA66373 LNW65501:LNW66373 LXS65501:LXS66373 MHO65501:MHO66373 MRK65501:MRK66373 NBG65501:NBG66373 NLC65501:NLC66373 NUY65501:NUY66373 OEU65501:OEU66373 OOQ65501:OOQ66373 OYM65501:OYM66373 PII65501:PII66373 PSE65501:PSE66373 QCA65501:QCA66373 QLW65501:QLW66373 QVS65501:QVS66373 RFO65501:RFO66373 RPK65501:RPK66373 RZG65501:RZG66373 SJC65501:SJC66373 SSY65501:SSY66373 TCU65501:TCU66373 TMQ65501:TMQ66373 TWM65501:TWM66373 UGI65501:UGI66373 UQE65501:UQE66373 VAA65501:VAA66373 VJW65501:VJW66373 VTS65501:VTS66373 WDO65501:WDO66373 WNK65501:WNK66373 WXG65501:WXG66373 BE131043:BE131915 KU131037:KU131909 UQ131037:UQ131909 AEM131037:AEM131909 AOI131037:AOI131909 AYE131037:AYE131909 BIA131037:BIA131909 BRW131037:BRW131909 CBS131037:CBS131909 CLO131037:CLO131909 CVK131037:CVK131909 DFG131037:DFG131909 DPC131037:DPC131909 DYY131037:DYY131909 EIU131037:EIU131909 ESQ131037:ESQ131909 FCM131037:FCM131909 FMI131037:FMI131909 FWE131037:FWE131909 GGA131037:GGA131909 GPW131037:GPW131909 GZS131037:GZS131909 HJO131037:HJO131909 HTK131037:HTK131909 IDG131037:IDG131909 INC131037:INC131909 IWY131037:IWY131909 JGU131037:JGU131909 JQQ131037:JQQ131909 KAM131037:KAM131909 KKI131037:KKI131909 KUE131037:KUE131909 LEA131037:LEA131909 LNW131037:LNW131909 LXS131037:LXS131909 MHO131037:MHO131909 MRK131037:MRK131909 NBG131037:NBG131909 NLC131037:NLC131909 NUY131037:NUY131909 OEU131037:OEU131909 OOQ131037:OOQ131909 OYM131037:OYM131909 PII131037:PII131909 PSE131037:PSE131909 QCA131037:QCA131909 QLW131037:QLW131909 QVS131037:QVS131909 RFO131037:RFO131909 RPK131037:RPK131909 RZG131037:RZG131909 SJC131037:SJC131909 SSY131037:SSY131909 TCU131037:TCU131909 TMQ131037:TMQ131909 TWM131037:TWM131909 UGI131037:UGI131909 UQE131037:UQE131909 VAA131037:VAA131909 VJW131037:VJW131909 VTS131037:VTS131909 WDO131037:WDO131909 WNK131037:WNK131909 WXG131037:WXG131909 BE196579:BE197451 KU196573:KU197445 UQ196573:UQ197445 AEM196573:AEM197445 AOI196573:AOI197445 AYE196573:AYE197445 BIA196573:BIA197445 BRW196573:BRW197445 CBS196573:CBS197445 CLO196573:CLO197445 CVK196573:CVK197445 DFG196573:DFG197445 DPC196573:DPC197445 DYY196573:DYY197445 EIU196573:EIU197445 ESQ196573:ESQ197445 FCM196573:FCM197445 FMI196573:FMI197445 FWE196573:FWE197445 GGA196573:GGA197445 GPW196573:GPW197445 GZS196573:GZS197445 HJO196573:HJO197445 HTK196573:HTK197445 IDG196573:IDG197445 INC196573:INC197445 IWY196573:IWY197445 JGU196573:JGU197445 JQQ196573:JQQ197445 KAM196573:KAM197445 KKI196573:KKI197445 KUE196573:KUE197445 LEA196573:LEA197445 LNW196573:LNW197445 LXS196573:LXS197445 MHO196573:MHO197445 MRK196573:MRK197445 NBG196573:NBG197445 NLC196573:NLC197445 NUY196573:NUY197445 OEU196573:OEU197445 OOQ196573:OOQ197445 OYM196573:OYM197445 PII196573:PII197445 PSE196573:PSE197445 QCA196573:QCA197445 QLW196573:QLW197445 QVS196573:QVS197445 RFO196573:RFO197445 RPK196573:RPK197445 RZG196573:RZG197445 SJC196573:SJC197445 SSY196573:SSY197445 TCU196573:TCU197445 TMQ196573:TMQ197445 TWM196573:TWM197445 UGI196573:UGI197445 UQE196573:UQE197445 VAA196573:VAA197445 VJW196573:VJW197445 VTS196573:VTS197445 WDO196573:WDO197445 WNK196573:WNK197445 WXG196573:WXG197445 BE262115:BE262987 KU262109:KU262981 UQ262109:UQ262981 AEM262109:AEM262981 AOI262109:AOI262981 AYE262109:AYE262981 BIA262109:BIA262981 BRW262109:BRW262981 CBS262109:CBS262981 CLO262109:CLO262981 CVK262109:CVK262981 DFG262109:DFG262981 DPC262109:DPC262981 DYY262109:DYY262981 EIU262109:EIU262981 ESQ262109:ESQ262981 FCM262109:FCM262981 FMI262109:FMI262981 FWE262109:FWE262981 GGA262109:GGA262981 GPW262109:GPW262981 GZS262109:GZS262981 HJO262109:HJO262981 HTK262109:HTK262981 IDG262109:IDG262981 INC262109:INC262981 IWY262109:IWY262981 JGU262109:JGU262981 JQQ262109:JQQ262981 KAM262109:KAM262981 KKI262109:KKI262981 KUE262109:KUE262981 LEA262109:LEA262981 LNW262109:LNW262981 LXS262109:LXS262981 MHO262109:MHO262981 MRK262109:MRK262981 NBG262109:NBG262981 NLC262109:NLC262981 NUY262109:NUY262981 OEU262109:OEU262981 OOQ262109:OOQ262981 OYM262109:OYM262981 PII262109:PII262981 PSE262109:PSE262981 QCA262109:QCA262981 QLW262109:QLW262981 QVS262109:QVS262981 RFO262109:RFO262981 RPK262109:RPK262981 RZG262109:RZG262981 SJC262109:SJC262981 SSY262109:SSY262981 TCU262109:TCU262981 TMQ262109:TMQ262981 TWM262109:TWM262981 UGI262109:UGI262981 UQE262109:UQE262981 VAA262109:VAA262981 VJW262109:VJW262981 VTS262109:VTS262981 WDO262109:WDO262981 WNK262109:WNK262981 WXG262109:WXG262981 BE327651:BE328523 KU327645:KU328517 UQ327645:UQ328517 AEM327645:AEM328517 AOI327645:AOI328517 AYE327645:AYE328517 BIA327645:BIA328517 BRW327645:BRW328517 CBS327645:CBS328517 CLO327645:CLO328517 CVK327645:CVK328517 DFG327645:DFG328517 DPC327645:DPC328517 DYY327645:DYY328517 EIU327645:EIU328517 ESQ327645:ESQ328517 FCM327645:FCM328517 FMI327645:FMI328517 FWE327645:FWE328517 GGA327645:GGA328517 GPW327645:GPW328517 GZS327645:GZS328517 HJO327645:HJO328517 HTK327645:HTK328517 IDG327645:IDG328517 INC327645:INC328517 IWY327645:IWY328517 JGU327645:JGU328517 JQQ327645:JQQ328517 KAM327645:KAM328517 KKI327645:KKI328517 KUE327645:KUE328517 LEA327645:LEA328517 LNW327645:LNW328517 LXS327645:LXS328517 MHO327645:MHO328517 MRK327645:MRK328517 NBG327645:NBG328517 NLC327645:NLC328517 NUY327645:NUY328517 OEU327645:OEU328517 OOQ327645:OOQ328517 OYM327645:OYM328517 PII327645:PII328517 PSE327645:PSE328517 QCA327645:QCA328517 QLW327645:QLW328517 QVS327645:QVS328517 RFO327645:RFO328517 RPK327645:RPK328517 RZG327645:RZG328517 SJC327645:SJC328517 SSY327645:SSY328517 TCU327645:TCU328517 TMQ327645:TMQ328517 TWM327645:TWM328517 UGI327645:UGI328517 UQE327645:UQE328517 VAA327645:VAA328517 VJW327645:VJW328517 VTS327645:VTS328517 WDO327645:WDO328517 WNK327645:WNK328517 WXG327645:WXG328517 BE393187:BE394059 KU393181:KU394053 UQ393181:UQ394053 AEM393181:AEM394053 AOI393181:AOI394053 AYE393181:AYE394053 BIA393181:BIA394053 BRW393181:BRW394053 CBS393181:CBS394053 CLO393181:CLO394053 CVK393181:CVK394053 DFG393181:DFG394053 DPC393181:DPC394053 DYY393181:DYY394053 EIU393181:EIU394053 ESQ393181:ESQ394053 FCM393181:FCM394053 FMI393181:FMI394053 FWE393181:FWE394053 GGA393181:GGA394053 GPW393181:GPW394053 GZS393181:GZS394053 HJO393181:HJO394053 HTK393181:HTK394053 IDG393181:IDG394053 INC393181:INC394053 IWY393181:IWY394053 JGU393181:JGU394053 JQQ393181:JQQ394053 KAM393181:KAM394053 KKI393181:KKI394053 KUE393181:KUE394053 LEA393181:LEA394053 LNW393181:LNW394053 LXS393181:LXS394053 MHO393181:MHO394053 MRK393181:MRK394053 NBG393181:NBG394053 NLC393181:NLC394053 NUY393181:NUY394053 OEU393181:OEU394053 OOQ393181:OOQ394053 OYM393181:OYM394053 PII393181:PII394053 PSE393181:PSE394053 QCA393181:QCA394053 QLW393181:QLW394053 QVS393181:QVS394053 RFO393181:RFO394053 RPK393181:RPK394053 RZG393181:RZG394053 SJC393181:SJC394053 SSY393181:SSY394053 TCU393181:TCU394053 TMQ393181:TMQ394053 TWM393181:TWM394053 UGI393181:UGI394053 UQE393181:UQE394053 VAA393181:VAA394053 VJW393181:VJW394053 VTS393181:VTS394053 WDO393181:WDO394053 WNK393181:WNK394053 WXG393181:WXG394053 BE458723:BE459595 KU458717:KU459589 UQ458717:UQ459589 AEM458717:AEM459589 AOI458717:AOI459589 AYE458717:AYE459589 BIA458717:BIA459589 BRW458717:BRW459589 CBS458717:CBS459589 CLO458717:CLO459589 CVK458717:CVK459589 DFG458717:DFG459589 DPC458717:DPC459589 DYY458717:DYY459589 EIU458717:EIU459589 ESQ458717:ESQ459589 FCM458717:FCM459589 FMI458717:FMI459589 FWE458717:FWE459589 GGA458717:GGA459589 GPW458717:GPW459589 GZS458717:GZS459589 HJO458717:HJO459589 HTK458717:HTK459589 IDG458717:IDG459589 INC458717:INC459589 IWY458717:IWY459589 JGU458717:JGU459589 JQQ458717:JQQ459589 KAM458717:KAM459589 KKI458717:KKI459589 KUE458717:KUE459589 LEA458717:LEA459589 LNW458717:LNW459589 LXS458717:LXS459589 MHO458717:MHO459589 MRK458717:MRK459589 NBG458717:NBG459589 NLC458717:NLC459589 NUY458717:NUY459589 OEU458717:OEU459589 OOQ458717:OOQ459589 OYM458717:OYM459589 PII458717:PII459589 PSE458717:PSE459589 QCA458717:QCA459589 QLW458717:QLW459589 QVS458717:QVS459589 RFO458717:RFO459589 RPK458717:RPK459589 RZG458717:RZG459589 SJC458717:SJC459589 SSY458717:SSY459589 TCU458717:TCU459589 TMQ458717:TMQ459589 TWM458717:TWM459589 UGI458717:UGI459589 UQE458717:UQE459589 VAA458717:VAA459589 VJW458717:VJW459589 VTS458717:VTS459589 WDO458717:WDO459589 WNK458717:WNK459589 WXG458717:WXG459589 BE524259:BE525131 KU524253:KU525125 UQ524253:UQ525125 AEM524253:AEM525125 AOI524253:AOI525125 AYE524253:AYE525125 BIA524253:BIA525125 BRW524253:BRW525125 CBS524253:CBS525125 CLO524253:CLO525125 CVK524253:CVK525125 DFG524253:DFG525125 DPC524253:DPC525125 DYY524253:DYY525125 EIU524253:EIU525125 ESQ524253:ESQ525125 FCM524253:FCM525125 FMI524253:FMI525125 FWE524253:FWE525125 GGA524253:GGA525125 GPW524253:GPW525125 GZS524253:GZS525125 HJO524253:HJO525125 HTK524253:HTK525125 IDG524253:IDG525125 INC524253:INC525125 IWY524253:IWY525125 JGU524253:JGU525125 JQQ524253:JQQ525125 KAM524253:KAM525125 KKI524253:KKI525125 KUE524253:KUE525125 LEA524253:LEA525125 LNW524253:LNW525125 LXS524253:LXS525125 MHO524253:MHO525125 MRK524253:MRK525125 NBG524253:NBG525125 NLC524253:NLC525125 NUY524253:NUY525125 OEU524253:OEU525125 OOQ524253:OOQ525125 OYM524253:OYM525125 PII524253:PII525125 PSE524253:PSE525125 QCA524253:QCA525125 QLW524253:QLW525125 QVS524253:QVS525125 RFO524253:RFO525125 RPK524253:RPK525125 RZG524253:RZG525125 SJC524253:SJC525125 SSY524253:SSY525125 TCU524253:TCU525125 TMQ524253:TMQ525125 TWM524253:TWM525125 UGI524253:UGI525125 UQE524253:UQE525125 VAA524253:VAA525125 VJW524253:VJW525125 VTS524253:VTS525125 WDO524253:WDO525125 WNK524253:WNK525125 WXG524253:WXG525125 BE589795:BE590667 KU589789:KU590661 UQ589789:UQ590661 AEM589789:AEM590661 AOI589789:AOI590661 AYE589789:AYE590661 BIA589789:BIA590661 BRW589789:BRW590661 CBS589789:CBS590661 CLO589789:CLO590661 CVK589789:CVK590661 DFG589789:DFG590661 DPC589789:DPC590661 DYY589789:DYY590661 EIU589789:EIU590661 ESQ589789:ESQ590661 FCM589789:FCM590661 FMI589789:FMI590661 FWE589789:FWE590661 GGA589789:GGA590661 GPW589789:GPW590661 GZS589789:GZS590661 HJO589789:HJO590661 HTK589789:HTK590661 IDG589789:IDG590661 INC589789:INC590661 IWY589789:IWY590661 JGU589789:JGU590661 JQQ589789:JQQ590661 KAM589789:KAM590661 KKI589789:KKI590661 KUE589789:KUE590661 LEA589789:LEA590661 LNW589789:LNW590661 LXS589789:LXS590661 MHO589789:MHO590661 MRK589789:MRK590661 NBG589789:NBG590661 NLC589789:NLC590661 NUY589789:NUY590661 OEU589789:OEU590661 OOQ589789:OOQ590661 OYM589789:OYM590661 PII589789:PII590661 PSE589789:PSE590661 QCA589789:QCA590661 QLW589789:QLW590661 QVS589789:QVS590661 RFO589789:RFO590661 RPK589789:RPK590661 RZG589789:RZG590661 SJC589789:SJC590661 SSY589789:SSY590661 TCU589789:TCU590661 TMQ589789:TMQ590661 TWM589789:TWM590661 UGI589789:UGI590661 UQE589789:UQE590661 VAA589789:VAA590661 VJW589789:VJW590661 VTS589789:VTS590661 WDO589789:WDO590661 WNK589789:WNK590661 WXG589789:WXG590661 BE655331:BE656203 KU655325:KU656197 UQ655325:UQ656197 AEM655325:AEM656197 AOI655325:AOI656197 AYE655325:AYE656197 BIA655325:BIA656197 BRW655325:BRW656197 CBS655325:CBS656197 CLO655325:CLO656197 CVK655325:CVK656197 DFG655325:DFG656197 DPC655325:DPC656197 DYY655325:DYY656197 EIU655325:EIU656197 ESQ655325:ESQ656197 FCM655325:FCM656197 FMI655325:FMI656197 FWE655325:FWE656197 GGA655325:GGA656197 GPW655325:GPW656197 GZS655325:GZS656197 HJO655325:HJO656197 HTK655325:HTK656197 IDG655325:IDG656197 INC655325:INC656197 IWY655325:IWY656197 JGU655325:JGU656197 JQQ655325:JQQ656197 KAM655325:KAM656197 KKI655325:KKI656197 KUE655325:KUE656197 LEA655325:LEA656197 LNW655325:LNW656197 LXS655325:LXS656197 MHO655325:MHO656197 MRK655325:MRK656197 NBG655325:NBG656197 NLC655325:NLC656197 NUY655325:NUY656197 OEU655325:OEU656197 OOQ655325:OOQ656197 OYM655325:OYM656197 PII655325:PII656197 PSE655325:PSE656197 QCA655325:QCA656197 QLW655325:QLW656197 QVS655325:QVS656197 RFO655325:RFO656197 RPK655325:RPK656197 RZG655325:RZG656197 SJC655325:SJC656197 SSY655325:SSY656197 TCU655325:TCU656197 TMQ655325:TMQ656197 TWM655325:TWM656197 UGI655325:UGI656197 UQE655325:UQE656197 VAA655325:VAA656197 VJW655325:VJW656197 VTS655325:VTS656197 WDO655325:WDO656197 WNK655325:WNK656197 WXG655325:WXG656197 BE720867:BE721739 KU720861:KU721733 UQ720861:UQ721733 AEM720861:AEM721733 AOI720861:AOI721733 AYE720861:AYE721733 BIA720861:BIA721733 BRW720861:BRW721733 CBS720861:CBS721733 CLO720861:CLO721733 CVK720861:CVK721733 DFG720861:DFG721733 DPC720861:DPC721733 DYY720861:DYY721733 EIU720861:EIU721733 ESQ720861:ESQ721733 FCM720861:FCM721733 FMI720861:FMI721733 FWE720861:FWE721733 GGA720861:GGA721733 GPW720861:GPW721733 GZS720861:GZS721733 HJO720861:HJO721733 HTK720861:HTK721733 IDG720861:IDG721733 INC720861:INC721733 IWY720861:IWY721733 JGU720861:JGU721733 JQQ720861:JQQ721733 KAM720861:KAM721733 KKI720861:KKI721733 KUE720861:KUE721733 LEA720861:LEA721733 LNW720861:LNW721733 LXS720861:LXS721733 MHO720861:MHO721733 MRK720861:MRK721733 NBG720861:NBG721733 NLC720861:NLC721733 NUY720861:NUY721733 OEU720861:OEU721733 OOQ720861:OOQ721733 OYM720861:OYM721733 PII720861:PII721733 PSE720861:PSE721733 QCA720861:QCA721733 QLW720861:QLW721733 QVS720861:QVS721733 RFO720861:RFO721733 RPK720861:RPK721733 RZG720861:RZG721733 SJC720861:SJC721733 SSY720861:SSY721733 TCU720861:TCU721733 TMQ720861:TMQ721733 TWM720861:TWM721733 UGI720861:UGI721733 UQE720861:UQE721733 VAA720861:VAA721733 VJW720861:VJW721733 VTS720861:VTS721733 WDO720861:WDO721733 WNK720861:WNK721733 WXG720861:WXG721733 BE786403:BE787275 KU786397:KU787269 UQ786397:UQ787269 AEM786397:AEM787269 AOI786397:AOI787269 AYE786397:AYE787269 BIA786397:BIA787269 BRW786397:BRW787269 CBS786397:CBS787269 CLO786397:CLO787269 CVK786397:CVK787269 DFG786397:DFG787269 DPC786397:DPC787269 DYY786397:DYY787269 EIU786397:EIU787269 ESQ786397:ESQ787269 FCM786397:FCM787269 FMI786397:FMI787269 FWE786397:FWE787269 GGA786397:GGA787269 GPW786397:GPW787269 GZS786397:GZS787269 HJO786397:HJO787269 HTK786397:HTK787269 IDG786397:IDG787269 INC786397:INC787269 IWY786397:IWY787269 JGU786397:JGU787269 JQQ786397:JQQ787269 KAM786397:KAM787269 KKI786397:KKI787269 KUE786397:KUE787269 LEA786397:LEA787269 LNW786397:LNW787269 LXS786397:LXS787269 MHO786397:MHO787269 MRK786397:MRK787269 NBG786397:NBG787269 NLC786397:NLC787269 NUY786397:NUY787269 OEU786397:OEU787269 OOQ786397:OOQ787269 OYM786397:OYM787269 PII786397:PII787269 PSE786397:PSE787269 QCA786397:QCA787269 QLW786397:QLW787269 QVS786397:QVS787269 RFO786397:RFO787269 RPK786397:RPK787269 RZG786397:RZG787269 SJC786397:SJC787269 SSY786397:SSY787269 TCU786397:TCU787269 TMQ786397:TMQ787269 TWM786397:TWM787269 UGI786397:UGI787269 UQE786397:UQE787269 VAA786397:VAA787269 VJW786397:VJW787269 VTS786397:VTS787269 WDO786397:WDO787269 WNK786397:WNK787269 WXG786397:WXG787269 BE851939:BE852811 KU851933:KU852805 UQ851933:UQ852805 AEM851933:AEM852805 AOI851933:AOI852805 AYE851933:AYE852805 BIA851933:BIA852805 BRW851933:BRW852805 CBS851933:CBS852805 CLO851933:CLO852805 CVK851933:CVK852805 DFG851933:DFG852805 DPC851933:DPC852805 DYY851933:DYY852805 EIU851933:EIU852805 ESQ851933:ESQ852805 FCM851933:FCM852805 FMI851933:FMI852805 FWE851933:FWE852805 GGA851933:GGA852805 GPW851933:GPW852805 GZS851933:GZS852805 HJO851933:HJO852805 HTK851933:HTK852805 IDG851933:IDG852805 INC851933:INC852805 IWY851933:IWY852805 JGU851933:JGU852805 JQQ851933:JQQ852805 KAM851933:KAM852805 KKI851933:KKI852805 KUE851933:KUE852805 LEA851933:LEA852805 LNW851933:LNW852805 LXS851933:LXS852805 MHO851933:MHO852805 MRK851933:MRK852805 NBG851933:NBG852805 NLC851933:NLC852805 NUY851933:NUY852805 OEU851933:OEU852805 OOQ851933:OOQ852805 OYM851933:OYM852805 PII851933:PII852805 PSE851933:PSE852805 QCA851933:QCA852805 QLW851933:QLW852805 QVS851933:QVS852805 RFO851933:RFO852805 RPK851933:RPK852805 RZG851933:RZG852805 SJC851933:SJC852805 SSY851933:SSY852805 TCU851933:TCU852805 TMQ851933:TMQ852805 TWM851933:TWM852805 UGI851933:UGI852805 UQE851933:UQE852805 VAA851933:VAA852805 VJW851933:VJW852805 VTS851933:VTS852805 WDO851933:WDO852805 WNK851933:WNK852805 WXG851933:WXG852805 BE917475:BE918347 KU917469:KU918341 UQ917469:UQ918341 AEM917469:AEM918341 AOI917469:AOI918341 AYE917469:AYE918341 BIA917469:BIA918341 BRW917469:BRW918341 CBS917469:CBS918341 CLO917469:CLO918341 CVK917469:CVK918341 DFG917469:DFG918341 DPC917469:DPC918341 DYY917469:DYY918341 EIU917469:EIU918341 ESQ917469:ESQ918341 FCM917469:FCM918341 FMI917469:FMI918341 FWE917469:FWE918341 GGA917469:GGA918341 GPW917469:GPW918341 GZS917469:GZS918341 HJO917469:HJO918341 HTK917469:HTK918341 IDG917469:IDG918341 INC917469:INC918341 IWY917469:IWY918341 JGU917469:JGU918341 JQQ917469:JQQ918341 KAM917469:KAM918341 KKI917469:KKI918341 KUE917469:KUE918341 LEA917469:LEA918341 LNW917469:LNW918341 LXS917469:LXS918341 MHO917469:MHO918341 MRK917469:MRK918341 NBG917469:NBG918341 NLC917469:NLC918341 NUY917469:NUY918341 OEU917469:OEU918341 OOQ917469:OOQ918341 OYM917469:OYM918341 PII917469:PII918341 PSE917469:PSE918341 QCA917469:QCA918341 QLW917469:QLW918341 QVS917469:QVS918341 RFO917469:RFO918341 RPK917469:RPK918341 RZG917469:RZG918341 SJC917469:SJC918341 SSY917469:SSY918341 TCU917469:TCU918341 TMQ917469:TMQ918341 TWM917469:TWM918341 UGI917469:UGI918341 UQE917469:UQE918341 VAA917469:VAA918341 VJW917469:VJW918341 VTS917469:VTS918341 WDO917469:WDO918341 WNK917469:WNK918341 WXG917469:WXG918341 BE983011:BE983883 KU983005:KU983877 UQ983005:UQ983877 AEM983005:AEM983877 AOI983005:AOI983877 AYE983005:AYE983877 BIA983005:BIA983877 BRW983005:BRW983877 CBS983005:CBS983877 CLO983005:CLO983877 CVK983005:CVK983877 DFG983005:DFG983877 DPC983005:DPC983877 DYY983005:DYY983877 EIU983005:EIU983877 ESQ983005:ESQ983877 FCM983005:FCM983877 FMI983005:FMI983877 FWE983005:FWE983877 GGA983005:GGA983877 GPW983005:GPW983877 GZS983005:GZS983877 HJO983005:HJO983877 HTK983005:HTK983877 IDG983005:IDG983877 INC983005:INC983877 IWY983005:IWY983877 JGU983005:JGU983877 JQQ983005:JQQ983877 KAM983005:KAM983877 KKI983005:KKI983877 KUE983005:KUE983877 LEA983005:LEA983877 LNW983005:LNW983877 LXS983005:LXS983877 MHO983005:MHO983877 MRK983005:MRK983877 NBG983005:NBG983877 NLC983005:NLC983877 NUY983005:NUY983877 OEU983005:OEU983877 OOQ983005:OOQ983877 OYM983005:OYM983877 PII983005:PII983877 PSE983005:PSE983877 QCA983005:QCA983877 QLW983005:QLW983877 QVS983005:QVS983877 RFO983005:RFO983877 RPK983005:RPK983877 RZG983005:RZG983877 SJC983005:SJC983877 SSY983005:SSY983877 TCU983005:TCU983877 TMQ983005:TMQ983877 TWM983005:TWM983877 UGI983005:UGI983877 UQE983005:UQE983877 VAA983005:VAA983877 VJW983005:VJW983877 VTS983005:VTS983877 WDO983005:WDO983877 WNK983005:WNK983877 KU43:KU837 BE49:BE843 WXG43:WXG837 WNK43:WNK837 WDO43:WDO837 VTS43:VTS837 VJW43:VJW837 VAA43:VAA837 UQE43:UQE837 UGI43:UGI837 TWM43:TWM837 TMQ43:TMQ837 TCU43:TCU837 SSY43:SSY837 SJC43:SJC837 RZG43:RZG837 RPK43:RPK837 RFO43:RFO837 QVS43:QVS837 QLW43:QLW837 QCA43:QCA837 PSE43:PSE837 PII43:PII837 OYM43:OYM837 OOQ43:OOQ837 OEU43:OEU837 NUY43:NUY837 NLC43:NLC837 NBG43:NBG837 MRK43:MRK837 MHO43:MHO837 LXS43:LXS837 LNW43:LNW837 LEA43:LEA837 KUE43:KUE837 KKI43:KKI837 KAM43:KAM837 JQQ43:JQQ837 JGU43:JGU837 IWY43:IWY837 INC43:INC837 IDG43:IDG837 HTK43:HTK837 HJO43:HJO837 GZS43:GZS837 GPW43:GPW837 GGA43:GGA837 FWE43:FWE837 FMI43:FMI837 FCM43:FCM837 ESQ43:ESQ837 EIU43:EIU837 DYY43:DYY837 DPC43:DPC837 DFG43:DFG837 CVK43:CVK837 CLO43:CLO837 CBS43:CBS837 BRW43:BRW837 BIA43:BIA837 AYE43:AYE837 AOI43:AOI837 AEM43:AEM837 UQ43:UQ837 WNQ23 WDU23 VTY23 VKC23 VAG23 UQK23 UGO23 TWS23 TMW23 TDA23 STE23 SJI23 RZM23 RPQ23 RFU23 QVY23 QMC23 QCG23 PSK23 PIO23 OYS23 OOW23 OFA23 NVE23 NLI23 NBM23 MRQ23 MHU23 LXY23 LOC23 LEG23 KUK23 KKO23 KAS23 JQW23 JHA23 IXE23 INI23 IDM23 HTQ23 HJU23 GZY23 GQC23 GGG23 FWK23 FMO23 FCS23 ESW23 EJA23 DZE23 DPI23 DFM23 CVQ23 CLU23 CBY23 BSC23 BIG23 AYK23 AOO23 AES23 BD20 BE8:BE9 WXO38:WXO39 AOI8:AOI14 AYE8:AYE14 BIA8:BIA14 BRW8:BRW14 CBS8:CBS14 CLO8:CLO14 CVK8:CVK14 DFG8:DFG14 DPC8:DPC14 DYY8:DYY14 EIU8:EIU14 ESQ8:ESQ14 FCM8:FCM14 FMI8:FMI14 FWE8:FWE14 GGA8:GGA14 GPW8:GPW14 GZS8:GZS14 HJO8:HJO14 HTK8:HTK14 IDG8:IDG14 INC8:INC14 IWY8:IWY14 JGU8:JGU14 JQQ8:JQQ14 KAM8:KAM14 KKI8:KKI14 KUE8:KUE14 LEA8:LEA14 LNW8:LNW14 LXS8:LXS14 MHO8:MHO14 MRK8:MRK14 NBG8:NBG14 NLC8:NLC14 NUY8:NUY14 OEU8:OEU14 OOQ8:OOQ14 OYM8:OYM14 PII8:PII14 PSE8:PSE14 QCA8:QCA14 QLW8:QLW14 QVS8:QVS14 RFO8:RFO14 RPK8:RPK14 RZG8:RZG14 SJC8:SJC14 SSY8:SSY14 TCU8:TCU14 TMQ8:TMQ14 TWM8:TWM14 UGI8:UGI14 UQE8:UQE14 VAA8:VAA14 VJW8:VJW14 VTS8:VTS14 WDO8:WDO14 WNK8:WNK14 WXG8:WXG14 KU8:KU14 UQ8:UQ14 WDU16 VTY16 WNS15 WDW15 VUA15 VKE15 VAI15 UQM15 UGQ15 TWU15 TMY15 TDC15 STG15 SJK15 RZO15 RPS15 RFW15 QWA15 QME15 QCI15 PSM15 PIQ15 OYU15 OOY15 OFC15 NVG15 NLK15 NBO15 MRS15 MHW15 LYA15 LOE15 LEI15 KUM15 KKQ15 KAU15 JQY15 JHC15 IXG15 INK15 IDO15 HTS15 HJW15 HAA15 GQE15 GGI15 FWM15 FMQ15 FCU15 ESY15 EJC15 DZG15 DPK15 DFO15 CVS15 CLW15 CCA15 BSE15 BII15 AYM15 AOQ15 AEU15 UY15 LC15 WXO15 UW23 BD11 AEM8:AEM14 BK12 VKC16 VAG16 UQK16 UGO16 TWS16 TMW16 TDA16 STE16 SJI16 RZM16 RPQ16 RFU16 QVY16 QMC16 QCG16 PSK16 PIO16 OYS16 OOW16 OFA16 NVE16 NLI16 NBM16 MRQ16 MHU16 LXY16 LOC16 LEG16 KUK16 KKO16 KAS16 JQW16 JHA16 IXE16 INI16 IDM16 HTQ16 HJU16 GZY16 GQC16 GGG16 FWK16 FMO16 FCS16 ESW16 EJA16 DZE16 DPI16 DFM16 CVQ16 CLU16 CBY16 BSC16 BIG16 AYK16 AOO16 AES16 UW16 LA16 WXM16 WNQ16 LA23 WXM23 WNS38:WNS39 BE13:BE18 WDW38:WDW39 VUA38:VUA39 VKE38:VKE39 VAI38:VAI39 UQM38:UQM39 UGQ38:UGQ39 TWU38:TWU39 TMY38:TMY39 TDC38:TDC39 STG38:STG39 SJK38:SJK39 RZO38:RZO39 RPS38:RPS39 RFW38:RFW39 QWA38:QWA39 QME38:QME39 QCI38:QCI39 PSM38:PSM39 PIQ38:PIQ39 OYU38:OYU39 OOY38:OOY39 OFC38:OFC39 NVG38:NVG39 NLK38:NLK39 NBO38:NBO39 MRS38:MRS39 MHW38:MHW39 LYA38:LYA39 LOE38:LOE39 LEI38:LEI39 KUM38:KUM39 KKQ38:KKQ39 KAU38:KAU39 JQY38:JQY39 JHC38:JHC39 IXG38:IXG39 INK38:INK39 IDO38:IDO39 HTS38:HTS39 HJW38:HJW39 HAA38:HAA39 GQE38:GQE39 GGI38:GGI39 FWM38:FWM39 FMQ38:FMQ39 FCU38:FCU39 ESY38:ESY39 EJC38:EJC39 DZG38:DZG39 DPK38:DPK39 DFO38:DFO39 CVS38:CVS39 CLW38:CLW39 CCA38:CCA39 BSE38:BSE39 BII38:BII39 AYM38:AYM39 AOQ38:AOQ39 AEU38:AEU39 UY38:UY39 LC38:LC39 WNS31 WNQ21 WDW31 WDU21 VTY21 VKC21 VAG21 UQK21 UGO21 TWS21 TMW21 TDA21 STE21 SJI21 RZM21 RPQ21 RFU21 QVY21 QMC21 QCG21 PSK21 PIO21 OYS21 OOW21 OFA21 NVE21 NLI21 NBM21 MRQ21 MHU21 LXY21 LOC21 LEG21 KUK21 KKO21 KAS21 JQW21 JHA21 IXE21 INI21 IDM21 HTQ21 HJU21 GZY21 GQC21 GGG21 FWK21 FMO21 FCS21 ESW21 EJA21 DZE21 DPI21 DFM21 CVQ21 CLU21 CBY21 BSC21 BIG21 AYK21 AOO21 AES21 UW21 LA21 WXM21 VUA31 VKE31 VAI31 UQM31 UGQ31 TWU31 TMY31 TDC31 STG31 SJK31 RZO31 RPS31 RFW31 QWA31 QME31 QCI31 PSM31 PIQ31 OYU31 OOY31 OFC31 NVG31 NLK31 NBO31 MRS31 MHW31 LYA31 LOE31 LEI31 KUM31 KKQ31 KAU31 JQY31 JHC31 IXG31 INK31 IDO31 HTS31 HJW31 HAA31 GQE31 GGI31 FWM31 FMQ31 FCU31 ESY31 EJC31 DZG31 DPK31 DFO31 CVS31 CLW31 CCA31 BSE31 BII31 AYM31 AOQ31 AEU31 UY31 LC31 BE31 AQ21 BE21:BE23 BA34:BA37 AYI27 BIE27 BSA27 CBW27 CLS27 CVO27 DFK27 DPG27 DZC27 EIY27 ESU27 FCQ27 FMM27 FWI27 GGE27 GQA27 GZW27 HJS27 HTO27 IDK27 ING27 IXC27 JGY27 JQU27 KAQ27 KKM27 KUI27 LEE27 LOA27 LXW27 MHS27 MRO27 NBK27 NLG27 NVC27 OEY27 OOU27 OYQ27 PIM27 PSI27 QCE27 QMA27 QVW27 RFS27 RPO27 RZK27 SJG27 STC27 TCY27 TMU27 TWQ27 UGM27 UQI27 VAE27 VKA27 VTW27 WDS27 WNO27 WXK27 KY27 UU27 AEQ27 AOM27 BE34:BE39 VTQ34:VTQ37 WDM34:WDM37 WNI34:WNI37 WXE34:WXE37 KS34:KS37 UO34:UO37 AEK34:AEK37 AOG34:AOG37 AYC34:AYC37 BHY34:BHY37 BRU34:BRU37 CBQ34:CBQ37 CLM34:CLM37 CVI34:CVI37 DFE34:DFE37 DPA34:DPA37 DYW34:DYW37 EIS34:EIS37 ESO34:ESO37 FCK34:FCK37 FMG34:FMG37 FWC34:FWC37 GFY34:GFY37 GPU34:GPU37 GZQ34:GZQ37 HJM34:HJM37 HTI34:HTI37 IDE34:IDE37 INA34:INA37 IWW34:IWW37 JGS34:JGS37 JQO34:JQO37 KAK34:KAK37 KKG34:KKG37 KUC34:KUC37 LDY34:LDY37 LNU34:LNU37 LXQ34:LXQ37 MHM34:MHM37 MRI34:MRI37 NBE34:NBE37 NLA34:NLA37 NUW34:NUW37 OES34:OES37 OOO34:OOO37 OYK34:OYK37 PIG34:PIG37 PSC34:PSC37 QBY34:QBY37 QLU34:QLU37 QVQ34:QVQ37 RFM34:RFM37 RPI34:RPI37 RZE34:RZE37 SJA34:SJA37 SSW34:SSW37 TCS34:TCS37 TMO34:TMO37 TWK34:TWK37 UGG34:UGG37 UQC34:UQC37 UZY34:UZY37 VJU34:VJU37 BE26:BE29 WXO31">
      <formula1>12</formula1>
    </dataValidation>
    <dataValidation type="whole" allowBlank="1" showInputMessage="1" showErrorMessage="1" sqref="Y65507:AA66379 JO65501:JQ66373 TK65501:TM66373 ADG65501:ADI66373 ANC65501:ANE66373 AWY65501:AXA66373 BGU65501:BGW66373 BQQ65501:BQS66373 CAM65501:CAO66373 CKI65501:CKK66373 CUE65501:CUG66373 DEA65501:DEC66373 DNW65501:DNY66373 DXS65501:DXU66373 EHO65501:EHQ66373 ERK65501:ERM66373 FBG65501:FBI66373 FLC65501:FLE66373 FUY65501:FVA66373 GEU65501:GEW66373 GOQ65501:GOS66373 GYM65501:GYO66373 HII65501:HIK66373 HSE65501:HSG66373 ICA65501:ICC66373 ILW65501:ILY66373 IVS65501:IVU66373 JFO65501:JFQ66373 JPK65501:JPM66373 JZG65501:JZI66373 KJC65501:KJE66373 KSY65501:KTA66373 LCU65501:LCW66373 LMQ65501:LMS66373 LWM65501:LWO66373 MGI65501:MGK66373 MQE65501:MQG66373 NAA65501:NAC66373 NJW65501:NJY66373 NTS65501:NTU66373 ODO65501:ODQ66373 ONK65501:ONM66373 OXG65501:OXI66373 PHC65501:PHE66373 PQY65501:PRA66373 QAU65501:QAW66373 QKQ65501:QKS66373 QUM65501:QUO66373 REI65501:REK66373 ROE65501:ROG66373 RYA65501:RYC66373 SHW65501:SHY66373 SRS65501:SRU66373 TBO65501:TBQ66373 TLK65501:TLM66373 TVG65501:TVI66373 UFC65501:UFE66373 UOY65501:UPA66373 UYU65501:UYW66373 VIQ65501:VIS66373 VSM65501:VSO66373 WCI65501:WCK66373 WME65501:WMG66373 WWA65501:WWC66373 Y131043:AA131915 JO131037:JQ131909 TK131037:TM131909 ADG131037:ADI131909 ANC131037:ANE131909 AWY131037:AXA131909 BGU131037:BGW131909 BQQ131037:BQS131909 CAM131037:CAO131909 CKI131037:CKK131909 CUE131037:CUG131909 DEA131037:DEC131909 DNW131037:DNY131909 DXS131037:DXU131909 EHO131037:EHQ131909 ERK131037:ERM131909 FBG131037:FBI131909 FLC131037:FLE131909 FUY131037:FVA131909 GEU131037:GEW131909 GOQ131037:GOS131909 GYM131037:GYO131909 HII131037:HIK131909 HSE131037:HSG131909 ICA131037:ICC131909 ILW131037:ILY131909 IVS131037:IVU131909 JFO131037:JFQ131909 JPK131037:JPM131909 JZG131037:JZI131909 KJC131037:KJE131909 KSY131037:KTA131909 LCU131037:LCW131909 LMQ131037:LMS131909 LWM131037:LWO131909 MGI131037:MGK131909 MQE131037:MQG131909 NAA131037:NAC131909 NJW131037:NJY131909 NTS131037:NTU131909 ODO131037:ODQ131909 ONK131037:ONM131909 OXG131037:OXI131909 PHC131037:PHE131909 PQY131037:PRA131909 QAU131037:QAW131909 QKQ131037:QKS131909 QUM131037:QUO131909 REI131037:REK131909 ROE131037:ROG131909 RYA131037:RYC131909 SHW131037:SHY131909 SRS131037:SRU131909 TBO131037:TBQ131909 TLK131037:TLM131909 TVG131037:TVI131909 UFC131037:UFE131909 UOY131037:UPA131909 UYU131037:UYW131909 VIQ131037:VIS131909 VSM131037:VSO131909 WCI131037:WCK131909 WME131037:WMG131909 WWA131037:WWC131909 Y196579:AA197451 JO196573:JQ197445 TK196573:TM197445 ADG196573:ADI197445 ANC196573:ANE197445 AWY196573:AXA197445 BGU196573:BGW197445 BQQ196573:BQS197445 CAM196573:CAO197445 CKI196573:CKK197445 CUE196573:CUG197445 DEA196573:DEC197445 DNW196573:DNY197445 DXS196573:DXU197445 EHO196573:EHQ197445 ERK196573:ERM197445 FBG196573:FBI197445 FLC196573:FLE197445 FUY196573:FVA197445 GEU196573:GEW197445 GOQ196573:GOS197445 GYM196573:GYO197445 HII196573:HIK197445 HSE196573:HSG197445 ICA196573:ICC197445 ILW196573:ILY197445 IVS196573:IVU197445 JFO196573:JFQ197445 JPK196573:JPM197445 JZG196573:JZI197445 KJC196573:KJE197445 KSY196573:KTA197445 LCU196573:LCW197445 LMQ196573:LMS197445 LWM196573:LWO197445 MGI196573:MGK197445 MQE196573:MQG197445 NAA196573:NAC197445 NJW196573:NJY197445 NTS196573:NTU197445 ODO196573:ODQ197445 ONK196573:ONM197445 OXG196573:OXI197445 PHC196573:PHE197445 PQY196573:PRA197445 QAU196573:QAW197445 QKQ196573:QKS197445 QUM196573:QUO197445 REI196573:REK197445 ROE196573:ROG197445 RYA196573:RYC197445 SHW196573:SHY197445 SRS196573:SRU197445 TBO196573:TBQ197445 TLK196573:TLM197445 TVG196573:TVI197445 UFC196573:UFE197445 UOY196573:UPA197445 UYU196573:UYW197445 VIQ196573:VIS197445 VSM196573:VSO197445 WCI196573:WCK197445 WME196573:WMG197445 WWA196573:WWC197445 Y262115:AA262987 JO262109:JQ262981 TK262109:TM262981 ADG262109:ADI262981 ANC262109:ANE262981 AWY262109:AXA262981 BGU262109:BGW262981 BQQ262109:BQS262981 CAM262109:CAO262981 CKI262109:CKK262981 CUE262109:CUG262981 DEA262109:DEC262981 DNW262109:DNY262981 DXS262109:DXU262981 EHO262109:EHQ262981 ERK262109:ERM262981 FBG262109:FBI262981 FLC262109:FLE262981 FUY262109:FVA262981 GEU262109:GEW262981 GOQ262109:GOS262981 GYM262109:GYO262981 HII262109:HIK262981 HSE262109:HSG262981 ICA262109:ICC262981 ILW262109:ILY262981 IVS262109:IVU262981 JFO262109:JFQ262981 JPK262109:JPM262981 JZG262109:JZI262981 KJC262109:KJE262981 KSY262109:KTA262981 LCU262109:LCW262981 LMQ262109:LMS262981 LWM262109:LWO262981 MGI262109:MGK262981 MQE262109:MQG262981 NAA262109:NAC262981 NJW262109:NJY262981 NTS262109:NTU262981 ODO262109:ODQ262981 ONK262109:ONM262981 OXG262109:OXI262981 PHC262109:PHE262981 PQY262109:PRA262981 QAU262109:QAW262981 QKQ262109:QKS262981 QUM262109:QUO262981 REI262109:REK262981 ROE262109:ROG262981 RYA262109:RYC262981 SHW262109:SHY262981 SRS262109:SRU262981 TBO262109:TBQ262981 TLK262109:TLM262981 TVG262109:TVI262981 UFC262109:UFE262981 UOY262109:UPA262981 UYU262109:UYW262981 VIQ262109:VIS262981 VSM262109:VSO262981 WCI262109:WCK262981 WME262109:WMG262981 WWA262109:WWC262981 Y327651:AA328523 JO327645:JQ328517 TK327645:TM328517 ADG327645:ADI328517 ANC327645:ANE328517 AWY327645:AXA328517 BGU327645:BGW328517 BQQ327645:BQS328517 CAM327645:CAO328517 CKI327645:CKK328517 CUE327645:CUG328517 DEA327645:DEC328517 DNW327645:DNY328517 DXS327645:DXU328517 EHO327645:EHQ328517 ERK327645:ERM328517 FBG327645:FBI328517 FLC327645:FLE328517 FUY327645:FVA328517 GEU327645:GEW328517 GOQ327645:GOS328517 GYM327645:GYO328517 HII327645:HIK328517 HSE327645:HSG328517 ICA327645:ICC328517 ILW327645:ILY328517 IVS327645:IVU328517 JFO327645:JFQ328517 JPK327645:JPM328517 JZG327645:JZI328517 KJC327645:KJE328517 KSY327645:KTA328517 LCU327645:LCW328517 LMQ327645:LMS328517 LWM327645:LWO328517 MGI327645:MGK328517 MQE327645:MQG328517 NAA327645:NAC328517 NJW327645:NJY328517 NTS327645:NTU328517 ODO327645:ODQ328517 ONK327645:ONM328517 OXG327645:OXI328517 PHC327645:PHE328517 PQY327645:PRA328517 QAU327645:QAW328517 QKQ327645:QKS328517 QUM327645:QUO328517 REI327645:REK328517 ROE327645:ROG328517 RYA327645:RYC328517 SHW327645:SHY328517 SRS327645:SRU328517 TBO327645:TBQ328517 TLK327645:TLM328517 TVG327645:TVI328517 UFC327645:UFE328517 UOY327645:UPA328517 UYU327645:UYW328517 VIQ327645:VIS328517 VSM327645:VSO328517 WCI327645:WCK328517 WME327645:WMG328517 WWA327645:WWC328517 Y393187:AA394059 JO393181:JQ394053 TK393181:TM394053 ADG393181:ADI394053 ANC393181:ANE394053 AWY393181:AXA394053 BGU393181:BGW394053 BQQ393181:BQS394053 CAM393181:CAO394053 CKI393181:CKK394053 CUE393181:CUG394053 DEA393181:DEC394053 DNW393181:DNY394053 DXS393181:DXU394053 EHO393181:EHQ394053 ERK393181:ERM394053 FBG393181:FBI394053 FLC393181:FLE394053 FUY393181:FVA394053 GEU393181:GEW394053 GOQ393181:GOS394053 GYM393181:GYO394053 HII393181:HIK394053 HSE393181:HSG394053 ICA393181:ICC394053 ILW393181:ILY394053 IVS393181:IVU394053 JFO393181:JFQ394053 JPK393181:JPM394053 JZG393181:JZI394053 KJC393181:KJE394053 KSY393181:KTA394053 LCU393181:LCW394053 LMQ393181:LMS394053 LWM393181:LWO394053 MGI393181:MGK394053 MQE393181:MQG394053 NAA393181:NAC394053 NJW393181:NJY394053 NTS393181:NTU394053 ODO393181:ODQ394053 ONK393181:ONM394053 OXG393181:OXI394053 PHC393181:PHE394053 PQY393181:PRA394053 QAU393181:QAW394053 QKQ393181:QKS394053 QUM393181:QUO394053 REI393181:REK394053 ROE393181:ROG394053 RYA393181:RYC394053 SHW393181:SHY394053 SRS393181:SRU394053 TBO393181:TBQ394053 TLK393181:TLM394053 TVG393181:TVI394053 UFC393181:UFE394053 UOY393181:UPA394053 UYU393181:UYW394053 VIQ393181:VIS394053 VSM393181:VSO394053 WCI393181:WCK394053 WME393181:WMG394053 WWA393181:WWC394053 Y458723:AA459595 JO458717:JQ459589 TK458717:TM459589 ADG458717:ADI459589 ANC458717:ANE459589 AWY458717:AXA459589 BGU458717:BGW459589 BQQ458717:BQS459589 CAM458717:CAO459589 CKI458717:CKK459589 CUE458717:CUG459589 DEA458717:DEC459589 DNW458717:DNY459589 DXS458717:DXU459589 EHO458717:EHQ459589 ERK458717:ERM459589 FBG458717:FBI459589 FLC458717:FLE459589 FUY458717:FVA459589 GEU458717:GEW459589 GOQ458717:GOS459589 GYM458717:GYO459589 HII458717:HIK459589 HSE458717:HSG459589 ICA458717:ICC459589 ILW458717:ILY459589 IVS458717:IVU459589 JFO458717:JFQ459589 JPK458717:JPM459589 JZG458717:JZI459589 KJC458717:KJE459589 KSY458717:KTA459589 LCU458717:LCW459589 LMQ458717:LMS459589 LWM458717:LWO459589 MGI458717:MGK459589 MQE458717:MQG459589 NAA458717:NAC459589 NJW458717:NJY459589 NTS458717:NTU459589 ODO458717:ODQ459589 ONK458717:ONM459589 OXG458717:OXI459589 PHC458717:PHE459589 PQY458717:PRA459589 QAU458717:QAW459589 QKQ458717:QKS459589 QUM458717:QUO459589 REI458717:REK459589 ROE458717:ROG459589 RYA458717:RYC459589 SHW458717:SHY459589 SRS458717:SRU459589 TBO458717:TBQ459589 TLK458717:TLM459589 TVG458717:TVI459589 UFC458717:UFE459589 UOY458717:UPA459589 UYU458717:UYW459589 VIQ458717:VIS459589 VSM458717:VSO459589 WCI458717:WCK459589 WME458717:WMG459589 WWA458717:WWC459589 Y524259:AA525131 JO524253:JQ525125 TK524253:TM525125 ADG524253:ADI525125 ANC524253:ANE525125 AWY524253:AXA525125 BGU524253:BGW525125 BQQ524253:BQS525125 CAM524253:CAO525125 CKI524253:CKK525125 CUE524253:CUG525125 DEA524253:DEC525125 DNW524253:DNY525125 DXS524253:DXU525125 EHO524253:EHQ525125 ERK524253:ERM525125 FBG524253:FBI525125 FLC524253:FLE525125 FUY524253:FVA525125 GEU524253:GEW525125 GOQ524253:GOS525125 GYM524253:GYO525125 HII524253:HIK525125 HSE524253:HSG525125 ICA524253:ICC525125 ILW524253:ILY525125 IVS524253:IVU525125 JFO524253:JFQ525125 JPK524253:JPM525125 JZG524253:JZI525125 KJC524253:KJE525125 KSY524253:KTA525125 LCU524253:LCW525125 LMQ524253:LMS525125 LWM524253:LWO525125 MGI524253:MGK525125 MQE524253:MQG525125 NAA524253:NAC525125 NJW524253:NJY525125 NTS524253:NTU525125 ODO524253:ODQ525125 ONK524253:ONM525125 OXG524253:OXI525125 PHC524253:PHE525125 PQY524253:PRA525125 QAU524253:QAW525125 QKQ524253:QKS525125 QUM524253:QUO525125 REI524253:REK525125 ROE524253:ROG525125 RYA524253:RYC525125 SHW524253:SHY525125 SRS524253:SRU525125 TBO524253:TBQ525125 TLK524253:TLM525125 TVG524253:TVI525125 UFC524253:UFE525125 UOY524253:UPA525125 UYU524253:UYW525125 VIQ524253:VIS525125 VSM524253:VSO525125 WCI524253:WCK525125 WME524253:WMG525125 WWA524253:WWC525125 Y589795:AA590667 JO589789:JQ590661 TK589789:TM590661 ADG589789:ADI590661 ANC589789:ANE590661 AWY589789:AXA590661 BGU589789:BGW590661 BQQ589789:BQS590661 CAM589789:CAO590661 CKI589789:CKK590661 CUE589789:CUG590661 DEA589789:DEC590661 DNW589789:DNY590661 DXS589789:DXU590661 EHO589789:EHQ590661 ERK589789:ERM590661 FBG589789:FBI590661 FLC589789:FLE590661 FUY589789:FVA590661 GEU589789:GEW590661 GOQ589789:GOS590661 GYM589789:GYO590661 HII589789:HIK590661 HSE589789:HSG590661 ICA589789:ICC590661 ILW589789:ILY590661 IVS589789:IVU590661 JFO589789:JFQ590661 JPK589789:JPM590661 JZG589789:JZI590661 KJC589789:KJE590661 KSY589789:KTA590661 LCU589789:LCW590661 LMQ589789:LMS590661 LWM589789:LWO590661 MGI589789:MGK590661 MQE589789:MQG590661 NAA589789:NAC590661 NJW589789:NJY590661 NTS589789:NTU590661 ODO589789:ODQ590661 ONK589789:ONM590661 OXG589789:OXI590661 PHC589789:PHE590661 PQY589789:PRA590661 QAU589789:QAW590661 QKQ589789:QKS590661 QUM589789:QUO590661 REI589789:REK590661 ROE589789:ROG590661 RYA589789:RYC590661 SHW589789:SHY590661 SRS589789:SRU590661 TBO589789:TBQ590661 TLK589789:TLM590661 TVG589789:TVI590661 UFC589789:UFE590661 UOY589789:UPA590661 UYU589789:UYW590661 VIQ589789:VIS590661 VSM589789:VSO590661 WCI589789:WCK590661 WME589789:WMG590661 WWA589789:WWC590661 Y655331:AA656203 JO655325:JQ656197 TK655325:TM656197 ADG655325:ADI656197 ANC655325:ANE656197 AWY655325:AXA656197 BGU655325:BGW656197 BQQ655325:BQS656197 CAM655325:CAO656197 CKI655325:CKK656197 CUE655325:CUG656197 DEA655325:DEC656197 DNW655325:DNY656197 DXS655325:DXU656197 EHO655325:EHQ656197 ERK655325:ERM656197 FBG655325:FBI656197 FLC655325:FLE656197 FUY655325:FVA656197 GEU655325:GEW656197 GOQ655325:GOS656197 GYM655325:GYO656197 HII655325:HIK656197 HSE655325:HSG656197 ICA655325:ICC656197 ILW655325:ILY656197 IVS655325:IVU656197 JFO655325:JFQ656197 JPK655325:JPM656197 JZG655325:JZI656197 KJC655325:KJE656197 KSY655325:KTA656197 LCU655325:LCW656197 LMQ655325:LMS656197 LWM655325:LWO656197 MGI655325:MGK656197 MQE655325:MQG656197 NAA655325:NAC656197 NJW655325:NJY656197 NTS655325:NTU656197 ODO655325:ODQ656197 ONK655325:ONM656197 OXG655325:OXI656197 PHC655325:PHE656197 PQY655325:PRA656197 QAU655325:QAW656197 QKQ655325:QKS656197 QUM655325:QUO656197 REI655325:REK656197 ROE655325:ROG656197 RYA655325:RYC656197 SHW655325:SHY656197 SRS655325:SRU656197 TBO655325:TBQ656197 TLK655325:TLM656197 TVG655325:TVI656197 UFC655325:UFE656197 UOY655325:UPA656197 UYU655325:UYW656197 VIQ655325:VIS656197 VSM655325:VSO656197 WCI655325:WCK656197 WME655325:WMG656197 WWA655325:WWC656197 Y720867:AA721739 JO720861:JQ721733 TK720861:TM721733 ADG720861:ADI721733 ANC720861:ANE721733 AWY720861:AXA721733 BGU720861:BGW721733 BQQ720861:BQS721733 CAM720861:CAO721733 CKI720861:CKK721733 CUE720861:CUG721733 DEA720861:DEC721733 DNW720861:DNY721733 DXS720861:DXU721733 EHO720861:EHQ721733 ERK720861:ERM721733 FBG720861:FBI721733 FLC720861:FLE721733 FUY720861:FVA721733 GEU720861:GEW721733 GOQ720861:GOS721733 GYM720861:GYO721733 HII720861:HIK721733 HSE720861:HSG721733 ICA720861:ICC721733 ILW720861:ILY721733 IVS720861:IVU721733 JFO720861:JFQ721733 JPK720861:JPM721733 JZG720861:JZI721733 KJC720861:KJE721733 KSY720861:KTA721733 LCU720861:LCW721733 LMQ720861:LMS721733 LWM720861:LWO721733 MGI720861:MGK721733 MQE720861:MQG721733 NAA720861:NAC721733 NJW720861:NJY721733 NTS720861:NTU721733 ODO720861:ODQ721733 ONK720861:ONM721733 OXG720861:OXI721733 PHC720861:PHE721733 PQY720861:PRA721733 QAU720861:QAW721733 QKQ720861:QKS721733 QUM720861:QUO721733 REI720861:REK721733 ROE720861:ROG721733 RYA720861:RYC721733 SHW720861:SHY721733 SRS720861:SRU721733 TBO720861:TBQ721733 TLK720861:TLM721733 TVG720861:TVI721733 UFC720861:UFE721733 UOY720861:UPA721733 UYU720861:UYW721733 VIQ720861:VIS721733 VSM720861:VSO721733 WCI720861:WCK721733 WME720861:WMG721733 WWA720861:WWC721733 Y786403:AA787275 JO786397:JQ787269 TK786397:TM787269 ADG786397:ADI787269 ANC786397:ANE787269 AWY786397:AXA787269 BGU786397:BGW787269 BQQ786397:BQS787269 CAM786397:CAO787269 CKI786397:CKK787269 CUE786397:CUG787269 DEA786397:DEC787269 DNW786397:DNY787269 DXS786397:DXU787269 EHO786397:EHQ787269 ERK786397:ERM787269 FBG786397:FBI787269 FLC786397:FLE787269 FUY786397:FVA787269 GEU786397:GEW787269 GOQ786397:GOS787269 GYM786397:GYO787269 HII786397:HIK787269 HSE786397:HSG787269 ICA786397:ICC787269 ILW786397:ILY787269 IVS786397:IVU787269 JFO786397:JFQ787269 JPK786397:JPM787269 JZG786397:JZI787269 KJC786397:KJE787269 KSY786397:KTA787269 LCU786397:LCW787269 LMQ786397:LMS787269 LWM786397:LWO787269 MGI786397:MGK787269 MQE786397:MQG787269 NAA786397:NAC787269 NJW786397:NJY787269 NTS786397:NTU787269 ODO786397:ODQ787269 ONK786397:ONM787269 OXG786397:OXI787269 PHC786397:PHE787269 PQY786397:PRA787269 QAU786397:QAW787269 QKQ786397:QKS787269 QUM786397:QUO787269 REI786397:REK787269 ROE786397:ROG787269 RYA786397:RYC787269 SHW786397:SHY787269 SRS786397:SRU787269 TBO786397:TBQ787269 TLK786397:TLM787269 TVG786397:TVI787269 UFC786397:UFE787269 UOY786397:UPA787269 UYU786397:UYW787269 VIQ786397:VIS787269 VSM786397:VSO787269 WCI786397:WCK787269 WME786397:WMG787269 WWA786397:WWC787269 Y851939:AA852811 JO851933:JQ852805 TK851933:TM852805 ADG851933:ADI852805 ANC851933:ANE852805 AWY851933:AXA852805 BGU851933:BGW852805 BQQ851933:BQS852805 CAM851933:CAO852805 CKI851933:CKK852805 CUE851933:CUG852805 DEA851933:DEC852805 DNW851933:DNY852805 DXS851933:DXU852805 EHO851933:EHQ852805 ERK851933:ERM852805 FBG851933:FBI852805 FLC851933:FLE852805 FUY851933:FVA852805 GEU851933:GEW852805 GOQ851933:GOS852805 GYM851933:GYO852805 HII851933:HIK852805 HSE851933:HSG852805 ICA851933:ICC852805 ILW851933:ILY852805 IVS851933:IVU852805 JFO851933:JFQ852805 JPK851933:JPM852805 JZG851933:JZI852805 KJC851933:KJE852805 KSY851933:KTA852805 LCU851933:LCW852805 LMQ851933:LMS852805 LWM851933:LWO852805 MGI851933:MGK852805 MQE851933:MQG852805 NAA851933:NAC852805 NJW851933:NJY852805 NTS851933:NTU852805 ODO851933:ODQ852805 ONK851933:ONM852805 OXG851933:OXI852805 PHC851933:PHE852805 PQY851933:PRA852805 QAU851933:QAW852805 QKQ851933:QKS852805 QUM851933:QUO852805 REI851933:REK852805 ROE851933:ROG852805 RYA851933:RYC852805 SHW851933:SHY852805 SRS851933:SRU852805 TBO851933:TBQ852805 TLK851933:TLM852805 TVG851933:TVI852805 UFC851933:UFE852805 UOY851933:UPA852805 UYU851933:UYW852805 VIQ851933:VIS852805 VSM851933:VSO852805 WCI851933:WCK852805 WME851933:WMG852805 WWA851933:WWC852805 Y917475:AA918347 JO917469:JQ918341 TK917469:TM918341 ADG917469:ADI918341 ANC917469:ANE918341 AWY917469:AXA918341 BGU917469:BGW918341 BQQ917469:BQS918341 CAM917469:CAO918341 CKI917469:CKK918341 CUE917469:CUG918341 DEA917469:DEC918341 DNW917469:DNY918341 DXS917469:DXU918341 EHO917469:EHQ918341 ERK917469:ERM918341 FBG917469:FBI918341 FLC917469:FLE918341 FUY917469:FVA918341 GEU917469:GEW918341 GOQ917469:GOS918341 GYM917469:GYO918341 HII917469:HIK918341 HSE917469:HSG918341 ICA917469:ICC918341 ILW917469:ILY918341 IVS917469:IVU918341 JFO917469:JFQ918341 JPK917469:JPM918341 JZG917469:JZI918341 KJC917469:KJE918341 KSY917469:KTA918341 LCU917469:LCW918341 LMQ917469:LMS918341 LWM917469:LWO918341 MGI917469:MGK918341 MQE917469:MQG918341 NAA917469:NAC918341 NJW917469:NJY918341 NTS917469:NTU918341 ODO917469:ODQ918341 ONK917469:ONM918341 OXG917469:OXI918341 PHC917469:PHE918341 PQY917469:PRA918341 QAU917469:QAW918341 QKQ917469:QKS918341 QUM917469:QUO918341 REI917469:REK918341 ROE917469:ROG918341 RYA917469:RYC918341 SHW917469:SHY918341 SRS917469:SRU918341 TBO917469:TBQ918341 TLK917469:TLM918341 TVG917469:TVI918341 UFC917469:UFE918341 UOY917469:UPA918341 UYU917469:UYW918341 VIQ917469:VIS918341 VSM917469:VSO918341 WCI917469:WCK918341 WME917469:WMG918341 WWA917469:WWC918341 Y983011:AA983883 JO983005:JQ983877 TK983005:TM983877 ADG983005:ADI983877 ANC983005:ANE983877 AWY983005:AXA983877 BGU983005:BGW983877 BQQ983005:BQS983877 CAM983005:CAO983877 CKI983005:CKK983877 CUE983005:CUG983877 DEA983005:DEC983877 DNW983005:DNY983877 DXS983005:DXU983877 EHO983005:EHQ983877 ERK983005:ERM983877 FBG983005:FBI983877 FLC983005:FLE983877 FUY983005:FVA983877 GEU983005:GEW983877 GOQ983005:GOS983877 GYM983005:GYO983877 HII983005:HIK983877 HSE983005:HSG983877 ICA983005:ICC983877 ILW983005:ILY983877 IVS983005:IVU983877 JFO983005:JFQ983877 JPK983005:JPM983877 JZG983005:JZI983877 KJC983005:KJE983877 KSY983005:KTA983877 LCU983005:LCW983877 LMQ983005:LMS983877 LWM983005:LWO983877 MGI983005:MGK983877 MQE983005:MQG983877 NAA983005:NAC983877 NJW983005:NJY983877 NTS983005:NTU983877 ODO983005:ODQ983877 ONK983005:ONM983877 OXG983005:OXI983877 PHC983005:PHE983877 PQY983005:PRA983877 QAU983005:QAW983877 QKQ983005:QKS983877 QUM983005:QUO983877 REI983005:REK983877 ROE983005:ROG983877 RYA983005:RYC983877 SHW983005:SHY983877 SRS983005:SRU983877 TBO983005:TBQ983877 TLK983005:TLM983877 TVG983005:TVI983877 UFC983005:UFE983877 UOY983005:UPA983877 UYU983005:UYW983877 VIQ983005:VIS983877 VSM983005:VSO983877 WCI983005:WCK983877 WME983005:WMG983877 WWA983005:WWC983877 WVP983005:WVP983877 N65507:N66379 JD65501:JD66373 SZ65501:SZ66373 ACV65501:ACV66373 AMR65501:AMR66373 AWN65501:AWN66373 BGJ65501:BGJ66373 BQF65501:BQF66373 CAB65501:CAB66373 CJX65501:CJX66373 CTT65501:CTT66373 DDP65501:DDP66373 DNL65501:DNL66373 DXH65501:DXH66373 EHD65501:EHD66373 EQZ65501:EQZ66373 FAV65501:FAV66373 FKR65501:FKR66373 FUN65501:FUN66373 GEJ65501:GEJ66373 GOF65501:GOF66373 GYB65501:GYB66373 HHX65501:HHX66373 HRT65501:HRT66373 IBP65501:IBP66373 ILL65501:ILL66373 IVH65501:IVH66373 JFD65501:JFD66373 JOZ65501:JOZ66373 JYV65501:JYV66373 KIR65501:KIR66373 KSN65501:KSN66373 LCJ65501:LCJ66373 LMF65501:LMF66373 LWB65501:LWB66373 MFX65501:MFX66373 MPT65501:MPT66373 MZP65501:MZP66373 NJL65501:NJL66373 NTH65501:NTH66373 ODD65501:ODD66373 OMZ65501:OMZ66373 OWV65501:OWV66373 PGR65501:PGR66373 PQN65501:PQN66373 QAJ65501:QAJ66373 QKF65501:QKF66373 QUB65501:QUB66373 RDX65501:RDX66373 RNT65501:RNT66373 RXP65501:RXP66373 SHL65501:SHL66373 SRH65501:SRH66373 TBD65501:TBD66373 TKZ65501:TKZ66373 TUV65501:TUV66373 UER65501:UER66373 UON65501:UON66373 UYJ65501:UYJ66373 VIF65501:VIF66373 VSB65501:VSB66373 WBX65501:WBX66373 WLT65501:WLT66373 WVP65501:WVP66373 N131043:N131915 JD131037:JD131909 SZ131037:SZ131909 ACV131037:ACV131909 AMR131037:AMR131909 AWN131037:AWN131909 BGJ131037:BGJ131909 BQF131037:BQF131909 CAB131037:CAB131909 CJX131037:CJX131909 CTT131037:CTT131909 DDP131037:DDP131909 DNL131037:DNL131909 DXH131037:DXH131909 EHD131037:EHD131909 EQZ131037:EQZ131909 FAV131037:FAV131909 FKR131037:FKR131909 FUN131037:FUN131909 GEJ131037:GEJ131909 GOF131037:GOF131909 GYB131037:GYB131909 HHX131037:HHX131909 HRT131037:HRT131909 IBP131037:IBP131909 ILL131037:ILL131909 IVH131037:IVH131909 JFD131037:JFD131909 JOZ131037:JOZ131909 JYV131037:JYV131909 KIR131037:KIR131909 KSN131037:KSN131909 LCJ131037:LCJ131909 LMF131037:LMF131909 LWB131037:LWB131909 MFX131037:MFX131909 MPT131037:MPT131909 MZP131037:MZP131909 NJL131037:NJL131909 NTH131037:NTH131909 ODD131037:ODD131909 OMZ131037:OMZ131909 OWV131037:OWV131909 PGR131037:PGR131909 PQN131037:PQN131909 QAJ131037:QAJ131909 QKF131037:QKF131909 QUB131037:QUB131909 RDX131037:RDX131909 RNT131037:RNT131909 RXP131037:RXP131909 SHL131037:SHL131909 SRH131037:SRH131909 TBD131037:TBD131909 TKZ131037:TKZ131909 TUV131037:TUV131909 UER131037:UER131909 UON131037:UON131909 UYJ131037:UYJ131909 VIF131037:VIF131909 VSB131037:VSB131909 WBX131037:WBX131909 WLT131037:WLT131909 WVP131037:WVP131909 N196579:N197451 JD196573:JD197445 SZ196573:SZ197445 ACV196573:ACV197445 AMR196573:AMR197445 AWN196573:AWN197445 BGJ196573:BGJ197445 BQF196573:BQF197445 CAB196573:CAB197445 CJX196573:CJX197445 CTT196573:CTT197445 DDP196573:DDP197445 DNL196573:DNL197445 DXH196573:DXH197445 EHD196573:EHD197445 EQZ196573:EQZ197445 FAV196573:FAV197445 FKR196573:FKR197445 FUN196573:FUN197445 GEJ196573:GEJ197445 GOF196573:GOF197445 GYB196573:GYB197445 HHX196573:HHX197445 HRT196573:HRT197445 IBP196573:IBP197445 ILL196573:ILL197445 IVH196573:IVH197445 JFD196573:JFD197445 JOZ196573:JOZ197445 JYV196573:JYV197445 KIR196573:KIR197445 KSN196573:KSN197445 LCJ196573:LCJ197445 LMF196573:LMF197445 LWB196573:LWB197445 MFX196573:MFX197445 MPT196573:MPT197445 MZP196573:MZP197445 NJL196573:NJL197445 NTH196573:NTH197445 ODD196573:ODD197445 OMZ196573:OMZ197445 OWV196573:OWV197445 PGR196573:PGR197445 PQN196573:PQN197445 QAJ196573:QAJ197445 QKF196573:QKF197445 QUB196573:QUB197445 RDX196573:RDX197445 RNT196573:RNT197445 RXP196573:RXP197445 SHL196573:SHL197445 SRH196573:SRH197445 TBD196573:TBD197445 TKZ196573:TKZ197445 TUV196573:TUV197445 UER196573:UER197445 UON196573:UON197445 UYJ196573:UYJ197445 VIF196573:VIF197445 VSB196573:VSB197445 WBX196573:WBX197445 WLT196573:WLT197445 WVP196573:WVP197445 N262115:N262987 JD262109:JD262981 SZ262109:SZ262981 ACV262109:ACV262981 AMR262109:AMR262981 AWN262109:AWN262981 BGJ262109:BGJ262981 BQF262109:BQF262981 CAB262109:CAB262981 CJX262109:CJX262981 CTT262109:CTT262981 DDP262109:DDP262981 DNL262109:DNL262981 DXH262109:DXH262981 EHD262109:EHD262981 EQZ262109:EQZ262981 FAV262109:FAV262981 FKR262109:FKR262981 FUN262109:FUN262981 GEJ262109:GEJ262981 GOF262109:GOF262981 GYB262109:GYB262981 HHX262109:HHX262981 HRT262109:HRT262981 IBP262109:IBP262981 ILL262109:ILL262981 IVH262109:IVH262981 JFD262109:JFD262981 JOZ262109:JOZ262981 JYV262109:JYV262981 KIR262109:KIR262981 KSN262109:KSN262981 LCJ262109:LCJ262981 LMF262109:LMF262981 LWB262109:LWB262981 MFX262109:MFX262981 MPT262109:MPT262981 MZP262109:MZP262981 NJL262109:NJL262981 NTH262109:NTH262981 ODD262109:ODD262981 OMZ262109:OMZ262981 OWV262109:OWV262981 PGR262109:PGR262981 PQN262109:PQN262981 QAJ262109:QAJ262981 QKF262109:QKF262981 QUB262109:QUB262981 RDX262109:RDX262981 RNT262109:RNT262981 RXP262109:RXP262981 SHL262109:SHL262981 SRH262109:SRH262981 TBD262109:TBD262981 TKZ262109:TKZ262981 TUV262109:TUV262981 UER262109:UER262981 UON262109:UON262981 UYJ262109:UYJ262981 VIF262109:VIF262981 VSB262109:VSB262981 WBX262109:WBX262981 WLT262109:WLT262981 WVP262109:WVP262981 N327651:N328523 JD327645:JD328517 SZ327645:SZ328517 ACV327645:ACV328517 AMR327645:AMR328517 AWN327645:AWN328517 BGJ327645:BGJ328517 BQF327645:BQF328517 CAB327645:CAB328517 CJX327645:CJX328517 CTT327645:CTT328517 DDP327645:DDP328517 DNL327645:DNL328517 DXH327645:DXH328517 EHD327645:EHD328517 EQZ327645:EQZ328517 FAV327645:FAV328517 FKR327645:FKR328517 FUN327645:FUN328517 GEJ327645:GEJ328517 GOF327645:GOF328517 GYB327645:GYB328517 HHX327645:HHX328517 HRT327645:HRT328517 IBP327645:IBP328517 ILL327645:ILL328517 IVH327645:IVH328517 JFD327645:JFD328517 JOZ327645:JOZ328517 JYV327645:JYV328517 KIR327645:KIR328517 KSN327645:KSN328517 LCJ327645:LCJ328517 LMF327645:LMF328517 LWB327645:LWB328517 MFX327645:MFX328517 MPT327645:MPT328517 MZP327645:MZP328517 NJL327645:NJL328517 NTH327645:NTH328517 ODD327645:ODD328517 OMZ327645:OMZ328517 OWV327645:OWV328517 PGR327645:PGR328517 PQN327645:PQN328517 QAJ327645:QAJ328517 QKF327645:QKF328517 QUB327645:QUB328517 RDX327645:RDX328517 RNT327645:RNT328517 RXP327645:RXP328517 SHL327645:SHL328517 SRH327645:SRH328517 TBD327645:TBD328517 TKZ327645:TKZ328517 TUV327645:TUV328517 UER327645:UER328517 UON327645:UON328517 UYJ327645:UYJ328517 VIF327645:VIF328517 VSB327645:VSB328517 WBX327645:WBX328517 WLT327645:WLT328517 WVP327645:WVP328517 N393187:N394059 JD393181:JD394053 SZ393181:SZ394053 ACV393181:ACV394053 AMR393181:AMR394053 AWN393181:AWN394053 BGJ393181:BGJ394053 BQF393181:BQF394053 CAB393181:CAB394053 CJX393181:CJX394053 CTT393181:CTT394053 DDP393181:DDP394053 DNL393181:DNL394053 DXH393181:DXH394053 EHD393181:EHD394053 EQZ393181:EQZ394053 FAV393181:FAV394053 FKR393181:FKR394053 FUN393181:FUN394053 GEJ393181:GEJ394053 GOF393181:GOF394053 GYB393181:GYB394053 HHX393181:HHX394053 HRT393181:HRT394053 IBP393181:IBP394053 ILL393181:ILL394053 IVH393181:IVH394053 JFD393181:JFD394053 JOZ393181:JOZ394053 JYV393181:JYV394053 KIR393181:KIR394053 KSN393181:KSN394053 LCJ393181:LCJ394053 LMF393181:LMF394053 LWB393181:LWB394053 MFX393181:MFX394053 MPT393181:MPT394053 MZP393181:MZP394053 NJL393181:NJL394053 NTH393181:NTH394053 ODD393181:ODD394053 OMZ393181:OMZ394053 OWV393181:OWV394053 PGR393181:PGR394053 PQN393181:PQN394053 QAJ393181:QAJ394053 QKF393181:QKF394053 QUB393181:QUB394053 RDX393181:RDX394053 RNT393181:RNT394053 RXP393181:RXP394053 SHL393181:SHL394053 SRH393181:SRH394053 TBD393181:TBD394053 TKZ393181:TKZ394053 TUV393181:TUV394053 UER393181:UER394053 UON393181:UON394053 UYJ393181:UYJ394053 VIF393181:VIF394053 VSB393181:VSB394053 WBX393181:WBX394053 WLT393181:WLT394053 WVP393181:WVP394053 N458723:N459595 JD458717:JD459589 SZ458717:SZ459589 ACV458717:ACV459589 AMR458717:AMR459589 AWN458717:AWN459589 BGJ458717:BGJ459589 BQF458717:BQF459589 CAB458717:CAB459589 CJX458717:CJX459589 CTT458717:CTT459589 DDP458717:DDP459589 DNL458717:DNL459589 DXH458717:DXH459589 EHD458717:EHD459589 EQZ458717:EQZ459589 FAV458717:FAV459589 FKR458717:FKR459589 FUN458717:FUN459589 GEJ458717:GEJ459589 GOF458717:GOF459589 GYB458717:GYB459589 HHX458717:HHX459589 HRT458717:HRT459589 IBP458717:IBP459589 ILL458717:ILL459589 IVH458717:IVH459589 JFD458717:JFD459589 JOZ458717:JOZ459589 JYV458717:JYV459589 KIR458717:KIR459589 KSN458717:KSN459589 LCJ458717:LCJ459589 LMF458717:LMF459589 LWB458717:LWB459589 MFX458717:MFX459589 MPT458717:MPT459589 MZP458717:MZP459589 NJL458717:NJL459589 NTH458717:NTH459589 ODD458717:ODD459589 OMZ458717:OMZ459589 OWV458717:OWV459589 PGR458717:PGR459589 PQN458717:PQN459589 QAJ458717:QAJ459589 QKF458717:QKF459589 QUB458717:QUB459589 RDX458717:RDX459589 RNT458717:RNT459589 RXP458717:RXP459589 SHL458717:SHL459589 SRH458717:SRH459589 TBD458717:TBD459589 TKZ458717:TKZ459589 TUV458717:TUV459589 UER458717:UER459589 UON458717:UON459589 UYJ458717:UYJ459589 VIF458717:VIF459589 VSB458717:VSB459589 WBX458717:WBX459589 WLT458717:WLT459589 WVP458717:WVP459589 N524259:N525131 JD524253:JD525125 SZ524253:SZ525125 ACV524253:ACV525125 AMR524253:AMR525125 AWN524253:AWN525125 BGJ524253:BGJ525125 BQF524253:BQF525125 CAB524253:CAB525125 CJX524253:CJX525125 CTT524253:CTT525125 DDP524253:DDP525125 DNL524253:DNL525125 DXH524253:DXH525125 EHD524253:EHD525125 EQZ524253:EQZ525125 FAV524253:FAV525125 FKR524253:FKR525125 FUN524253:FUN525125 GEJ524253:GEJ525125 GOF524253:GOF525125 GYB524253:GYB525125 HHX524253:HHX525125 HRT524253:HRT525125 IBP524253:IBP525125 ILL524253:ILL525125 IVH524253:IVH525125 JFD524253:JFD525125 JOZ524253:JOZ525125 JYV524253:JYV525125 KIR524253:KIR525125 KSN524253:KSN525125 LCJ524253:LCJ525125 LMF524253:LMF525125 LWB524253:LWB525125 MFX524253:MFX525125 MPT524253:MPT525125 MZP524253:MZP525125 NJL524253:NJL525125 NTH524253:NTH525125 ODD524253:ODD525125 OMZ524253:OMZ525125 OWV524253:OWV525125 PGR524253:PGR525125 PQN524253:PQN525125 QAJ524253:QAJ525125 QKF524253:QKF525125 QUB524253:QUB525125 RDX524253:RDX525125 RNT524253:RNT525125 RXP524253:RXP525125 SHL524253:SHL525125 SRH524253:SRH525125 TBD524253:TBD525125 TKZ524253:TKZ525125 TUV524253:TUV525125 UER524253:UER525125 UON524253:UON525125 UYJ524253:UYJ525125 VIF524253:VIF525125 VSB524253:VSB525125 WBX524253:WBX525125 WLT524253:WLT525125 WVP524253:WVP525125 N589795:N590667 JD589789:JD590661 SZ589789:SZ590661 ACV589789:ACV590661 AMR589789:AMR590661 AWN589789:AWN590661 BGJ589789:BGJ590661 BQF589789:BQF590661 CAB589789:CAB590661 CJX589789:CJX590661 CTT589789:CTT590661 DDP589789:DDP590661 DNL589789:DNL590661 DXH589789:DXH590661 EHD589789:EHD590661 EQZ589789:EQZ590661 FAV589789:FAV590661 FKR589789:FKR590661 FUN589789:FUN590661 GEJ589789:GEJ590661 GOF589789:GOF590661 GYB589789:GYB590661 HHX589789:HHX590661 HRT589789:HRT590661 IBP589789:IBP590661 ILL589789:ILL590661 IVH589789:IVH590661 JFD589789:JFD590661 JOZ589789:JOZ590661 JYV589789:JYV590661 KIR589789:KIR590661 KSN589789:KSN590661 LCJ589789:LCJ590661 LMF589789:LMF590661 LWB589789:LWB590661 MFX589789:MFX590661 MPT589789:MPT590661 MZP589789:MZP590661 NJL589789:NJL590661 NTH589789:NTH590661 ODD589789:ODD590661 OMZ589789:OMZ590661 OWV589789:OWV590661 PGR589789:PGR590661 PQN589789:PQN590661 QAJ589789:QAJ590661 QKF589789:QKF590661 QUB589789:QUB590661 RDX589789:RDX590661 RNT589789:RNT590661 RXP589789:RXP590661 SHL589789:SHL590661 SRH589789:SRH590661 TBD589789:TBD590661 TKZ589789:TKZ590661 TUV589789:TUV590661 UER589789:UER590661 UON589789:UON590661 UYJ589789:UYJ590661 VIF589789:VIF590661 VSB589789:VSB590661 WBX589789:WBX590661 WLT589789:WLT590661 WVP589789:WVP590661 N655331:N656203 JD655325:JD656197 SZ655325:SZ656197 ACV655325:ACV656197 AMR655325:AMR656197 AWN655325:AWN656197 BGJ655325:BGJ656197 BQF655325:BQF656197 CAB655325:CAB656197 CJX655325:CJX656197 CTT655325:CTT656197 DDP655325:DDP656197 DNL655325:DNL656197 DXH655325:DXH656197 EHD655325:EHD656197 EQZ655325:EQZ656197 FAV655325:FAV656197 FKR655325:FKR656197 FUN655325:FUN656197 GEJ655325:GEJ656197 GOF655325:GOF656197 GYB655325:GYB656197 HHX655325:HHX656197 HRT655325:HRT656197 IBP655325:IBP656197 ILL655325:ILL656197 IVH655325:IVH656197 JFD655325:JFD656197 JOZ655325:JOZ656197 JYV655325:JYV656197 KIR655325:KIR656197 KSN655325:KSN656197 LCJ655325:LCJ656197 LMF655325:LMF656197 LWB655325:LWB656197 MFX655325:MFX656197 MPT655325:MPT656197 MZP655325:MZP656197 NJL655325:NJL656197 NTH655325:NTH656197 ODD655325:ODD656197 OMZ655325:OMZ656197 OWV655325:OWV656197 PGR655325:PGR656197 PQN655325:PQN656197 QAJ655325:QAJ656197 QKF655325:QKF656197 QUB655325:QUB656197 RDX655325:RDX656197 RNT655325:RNT656197 RXP655325:RXP656197 SHL655325:SHL656197 SRH655325:SRH656197 TBD655325:TBD656197 TKZ655325:TKZ656197 TUV655325:TUV656197 UER655325:UER656197 UON655325:UON656197 UYJ655325:UYJ656197 VIF655325:VIF656197 VSB655325:VSB656197 WBX655325:WBX656197 WLT655325:WLT656197 WVP655325:WVP656197 N720867:N721739 JD720861:JD721733 SZ720861:SZ721733 ACV720861:ACV721733 AMR720861:AMR721733 AWN720861:AWN721733 BGJ720861:BGJ721733 BQF720861:BQF721733 CAB720861:CAB721733 CJX720861:CJX721733 CTT720861:CTT721733 DDP720861:DDP721733 DNL720861:DNL721733 DXH720861:DXH721733 EHD720861:EHD721733 EQZ720861:EQZ721733 FAV720861:FAV721733 FKR720861:FKR721733 FUN720861:FUN721733 GEJ720861:GEJ721733 GOF720861:GOF721733 GYB720861:GYB721733 HHX720861:HHX721733 HRT720861:HRT721733 IBP720861:IBP721733 ILL720861:ILL721733 IVH720861:IVH721733 JFD720861:JFD721733 JOZ720861:JOZ721733 JYV720861:JYV721733 KIR720861:KIR721733 KSN720861:KSN721733 LCJ720861:LCJ721733 LMF720861:LMF721733 LWB720861:LWB721733 MFX720861:MFX721733 MPT720861:MPT721733 MZP720861:MZP721733 NJL720861:NJL721733 NTH720861:NTH721733 ODD720861:ODD721733 OMZ720861:OMZ721733 OWV720861:OWV721733 PGR720861:PGR721733 PQN720861:PQN721733 QAJ720861:QAJ721733 QKF720861:QKF721733 QUB720861:QUB721733 RDX720861:RDX721733 RNT720861:RNT721733 RXP720861:RXP721733 SHL720861:SHL721733 SRH720861:SRH721733 TBD720861:TBD721733 TKZ720861:TKZ721733 TUV720861:TUV721733 UER720861:UER721733 UON720861:UON721733 UYJ720861:UYJ721733 VIF720861:VIF721733 VSB720861:VSB721733 WBX720861:WBX721733 WLT720861:WLT721733 WVP720861:WVP721733 N786403:N787275 JD786397:JD787269 SZ786397:SZ787269 ACV786397:ACV787269 AMR786397:AMR787269 AWN786397:AWN787269 BGJ786397:BGJ787269 BQF786397:BQF787269 CAB786397:CAB787269 CJX786397:CJX787269 CTT786397:CTT787269 DDP786397:DDP787269 DNL786397:DNL787269 DXH786397:DXH787269 EHD786397:EHD787269 EQZ786397:EQZ787269 FAV786397:FAV787269 FKR786397:FKR787269 FUN786397:FUN787269 GEJ786397:GEJ787269 GOF786397:GOF787269 GYB786397:GYB787269 HHX786397:HHX787269 HRT786397:HRT787269 IBP786397:IBP787269 ILL786397:ILL787269 IVH786397:IVH787269 JFD786397:JFD787269 JOZ786397:JOZ787269 JYV786397:JYV787269 KIR786397:KIR787269 KSN786397:KSN787269 LCJ786397:LCJ787269 LMF786397:LMF787269 LWB786397:LWB787269 MFX786397:MFX787269 MPT786397:MPT787269 MZP786397:MZP787269 NJL786397:NJL787269 NTH786397:NTH787269 ODD786397:ODD787269 OMZ786397:OMZ787269 OWV786397:OWV787269 PGR786397:PGR787269 PQN786397:PQN787269 QAJ786397:QAJ787269 QKF786397:QKF787269 QUB786397:QUB787269 RDX786397:RDX787269 RNT786397:RNT787269 RXP786397:RXP787269 SHL786397:SHL787269 SRH786397:SRH787269 TBD786397:TBD787269 TKZ786397:TKZ787269 TUV786397:TUV787269 UER786397:UER787269 UON786397:UON787269 UYJ786397:UYJ787269 VIF786397:VIF787269 VSB786397:VSB787269 WBX786397:WBX787269 WLT786397:WLT787269 WVP786397:WVP787269 N851939:N852811 JD851933:JD852805 SZ851933:SZ852805 ACV851933:ACV852805 AMR851933:AMR852805 AWN851933:AWN852805 BGJ851933:BGJ852805 BQF851933:BQF852805 CAB851933:CAB852805 CJX851933:CJX852805 CTT851933:CTT852805 DDP851933:DDP852805 DNL851933:DNL852805 DXH851933:DXH852805 EHD851933:EHD852805 EQZ851933:EQZ852805 FAV851933:FAV852805 FKR851933:FKR852805 FUN851933:FUN852805 GEJ851933:GEJ852805 GOF851933:GOF852805 GYB851933:GYB852805 HHX851933:HHX852805 HRT851933:HRT852805 IBP851933:IBP852805 ILL851933:ILL852805 IVH851933:IVH852805 JFD851933:JFD852805 JOZ851933:JOZ852805 JYV851933:JYV852805 KIR851933:KIR852805 KSN851933:KSN852805 LCJ851933:LCJ852805 LMF851933:LMF852805 LWB851933:LWB852805 MFX851933:MFX852805 MPT851933:MPT852805 MZP851933:MZP852805 NJL851933:NJL852805 NTH851933:NTH852805 ODD851933:ODD852805 OMZ851933:OMZ852805 OWV851933:OWV852805 PGR851933:PGR852805 PQN851933:PQN852805 QAJ851933:QAJ852805 QKF851933:QKF852805 QUB851933:QUB852805 RDX851933:RDX852805 RNT851933:RNT852805 RXP851933:RXP852805 SHL851933:SHL852805 SRH851933:SRH852805 TBD851933:TBD852805 TKZ851933:TKZ852805 TUV851933:TUV852805 UER851933:UER852805 UON851933:UON852805 UYJ851933:UYJ852805 VIF851933:VIF852805 VSB851933:VSB852805 WBX851933:WBX852805 WLT851933:WLT852805 WVP851933:WVP852805 N917475:N918347 JD917469:JD918341 SZ917469:SZ918341 ACV917469:ACV918341 AMR917469:AMR918341 AWN917469:AWN918341 BGJ917469:BGJ918341 BQF917469:BQF918341 CAB917469:CAB918341 CJX917469:CJX918341 CTT917469:CTT918341 DDP917469:DDP918341 DNL917469:DNL918341 DXH917469:DXH918341 EHD917469:EHD918341 EQZ917469:EQZ918341 FAV917469:FAV918341 FKR917469:FKR918341 FUN917469:FUN918341 GEJ917469:GEJ918341 GOF917469:GOF918341 GYB917469:GYB918341 HHX917469:HHX918341 HRT917469:HRT918341 IBP917469:IBP918341 ILL917469:ILL918341 IVH917469:IVH918341 JFD917469:JFD918341 JOZ917469:JOZ918341 JYV917469:JYV918341 KIR917469:KIR918341 KSN917469:KSN918341 LCJ917469:LCJ918341 LMF917469:LMF918341 LWB917469:LWB918341 MFX917469:MFX918341 MPT917469:MPT918341 MZP917469:MZP918341 NJL917469:NJL918341 NTH917469:NTH918341 ODD917469:ODD918341 OMZ917469:OMZ918341 OWV917469:OWV918341 PGR917469:PGR918341 PQN917469:PQN918341 QAJ917469:QAJ918341 QKF917469:QKF918341 QUB917469:QUB918341 RDX917469:RDX918341 RNT917469:RNT918341 RXP917469:RXP918341 SHL917469:SHL918341 SRH917469:SRH918341 TBD917469:TBD918341 TKZ917469:TKZ918341 TUV917469:TUV918341 UER917469:UER918341 UON917469:UON918341 UYJ917469:UYJ918341 VIF917469:VIF918341 VSB917469:VSB918341 WBX917469:WBX918341 WLT917469:WLT918341 WVP917469:WVP918341 N983011:N983883 JD983005:JD983877 SZ983005:SZ983877 ACV983005:ACV983877 AMR983005:AMR983877 AWN983005:AWN983877 BGJ983005:BGJ983877 BQF983005:BQF983877 CAB983005:CAB983877 CJX983005:CJX983877 CTT983005:CTT983877 DDP983005:DDP983877 DNL983005:DNL983877 DXH983005:DXH983877 EHD983005:EHD983877 EQZ983005:EQZ983877 FAV983005:FAV983877 FKR983005:FKR983877 FUN983005:FUN983877 GEJ983005:GEJ983877 GOF983005:GOF983877 GYB983005:GYB983877 HHX983005:HHX983877 HRT983005:HRT983877 IBP983005:IBP983877 ILL983005:ILL983877 IVH983005:IVH983877 JFD983005:JFD983877 JOZ983005:JOZ983877 JYV983005:JYV983877 KIR983005:KIR983877 KSN983005:KSN983877 LCJ983005:LCJ983877 LMF983005:LMF983877 LWB983005:LWB983877 MFX983005:MFX983877 MPT983005:MPT983877 MZP983005:MZP983877 NJL983005:NJL983877 NTH983005:NTH983877 ODD983005:ODD983877 OMZ983005:OMZ983877 OWV983005:OWV983877 PGR983005:PGR983877 PQN983005:PQN983877 QAJ983005:QAJ983877 QKF983005:QKF983877 QUB983005:QUB983877 RDX983005:RDX983877 RNT983005:RNT983877 RXP983005:RXP983877 SHL983005:SHL983877 SRH983005:SRH983877 TBD983005:TBD983877 TKZ983005:TKZ983877 TUV983005:TUV983877 UER983005:UER983877 UON983005:UON983877 UYJ983005:UYJ983877 VIF983005:VIF983877 VSB983005:VSB983877 WBX983005:WBX983877 WLT983005:WLT983877 WLT43:WLT837 WBX43:WBX837 VSB43:VSB837 VIF43:VIF837 UYJ43:UYJ837 UON43:UON837 UER43:UER837 TUV43:TUV837 TKZ43:TKZ837 TBD43:TBD837 SRH43:SRH837 SHL43:SHL837 RXP43:RXP837 RNT43:RNT837 RDX43:RDX837 QUB43:QUB837 QKF43:QKF837 QAJ43:QAJ837 PQN43:PQN837 PGR43:PGR837 OWV43:OWV837 OMZ43:OMZ837 ODD43:ODD837 NTH43:NTH837 NJL43:NJL837 MZP43:MZP837 MPT43:MPT837 MFX43:MFX837 LWB43:LWB837 LMF43:LMF837 LCJ43:LCJ837 KSN43:KSN837 KIR43:KIR837 JYV43:JYV837 JOZ43:JOZ837 JFD43:JFD837 IVH43:IVH837 ILL43:ILL837 IBP43:IBP837 HRT43:HRT837 HHX43:HHX837 GYB43:GYB837 GOF43:GOF837 GEJ43:GEJ837 FUN43:FUN837 FKR43:FKR837 FAV43:FAV837 EQZ43:EQZ837 EHD43:EHD837 DXH43:DXH837 DNL43:DNL837 DDP43:DDP837 CTT43:CTT837 CJX43:CJX837 CAB43:CAB837 BQF43:BQF837 BGJ43:BGJ837 AWN43:AWN837 AMR43:AMR837 ACV43:ACV837 SZ43:SZ837 JD43:JD837 WWA43:WWC837 WME43:WMG837 WCI43:WCK837 VSM43:VSO837 VIQ43:VIS837 UYU43:UYW837 UOY43:UPA837 UFC43:UFE837 TVG43:TVI837 TLK43:TLM837 TBO43:TBQ837 SRS43:SRU837 SHW43:SHY837 RYA43:RYC837 ROE43:ROG837 REI43:REK837 QUM43:QUO837 QKQ43:QKS837 QAU43:QAW837 PQY43:PRA837 PHC43:PHE837 OXG43:OXI837 ONK43:ONM837 ODO43:ODQ837 NTS43:NTU837 NJW43:NJY837 NAA43:NAC837 MQE43:MQG837 MGI43:MGK837 LWM43:LWO837 LMQ43:LMS837 LCU43:LCW837 KSY43:KTA837 KJC43:KJE837 JZG43:JZI837 JPK43:JPM837 JFO43:JFQ837 IVS43:IVU837 ILW43:ILY837 ICA43:ICC837 HSE43:HSG837 HII43:HIK837 GYM43:GYO837 GOQ43:GOS837 GEU43:GEW837 FUY43:FVA837 FLC43:FLE837 FBG43:FBI837 ERK43:ERM837 EHO43:EHQ837 DXS43:DXU837 DNW43:DNY837 DEA43:DEC837 CUE43:CUG837 CKI43:CKK837 CAM43:CAO837 BQQ43:BQS837 BGU43:BGW837 AWY43:AXA837 ANC43:ANE837 ADG43:ADI837 TK43:TM837 JO43:JQ837 WVP43:WVP837 Y49:AA843 N49:N843 Y8:AA9 BQN38:BQN39 BGR38:BGR39 TF23 JJ23 WWG23:WWI23 WMK23:WMM23 WCO23:WCQ23 VSS23:VSU23 VIW23:VIY23 UZA23:UZC23 UPE23:UPG23 UFI23:UFK23 TVM23:TVO23 TLQ23:TLS23 TBU23:TBW23 SRY23:SSA23 SIC23:SIE23 RYG23:RYI23 ROK23:ROM23 REO23:REQ23 QUS23:QUU23 QKW23:QKY23 QBA23:QBC23 PRE23:PRG23 PHI23:PHK23 OXM23:OXO23 ONQ23:ONS23 ODU23:ODW23 NTY23:NUA23 NKC23:NKE23 NAG23:NAI23 MQK23:MQM23 MGO23:MGQ23 LWS23:LWU23 LMW23:LMY23 LDA23:LDC23 KTE23:KTG23 KJI23:KJK23 JZM23:JZO23 JPQ23:JPS23 JFU23:JFW23 IVY23:IWA23 IMC23:IME23 ICG23:ICI23 HSK23:HSM23 HIO23:HIQ23 GYS23:GYU23 GOW23:GOY23 GFA23:GFC23 FVE23:FVG23 FLI23:FLK23 FBM23:FBO23 ERQ23:ERS23 EHU23:EHW23 DXY23:DYA23 DOC23:DOE23 DEG23:DEI23 CUK23:CUM23 CKO23:CKQ23 CAS23:CAU23 BQW23:BQY23 BHA23:BHC23 AXE23:AXG23 ANI23:ANK23 ADM23:ADO23 TQ23:TS23 JU23:JW23 WVV23 WLZ23 WCD23 VSH23 VIL23 UYP23 UOT23 UEX23 TVB23 TLF23 TBJ23 SRN23 SHR23 RXV23 RNZ23 RED23 QUH23 QKL23 QAP23 PQT23 PGX23 OXB23 ONF23 ODJ23 NTN23 NJR23 MZV23 MPZ23 MGD23 LWH23 LML23 LCP23 KST23 KIX23 JZB23 JPF23 JFJ23 IVN23 ILR23 IBV23 HRZ23 HID23 GYH23 GOL23 GEP23 FUT23 FKX23 FBB23 ERF23 EHJ23 DXN23 DNR23 DDV23 CTZ23 CKD23 N21:N23 CAH23 BQL23 N8:N9 BGP23 Y13:AA15 AWT23 ANC8:ANE14 AWY8:AXA14 BGU8:BGW14 BQQ8:BQS14 CAM8:CAO14 CKI8:CKK14 CUE8:CUG14 DEA8:DEC14 DNW8:DNY14 DXS8:DXU14 EHO8:EHQ14 ERK8:ERM14 FBG8:FBI14 FLC8:FLE14 FUY8:FVA14 GEU8:GEW14 GOQ8:GOS14 GYM8:GYO14 HII8:HIK14 HSE8:HSG14 ICA8:ICC14 ILW8:ILY14 IVS8:IVU14 JFO8:JFQ14 JPK8:JPM14 JZG8:JZI14 KJC8:KJE14 KSY8:KTA14 LCU8:LCW14 LMQ8:LMS14 LWM8:LWO14 MGI8:MGK14 MQE8:MQG14 NAA8:NAC14 NJW8:NJY14 NTS8:NTU14 ODO8:ODQ14 ONK8:ONM14 OXG8:OXI14 PHC8:PHE14 PQY8:PRA14 QAU8:QAW14 QKQ8:QKS14 QUM8:QUO14 REI8:REK14 ROE8:ROG14 RYA8:RYC14 SHW8:SHY14 SRS8:SRU14 TBO8:TBQ14 TLK8:TLM14 TVG8:TVI14 UFC8:UFE14 UOY8:UPA14 UYU8:UYW14 VIQ8:VIS14 VSM8:VSO14 WCI8:WCK14 WME8:WMG14 WWA8:WWC14 JD8:JD14 SZ8:SZ14 ACV8:ACV14 AMR8:AMR14 AWN8:AWN14 BGJ8:BGJ14 BQF8:BQF14 CAB8:CAB14 CJX8:CJX14 CTT8:CTT14 DDP8:DDP14 DNL8:DNL14 DXH8:DXH14 EHD8:EHD14 EQZ8:EQZ14 FAV8:FAV14 FKR8:FKR14 FUN8:FUN14 GEJ8:GEJ14 GOF8:GOF14 GYB8:GYB14 HHX8:HHX14 HRT8:HRT14 IBP8:IBP14 ILL8:ILL14 IVH8:IVH14 JFD8:JFD14 JOZ8:JOZ14 JYV8:JYV14 KIR8:KIR14 KSN8:KSN14 LCJ8:LCJ14 LMF8:LMF14 LWB8:LWB14 MFX8:MFX14 MPT8:MPT14 MZP8:MZP14 NJL8:NJL14 NTH8:NTH14 ODD8:ODD14 OMZ8:OMZ14 OWV8:OWV14 PGR8:PGR14 PQN8:PQN14 QAJ8:QAJ14 QKF8:QKF14 QUB8:QUB14 RDX8:RDX14 RNT8:RNT14 RXP8:RXP14 SHL8:SHL14 SRH8:SRH14 TBD8:TBD14 TKZ8:TKZ14 TUV8:TUV14 UER8:UER14 UON8:UON14 UYJ8:UYJ14 VIF8:VIF14 VSB8:VSB14 WBX8:WBX14 WLT8:WLT14 WVP8:WVP14 ADG8:ADI14 JO8:JQ14 Y23:AA23 N13:N15 BGX16 AXB16 M10:M11 VIN15 UYR15 UOV15 UEZ15 TVD15 TLH15 TBL15 SRP15 SHT15 RXX15 ROB15 REF15 QUJ15 QKN15 QAR15 PQV15 PGZ15 OXD15 ONH15 ODL15 NTP15 NJT15 MZX15 MQB15 MGF15 LWJ15 LMN15 LCR15 KSV15 KIZ15 JZD15 JPH15 JFL15 IVP15 ILT15 IBX15 HSB15 HIF15 GYJ15 GON15 GER15 FUV15 FKZ15 FBD15 ERH15 EHL15 DXP15 DNT15 DDX15 CUB15 CKF15 CAJ15 BQN15 BGR15 AWV15 AMZ15 ADD15 TH15 JL15 WWI15:WWK15 WMM15:WMO15 WCQ15:WCS15 VSU15:VSW15 VIY15:VJA15 UZC15:UZE15 UPG15:UPI15 UFK15:UFM15 TVO15:TVQ15 TLS15:TLU15 TBW15:TBY15 SSA15:SSC15 SIE15:SIG15 RYI15:RYK15 ROM15:ROO15 REQ15:RES15 QUU15:QUW15 QKY15:QLA15 QBC15:QBE15 PRG15:PRI15 PHK15:PHM15 OXO15:OXQ15 ONS15:ONU15 ODW15:ODY15 NUA15:NUC15 NKE15:NKG15 NAI15:NAK15 MQM15:MQO15 MGQ15:MGS15 LWU15:LWW15 LMY15:LNA15 LDC15:LDE15 KTG15:KTI15 KJK15:KJM15 JZO15:JZQ15 JPS15:JPU15 JFW15:JFY15 IWA15:IWC15 IME15:IMG15 ICI15:ICK15 HSM15:HSO15 HIQ15:HIS15 GYU15:GYW15 GOY15:GPA15 GFC15:GFE15 FVG15:FVI15 FLK15:FLM15 FBO15:FBQ15 ERS15:ERU15 EHW15:EHY15 DYA15:DYC15 DOE15:DOG15 DEI15:DEK15 CUM15:CUO15 CKQ15:CKS15 CAU15:CAW15 BQY15:BRA15 BHC15:BHE15 AXG15:AXI15 ANK15:ANM15 ADO15:ADQ15 TS15:TU15 JW15:JY15 WVX15 WMB15 WCF15 VSJ15 M19:M20 X10:Z11 ANF16 TK8:TM14 P12 AA12:AC12 ADJ16 N17:N18 TN16 JR16 WWO16:WWQ16 WMS16:WMU16 WCW16:WCY16 VTA16:VTC16 VJE16:VJG16 UZI16:UZK16 UPM16:UPO16 UFQ16:UFS16 TVU16:TVW16 TLY16:TMA16 TCC16:TCE16 SSG16:SSI16 SIK16:SIM16 RYO16:RYQ16 ROS16:ROU16 REW16:REY16 QVA16:QVC16 QLE16:QLG16 QBI16:QBK16 PRM16:PRO16 PHQ16:PHS16 OXU16:OXW16 ONY16:OOA16 OEC16:OEE16 NUG16:NUI16 NKK16:NKM16 NAO16:NAQ16 MQS16:MQU16 MGW16:MGY16 LXA16:LXC16 LNE16:LNG16 LDI16:LDK16 KTM16:KTO16 KJQ16:KJS16 JZU16:JZW16 JPY16:JQA16 JGC16:JGE16 IWG16:IWI16 IMK16:IMM16 ICO16:ICQ16 HSS16:HSU16 HIW16:HIY16 GZA16:GZC16 GPE16:GPG16 GFI16:GFK16 FVM16:FVO16 FLQ16:FLS16 FBU16:FBW16 ERY16:ESA16 EIC16:EIE16 DYG16:DYI16 DOK16:DOM16 DEO16:DEQ16 CUS16:CUU16 CKW16:CKY16 CBA16:CBC16 BRE16:BRG16 BHI16:BHK16 AXM16:AXO16 ANQ16:ANS16 ADU16:ADW16 TY16:UA16 KC16:KE16 WWD16 WMH16 WCL16 VSP16 VIT16 UYX16 UPB16 UFF16 TVJ16 TLN16 TBR16 SRV16 SHZ16 RYD16 ROH16 REL16 QUP16 QKT16 QAX16 PRB16 PHF16 OXJ16 ONN16 ODR16 NTV16 NJZ16 NAD16 MQH16 MGL16 LWP16 LMT16 LCX16 KTB16 KJF16 JZJ16 JPN16 JFR16 IVV16 ILZ16 ICD16 HSH16 HIL16 GYP16 GOT16 GEX16 FVB16 FLF16 FBJ16 ERN16 EHR16 DXV16 DNZ16 DED16 CUH16 CKL16 CAP16 BQT16 AMX23 ADB23 AWV38:AWV39 X19:Z20 AA16:AB16 Q16 AMZ38:AMZ39 ADD38:ADD39 TH38:TH39 JL38:JL39 WWI38:WWK39 WMM38:WMO39 WCQ38:WCS39 VSU38:VSW39 VIY38:VJA39 UZC38:UZE39 UPG38:UPI39 UFK38:UFM39 TVO38:TVQ39 TLS38:TLU39 TBW38:TBY39 SSA38:SSC39 SIE38:SIG39 RYI38:RYK39 ROM38:ROO39 REQ38:RES39 QUU38:QUW39 QKY38:QLA39 QBC38:QBE39 PRG38:PRI39 PHK38:PHM39 OXO38:OXQ39 ONS38:ONU39 ODW38:ODY39 NUA38:NUC39 NKE38:NKG39 NAI38:NAK39 MQM38:MQO39 MGQ38:MGS39 LWU38:LWW39 LMY38:LNA39 LDC38:LDE39 KTG38:KTI39 KJK38:KJM39 JZO38:JZQ39 JPS38:JPU39 JFW38:JFY39 IWA38:IWC39 IME38:IMG39 ICI38:ICK39 HSM38:HSO39 HIQ38:HIS39 GYU38:GYW39 GOY38:GPA39 GFC38:GFE39 FVG38:FVI39 FLK38:FLM39 FBO38:FBQ39 ERS38:ERU39 EHW38:EHY39 DYA38:DYC39 DOE38:DOG39 DEI38:DEK39 CUM38:CUO39 CKQ38:CKS39 CAU38:CAW39 BQY38:BRA39 BHC38:BHE39 AXG38:AXI39 ANK38:ANM39 ADO38:ADQ39 TS38:TU39 JW38:JY39 WVX38:WVX39 WMB38:WMB39 WCF38:WCF39 VSJ38:VSJ39 VIN38:VIN39 UYR38:UYR39 UOV38:UOV39 UEZ38:UEZ39 TVD38:TVD39 TLH38:TLH39 TBL38:TBL39 SRP38:SRP39 SHT38:SHT39 RXX38:RXX39 ROB38:ROB39 REF38:REF39 QUJ38:QUJ39 QKN38:QKN39 QAR38:QAR39 PQV38:PQV39 PGZ38:PGZ39 OXD38:OXD39 ONH38:ONH39 ODL38:ODL39 NTP38:NTP39 NJT38:NJT39 MZX38:MZX39 MQB38:MQB39 MGF38:MGF39 LWJ38:LWJ39 LMN38:LMN39 LCR38:LCR39 KSV38:KSV39 KIZ38:KIZ39 JZD38:JZD39 JPH38:JPH39 JFL38:JFL39 IVP38:IVP39 ILT38:ILT39 IBX38:IBX39 HSB38:HSB39 HIF38:HIF39 GYJ38:GYJ39 GON38:GON39 GER38:GER39 FUV38:FUV39 FKZ38:FKZ39 FBD38:FBD39 ERH38:ERH39 EHL38:EHL39 DXP38:DXP39 DNT38:DNT39 DDX38:DDX39 CUB38:CUB39 CKF38:CKF39 CAJ38:CAJ39 N38:N40 BQN31 BGX21 AXB21 ANF21 ADJ21 TN21 JR21 WWO21:WWQ21 WMS21:WMU21 WCW21:WCY21 VTA21:VTC21 VJE21:VJG21 UZI21:UZK21 UPM21:UPO21 UFQ21:UFS21 TVU21:TVW21 TLY21:TMA21 TCC21:TCE21 SSG21:SSI21 SIK21:SIM21 RYO21:RYQ21 ROS21:ROU21 REW21:REY21 QVA21:QVC21 QLE21:QLG21 QBI21:QBK21 PRM21:PRO21 PHQ21:PHS21 OXU21:OXW21 ONY21:OOA21 OEC21:OEE21 NUG21:NUI21 NKK21:NKM21 NAO21:NAQ21 MQS21:MQU21 MGW21:MGY21 LXA21:LXC21 LNE21:LNG21 LDI21:LDK21 KTM21:KTO21 KJQ21:KJS21 JZU21:JZW21 JPY21:JQA21 JGC21:JGE21 IWG21:IWI21 IMK21:IMM21 ICO21:ICQ21 HSS21:HSU21 HIW21:HIY21 GZA21:GZC21 GPE21:GPG21 GFI21:GFK21 FVM21:FVO21 FLQ21:FLS21 FBU21:FBW21 ERY21:ESA21 EIC21:EIE21 DYG21:DYI21 DOK21:DOM21 DEO21:DEQ21 CUS21:CUU21 CKW21:CKY21 CBA21:CBC21 BRE21:BRG21 BHI21:BHK21 AXM21:AXO21 ANQ21:ANS21 ADU21:ADW21 TY21:UA21 KC21:KE21 WWD21 WMH21 WCL21 VSP21 VIT21 UYX21 UPB21 UFF21 TVJ21 TLN21 TBR21 SRV21 SHZ21 RYD21 ROH21 REL21 QUP21 QKT21 QAX21 PRB21 PHF21 OXJ21 ONN21 ODR21 NTV21 NJZ21 NAD21 MQH21 MGL21 LWP21 LMT21 LCX21 KTB21 KJF21 JZJ21 JPN21 JFR21 IVV21 ILZ21 ICD21 HSH21 HIL21 GYP21 GOT21 GEX21 FVB21 FLF21 FBJ21 ERN21 EHR21 DXV21 DNZ21 DED21 CUH21 CKL21 CAP21 BQT21 AWV31 AMZ31 ADD31 TH31 JL31 WWI31:WWK31 WMM31:WMO31 WCQ31:WCS31 VSU31:VSW31 VIY31:VJA31 UZC31:UZE31 UPG31:UPI31 UFK31:UFM31 TVO31:TVQ31 TLS31:TLU31 TBW31:TBY31 SSA31:SSC31 SIE31:SIG31 RYI31:RYK31 ROM31:ROO31 REQ31:RES31 QUU31:QUW31 QKY31:QLA31 QBC31:QBE31 PRG31:PRI31 PHK31:PHM31 OXO31:OXQ31 ONS31:ONU31 ODW31:ODY31 NUA31:NUC31 NKE31:NKG31 NAI31:NAK31 MQM31:MQO31 MGQ31:MGS31 LWU31:LWW31 LMY31:LNA31 LDC31:LDE31 KTG31:KTI31 KJK31:KJM31 JZO31:JZQ31 JPS31:JPU31 JFW31:JFY31 IWA31:IWC31 IME31:IMG31 ICI31:ICK31 HSM31:HSO31 HIQ31:HIS31 GYU31:GYW31 GOY31:GPA31 GFC31:GFE31 FVG31:FVI31 FLK31:FLM31 FBO31:FBQ31 ERS31:ERU31 EHW31:EHY31 DYA31:DYC31 DOE31:DOG31 DEI31:DEK31 CUM31:CUO31 CKQ31:CKS31 CAU31:CAW31 BQY31:BRA31 BHC31:BHE31 AXG31:AXI31 ANK31:ANM31 ADO31:ADQ31 TS31:TU31 JW31:JY31 WVX31 WMB31 WCF31 VSJ31 VIN31 UYR31 UOV31 UEZ31 TVD31 TLH31 TBL31 SRP31 SHT31 RXX31 ROB31 REF31 QUJ31 QKN31 QAR31 PQV31 PGZ31 OXD31 ONH31 ODL31 NTP31 NJT31 MZX31 MQB31 MGF31 LWJ31 LMN31 LCR31 KSV31 KIZ31 JZD31 JPH31 JFL31 IVP31 ILT31 IBX31 HSB31 HIF31 GYJ31 GON31 GER31 FUV31 FKZ31 FBD31 ERH31 EHL31 DXP31 DNT31 DDX31 CUB31 CKF31 CAJ31 Y31:AA31 Z21:AA21 N31 BG34:BG37 DDT27 DNP27 DXL27 EHH27 ERD27 FAZ27 FKV27 FUR27 GEN27 GOJ27 GYF27 HIB27 HRX27 IBT27 ILP27 IVL27 JFH27 JPD27 JYZ27 KIV27 KSR27 LCN27 LMJ27 LWF27 MGB27 MPX27 MZT27 NJP27 NTL27 ODH27 OND27 OWZ27 PGV27 PQR27 QAN27 QKJ27 QUF27 REB27 RNX27 RXT27 SHP27 SRL27 TBH27 TLD27 TUZ27 UEV27 UOR27 UYN27 VIJ27 VSF27 WCB27 WLX27 WVT27 JS27:JU27 TO27:TQ27 ADK27:ADM27 ANG27:ANI27 AXC27:AXE27 BGY27:BHA27 BQU27:BQW27 CAQ27:CAS27 CKM27:CKO27 CUI27:CUK27 DEE27:DEG27 DOA27:DOC27 DXW27:DXY27 EHS27:EHU27 ERO27:ERQ27 FBK27:FBM27 FLG27:FLI27 FVC27:FVE27 GEY27:GFA27 GOU27:GOW27 GYQ27:GYS27 HIM27:HIO27 HSI27:HSK27 ICE27:ICG27 IMA27:IMC27 IVW27:IVY27 JFS27:JFU27 JPO27:JPQ27 JZK27:JZM27 KJG27:KJI27 KTC27:KTE27 LCY27:LDA27 LMU27:LMW27 LWQ27:LWS27 MGM27:MGO27 MQI27:MQK27 NAE27:NAG27 NKA27:NKC27 NTW27:NTY27 ODS27:ODU27 ONO27:ONQ27 OXK27:OXM27 PHG27:PHI27 PRC27:PRE27 QAY27:QBA27 QKU27:QKW27 QUQ27:QUS27 REM27:REO27 ROI27:ROK27 RYE27:RYG27 SIA27:SIC27 SRW27:SRY27 TBS27:TBU27 TLO27:TLQ27 TVK27:TVM27 UFG27:UFI27 UPC27:UPE27 UYY27:UZA27 VIU27:VIW27 VSQ27:VSS27 WCM27:WCO27 WMI27:WMK27 WWE27:WWG27 JH27 TD27 ACZ27 AMV27 AWR27 BGN27 BQJ27 CAF27 CTX27 CKB27 Y34:AA40 ADB34:ADB37 AMX34:AMX37 AWT34:AWT37 BGP34:BGP37 BQL34:BQL37 CAH34:CAH37 CKD34:CKD37 CTZ34:CTZ37 DDV34:DDV37 DNR34:DNR37 DXN34:DXN37 EHJ34:EHJ37 ERF34:ERF37 FBB34:FBB37 FKX34:FKX37 FUT34:FUT37 GEP34:GEP37 GOL34:GOL37 GYH34:GYH37 HID34:HID37 HRZ34:HRZ37 IBV34:IBV37 ILR34:ILR37 IVN34:IVN37 JFJ34:JFJ37 JPF34:JPF37 JZB34:JZB37 KIX34:KIX37 KST34:KST37 LCP34:LCP37 LML34:LML37 LWH34:LWH37 MGD34:MGD37 MPZ34:MPZ37 MZV34:MZV37 NJR34:NJR37 NTN34:NTN37 ODJ34:ODJ37 ONF34:ONF37 OXB34:OXB37 PGX34:PGX37 PQT34:PQT37 QAP34:QAP37 QKL34:QKL37 QUH34:QUH37 RED34:RED37 RNZ34:RNZ37 RXV34:RXV37 SHR34:SHR37 SRN34:SRN37 TBJ34:TBJ37 TLF34:TLF37 TVB34:TVB37 UEX34:UEX37 UOT34:UOT37 UYP34:UYP37 VIL34:VIL37 VSH34:VSH37 WCD34:WCD37 WLZ34:WLZ37 WVV34:WVV37 JU34:JW37 TQ34:TS37 ADM34:ADO37 ANI34:ANK37 AXE34:AXG37 BHA34:BHC37 BQW34:BQY37 CAS34:CAU37 CKO34:CKQ37 CUK34:CUM37 DEG34:DEI37 DOC34:DOE37 DXY34:DYA37 EHU34:EHW37 ERQ34:ERS37 FBM34:FBO37 FLI34:FLK37 FVE34:FVG37 GFA34:GFC37 GOW34:GOY37 GYS34:GYU37 HIO34:HIQ37 HSK34:HSM37 ICG34:ICI37 IMC34:IME37 IVY34:IWA37 JFU34:JFW37 JPQ34:JPS37 JZM34:JZO37 KJI34:KJK37 KTE34:KTG37 LDA34:LDC37 LMW34:LMY37 LWS34:LWU37 MGO34:MGQ37 MQK34:MQM37 NAG34:NAI37 NKC34:NKE37 NTY34:NUA37 ODU34:ODW37 ONQ34:ONS37 OXM34:OXO37 PHI34:PHK37 PRE34:PRG37 QBA34:QBC37 QKW34:QKY37 QUS34:QUU37 REO34:REQ37 ROK34:ROM37 RYG34:RYI37 SIC34:SIE37 SRY34:SSA37 TBU34:TBW37 TLQ34:TLS37 TVM34:TVO37 UFI34:UFK37 UPE34:UPG37 UZA34:UZC37 VIW34:VIY37 VSS34:VSU37 WCO34:WCQ37 WMK34:WMM37 WWG34:WWI37 JJ34:JJ37 TF34:TF37 N26:N29 Y26:AA29 BGR31">
      <formula1>0</formula1>
      <formula2>100</formula2>
    </dataValidation>
    <dataValidation type="custom" allowBlank="1" showInputMessage="1" showErrorMessage="1" sqref="WWH983005:WWH983877 AF65507:AF66379 JV65501:JV66373 TR65501:TR66373 ADN65501:ADN66373 ANJ65501:ANJ66373 AXF65501:AXF66373 BHB65501:BHB66373 BQX65501:BQX66373 CAT65501:CAT66373 CKP65501:CKP66373 CUL65501:CUL66373 DEH65501:DEH66373 DOD65501:DOD66373 DXZ65501:DXZ66373 EHV65501:EHV66373 ERR65501:ERR66373 FBN65501:FBN66373 FLJ65501:FLJ66373 FVF65501:FVF66373 GFB65501:GFB66373 GOX65501:GOX66373 GYT65501:GYT66373 HIP65501:HIP66373 HSL65501:HSL66373 ICH65501:ICH66373 IMD65501:IMD66373 IVZ65501:IVZ66373 JFV65501:JFV66373 JPR65501:JPR66373 JZN65501:JZN66373 KJJ65501:KJJ66373 KTF65501:KTF66373 LDB65501:LDB66373 LMX65501:LMX66373 LWT65501:LWT66373 MGP65501:MGP66373 MQL65501:MQL66373 NAH65501:NAH66373 NKD65501:NKD66373 NTZ65501:NTZ66373 ODV65501:ODV66373 ONR65501:ONR66373 OXN65501:OXN66373 PHJ65501:PHJ66373 PRF65501:PRF66373 QBB65501:QBB66373 QKX65501:QKX66373 QUT65501:QUT66373 REP65501:REP66373 ROL65501:ROL66373 RYH65501:RYH66373 SID65501:SID66373 SRZ65501:SRZ66373 TBV65501:TBV66373 TLR65501:TLR66373 TVN65501:TVN66373 UFJ65501:UFJ66373 UPF65501:UPF66373 UZB65501:UZB66373 VIX65501:VIX66373 VST65501:VST66373 WCP65501:WCP66373 WML65501:WML66373 WWH65501:WWH66373 AF131043:AF131915 JV131037:JV131909 TR131037:TR131909 ADN131037:ADN131909 ANJ131037:ANJ131909 AXF131037:AXF131909 BHB131037:BHB131909 BQX131037:BQX131909 CAT131037:CAT131909 CKP131037:CKP131909 CUL131037:CUL131909 DEH131037:DEH131909 DOD131037:DOD131909 DXZ131037:DXZ131909 EHV131037:EHV131909 ERR131037:ERR131909 FBN131037:FBN131909 FLJ131037:FLJ131909 FVF131037:FVF131909 GFB131037:GFB131909 GOX131037:GOX131909 GYT131037:GYT131909 HIP131037:HIP131909 HSL131037:HSL131909 ICH131037:ICH131909 IMD131037:IMD131909 IVZ131037:IVZ131909 JFV131037:JFV131909 JPR131037:JPR131909 JZN131037:JZN131909 KJJ131037:KJJ131909 KTF131037:KTF131909 LDB131037:LDB131909 LMX131037:LMX131909 LWT131037:LWT131909 MGP131037:MGP131909 MQL131037:MQL131909 NAH131037:NAH131909 NKD131037:NKD131909 NTZ131037:NTZ131909 ODV131037:ODV131909 ONR131037:ONR131909 OXN131037:OXN131909 PHJ131037:PHJ131909 PRF131037:PRF131909 QBB131037:QBB131909 QKX131037:QKX131909 QUT131037:QUT131909 REP131037:REP131909 ROL131037:ROL131909 RYH131037:RYH131909 SID131037:SID131909 SRZ131037:SRZ131909 TBV131037:TBV131909 TLR131037:TLR131909 TVN131037:TVN131909 UFJ131037:UFJ131909 UPF131037:UPF131909 UZB131037:UZB131909 VIX131037:VIX131909 VST131037:VST131909 WCP131037:WCP131909 WML131037:WML131909 WWH131037:WWH131909 AF196579:AF197451 JV196573:JV197445 TR196573:TR197445 ADN196573:ADN197445 ANJ196573:ANJ197445 AXF196573:AXF197445 BHB196573:BHB197445 BQX196573:BQX197445 CAT196573:CAT197445 CKP196573:CKP197445 CUL196573:CUL197445 DEH196573:DEH197445 DOD196573:DOD197445 DXZ196573:DXZ197445 EHV196573:EHV197445 ERR196573:ERR197445 FBN196573:FBN197445 FLJ196573:FLJ197445 FVF196573:FVF197445 GFB196573:GFB197445 GOX196573:GOX197445 GYT196573:GYT197445 HIP196573:HIP197445 HSL196573:HSL197445 ICH196573:ICH197445 IMD196573:IMD197445 IVZ196573:IVZ197445 JFV196573:JFV197445 JPR196573:JPR197445 JZN196573:JZN197445 KJJ196573:KJJ197445 KTF196573:KTF197445 LDB196573:LDB197445 LMX196573:LMX197445 LWT196573:LWT197445 MGP196573:MGP197445 MQL196573:MQL197445 NAH196573:NAH197445 NKD196573:NKD197445 NTZ196573:NTZ197445 ODV196573:ODV197445 ONR196573:ONR197445 OXN196573:OXN197445 PHJ196573:PHJ197445 PRF196573:PRF197445 QBB196573:QBB197445 QKX196573:QKX197445 QUT196573:QUT197445 REP196573:REP197445 ROL196573:ROL197445 RYH196573:RYH197445 SID196573:SID197445 SRZ196573:SRZ197445 TBV196573:TBV197445 TLR196573:TLR197445 TVN196573:TVN197445 UFJ196573:UFJ197445 UPF196573:UPF197445 UZB196573:UZB197445 VIX196573:VIX197445 VST196573:VST197445 WCP196573:WCP197445 WML196573:WML197445 WWH196573:WWH197445 AF262115:AF262987 JV262109:JV262981 TR262109:TR262981 ADN262109:ADN262981 ANJ262109:ANJ262981 AXF262109:AXF262981 BHB262109:BHB262981 BQX262109:BQX262981 CAT262109:CAT262981 CKP262109:CKP262981 CUL262109:CUL262981 DEH262109:DEH262981 DOD262109:DOD262981 DXZ262109:DXZ262981 EHV262109:EHV262981 ERR262109:ERR262981 FBN262109:FBN262981 FLJ262109:FLJ262981 FVF262109:FVF262981 GFB262109:GFB262981 GOX262109:GOX262981 GYT262109:GYT262981 HIP262109:HIP262981 HSL262109:HSL262981 ICH262109:ICH262981 IMD262109:IMD262981 IVZ262109:IVZ262981 JFV262109:JFV262981 JPR262109:JPR262981 JZN262109:JZN262981 KJJ262109:KJJ262981 KTF262109:KTF262981 LDB262109:LDB262981 LMX262109:LMX262981 LWT262109:LWT262981 MGP262109:MGP262981 MQL262109:MQL262981 NAH262109:NAH262981 NKD262109:NKD262981 NTZ262109:NTZ262981 ODV262109:ODV262981 ONR262109:ONR262981 OXN262109:OXN262981 PHJ262109:PHJ262981 PRF262109:PRF262981 QBB262109:QBB262981 QKX262109:QKX262981 QUT262109:QUT262981 REP262109:REP262981 ROL262109:ROL262981 RYH262109:RYH262981 SID262109:SID262981 SRZ262109:SRZ262981 TBV262109:TBV262981 TLR262109:TLR262981 TVN262109:TVN262981 UFJ262109:UFJ262981 UPF262109:UPF262981 UZB262109:UZB262981 VIX262109:VIX262981 VST262109:VST262981 WCP262109:WCP262981 WML262109:WML262981 WWH262109:WWH262981 AF327651:AF328523 JV327645:JV328517 TR327645:TR328517 ADN327645:ADN328517 ANJ327645:ANJ328517 AXF327645:AXF328517 BHB327645:BHB328517 BQX327645:BQX328517 CAT327645:CAT328517 CKP327645:CKP328517 CUL327645:CUL328517 DEH327645:DEH328517 DOD327645:DOD328517 DXZ327645:DXZ328517 EHV327645:EHV328517 ERR327645:ERR328517 FBN327645:FBN328517 FLJ327645:FLJ328517 FVF327645:FVF328517 GFB327645:GFB328517 GOX327645:GOX328517 GYT327645:GYT328517 HIP327645:HIP328517 HSL327645:HSL328517 ICH327645:ICH328517 IMD327645:IMD328517 IVZ327645:IVZ328517 JFV327645:JFV328517 JPR327645:JPR328517 JZN327645:JZN328517 KJJ327645:KJJ328517 KTF327645:KTF328517 LDB327645:LDB328517 LMX327645:LMX328517 LWT327645:LWT328517 MGP327645:MGP328517 MQL327645:MQL328517 NAH327645:NAH328517 NKD327645:NKD328517 NTZ327645:NTZ328517 ODV327645:ODV328517 ONR327645:ONR328517 OXN327645:OXN328517 PHJ327645:PHJ328517 PRF327645:PRF328517 QBB327645:QBB328517 QKX327645:QKX328517 QUT327645:QUT328517 REP327645:REP328517 ROL327645:ROL328517 RYH327645:RYH328517 SID327645:SID328517 SRZ327645:SRZ328517 TBV327645:TBV328517 TLR327645:TLR328517 TVN327645:TVN328517 UFJ327645:UFJ328517 UPF327645:UPF328517 UZB327645:UZB328517 VIX327645:VIX328517 VST327645:VST328517 WCP327645:WCP328517 WML327645:WML328517 WWH327645:WWH328517 AF393187:AF394059 JV393181:JV394053 TR393181:TR394053 ADN393181:ADN394053 ANJ393181:ANJ394053 AXF393181:AXF394053 BHB393181:BHB394053 BQX393181:BQX394053 CAT393181:CAT394053 CKP393181:CKP394053 CUL393181:CUL394053 DEH393181:DEH394053 DOD393181:DOD394053 DXZ393181:DXZ394053 EHV393181:EHV394053 ERR393181:ERR394053 FBN393181:FBN394053 FLJ393181:FLJ394053 FVF393181:FVF394053 GFB393181:GFB394053 GOX393181:GOX394053 GYT393181:GYT394053 HIP393181:HIP394053 HSL393181:HSL394053 ICH393181:ICH394053 IMD393181:IMD394053 IVZ393181:IVZ394053 JFV393181:JFV394053 JPR393181:JPR394053 JZN393181:JZN394053 KJJ393181:KJJ394053 KTF393181:KTF394053 LDB393181:LDB394053 LMX393181:LMX394053 LWT393181:LWT394053 MGP393181:MGP394053 MQL393181:MQL394053 NAH393181:NAH394053 NKD393181:NKD394053 NTZ393181:NTZ394053 ODV393181:ODV394053 ONR393181:ONR394053 OXN393181:OXN394053 PHJ393181:PHJ394053 PRF393181:PRF394053 QBB393181:QBB394053 QKX393181:QKX394053 QUT393181:QUT394053 REP393181:REP394053 ROL393181:ROL394053 RYH393181:RYH394053 SID393181:SID394053 SRZ393181:SRZ394053 TBV393181:TBV394053 TLR393181:TLR394053 TVN393181:TVN394053 UFJ393181:UFJ394053 UPF393181:UPF394053 UZB393181:UZB394053 VIX393181:VIX394053 VST393181:VST394053 WCP393181:WCP394053 WML393181:WML394053 WWH393181:WWH394053 AF458723:AF459595 JV458717:JV459589 TR458717:TR459589 ADN458717:ADN459589 ANJ458717:ANJ459589 AXF458717:AXF459589 BHB458717:BHB459589 BQX458717:BQX459589 CAT458717:CAT459589 CKP458717:CKP459589 CUL458717:CUL459589 DEH458717:DEH459589 DOD458717:DOD459589 DXZ458717:DXZ459589 EHV458717:EHV459589 ERR458717:ERR459589 FBN458717:FBN459589 FLJ458717:FLJ459589 FVF458717:FVF459589 GFB458717:GFB459589 GOX458717:GOX459589 GYT458717:GYT459589 HIP458717:HIP459589 HSL458717:HSL459589 ICH458717:ICH459589 IMD458717:IMD459589 IVZ458717:IVZ459589 JFV458717:JFV459589 JPR458717:JPR459589 JZN458717:JZN459589 KJJ458717:KJJ459589 KTF458717:KTF459589 LDB458717:LDB459589 LMX458717:LMX459589 LWT458717:LWT459589 MGP458717:MGP459589 MQL458717:MQL459589 NAH458717:NAH459589 NKD458717:NKD459589 NTZ458717:NTZ459589 ODV458717:ODV459589 ONR458717:ONR459589 OXN458717:OXN459589 PHJ458717:PHJ459589 PRF458717:PRF459589 QBB458717:QBB459589 QKX458717:QKX459589 QUT458717:QUT459589 REP458717:REP459589 ROL458717:ROL459589 RYH458717:RYH459589 SID458717:SID459589 SRZ458717:SRZ459589 TBV458717:TBV459589 TLR458717:TLR459589 TVN458717:TVN459589 UFJ458717:UFJ459589 UPF458717:UPF459589 UZB458717:UZB459589 VIX458717:VIX459589 VST458717:VST459589 WCP458717:WCP459589 WML458717:WML459589 WWH458717:WWH459589 AF524259:AF525131 JV524253:JV525125 TR524253:TR525125 ADN524253:ADN525125 ANJ524253:ANJ525125 AXF524253:AXF525125 BHB524253:BHB525125 BQX524253:BQX525125 CAT524253:CAT525125 CKP524253:CKP525125 CUL524253:CUL525125 DEH524253:DEH525125 DOD524253:DOD525125 DXZ524253:DXZ525125 EHV524253:EHV525125 ERR524253:ERR525125 FBN524253:FBN525125 FLJ524253:FLJ525125 FVF524253:FVF525125 GFB524253:GFB525125 GOX524253:GOX525125 GYT524253:GYT525125 HIP524253:HIP525125 HSL524253:HSL525125 ICH524253:ICH525125 IMD524253:IMD525125 IVZ524253:IVZ525125 JFV524253:JFV525125 JPR524253:JPR525125 JZN524253:JZN525125 KJJ524253:KJJ525125 KTF524253:KTF525125 LDB524253:LDB525125 LMX524253:LMX525125 LWT524253:LWT525125 MGP524253:MGP525125 MQL524253:MQL525125 NAH524253:NAH525125 NKD524253:NKD525125 NTZ524253:NTZ525125 ODV524253:ODV525125 ONR524253:ONR525125 OXN524253:OXN525125 PHJ524253:PHJ525125 PRF524253:PRF525125 QBB524253:QBB525125 QKX524253:QKX525125 QUT524253:QUT525125 REP524253:REP525125 ROL524253:ROL525125 RYH524253:RYH525125 SID524253:SID525125 SRZ524253:SRZ525125 TBV524253:TBV525125 TLR524253:TLR525125 TVN524253:TVN525125 UFJ524253:UFJ525125 UPF524253:UPF525125 UZB524253:UZB525125 VIX524253:VIX525125 VST524253:VST525125 WCP524253:WCP525125 WML524253:WML525125 WWH524253:WWH525125 AF589795:AF590667 JV589789:JV590661 TR589789:TR590661 ADN589789:ADN590661 ANJ589789:ANJ590661 AXF589789:AXF590661 BHB589789:BHB590661 BQX589789:BQX590661 CAT589789:CAT590661 CKP589789:CKP590661 CUL589789:CUL590661 DEH589789:DEH590661 DOD589789:DOD590661 DXZ589789:DXZ590661 EHV589789:EHV590661 ERR589789:ERR590661 FBN589789:FBN590661 FLJ589789:FLJ590661 FVF589789:FVF590661 GFB589789:GFB590661 GOX589789:GOX590661 GYT589789:GYT590661 HIP589789:HIP590661 HSL589789:HSL590661 ICH589789:ICH590661 IMD589789:IMD590661 IVZ589789:IVZ590661 JFV589789:JFV590661 JPR589789:JPR590661 JZN589789:JZN590661 KJJ589789:KJJ590661 KTF589789:KTF590661 LDB589789:LDB590661 LMX589789:LMX590661 LWT589789:LWT590661 MGP589789:MGP590661 MQL589789:MQL590661 NAH589789:NAH590661 NKD589789:NKD590661 NTZ589789:NTZ590661 ODV589789:ODV590661 ONR589789:ONR590661 OXN589789:OXN590661 PHJ589789:PHJ590661 PRF589789:PRF590661 QBB589789:QBB590661 QKX589789:QKX590661 QUT589789:QUT590661 REP589789:REP590661 ROL589789:ROL590661 RYH589789:RYH590661 SID589789:SID590661 SRZ589789:SRZ590661 TBV589789:TBV590661 TLR589789:TLR590661 TVN589789:TVN590661 UFJ589789:UFJ590661 UPF589789:UPF590661 UZB589789:UZB590661 VIX589789:VIX590661 VST589789:VST590661 WCP589789:WCP590661 WML589789:WML590661 WWH589789:WWH590661 AF655331:AF656203 JV655325:JV656197 TR655325:TR656197 ADN655325:ADN656197 ANJ655325:ANJ656197 AXF655325:AXF656197 BHB655325:BHB656197 BQX655325:BQX656197 CAT655325:CAT656197 CKP655325:CKP656197 CUL655325:CUL656197 DEH655325:DEH656197 DOD655325:DOD656197 DXZ655325:DXZ656197 EHV655325:EHV656197 ERR655325:ERR656197 FBN655325:FBN656197 FLJ655325:FLJ656197 FVF655325:FVF656197 GFB655325:GFB656197 GOX655325:GOX656197 GYT655325:GYT656197 HIP655325:HIP656197 HSL655325:HSL656197 ICH655325:ICH656197 IMD655325:IMD656197 IVZ655325:IVZ656197 JFV655325:JFV656197 JPR655325:JPR656197 JZN655325:JZN656197 KJJ655325:KJJ656197 KTF655325:KTF656197 LDB655325:LDB656197 LMX655325:LMX656197 LWT655325:LWT656197 MGP655325:MGP656197 MQL655325:MQL656197 NAH655325:NAH656197 NKD655325:NKD656197 NTZ655325:NTZ656197 ODV655325:ODV656197 ONR655325:ONR656197 OXN655325:OXN656197 PHJ655325:PHJ656197 PRF655325:PRF656197 QBB655325:QBB656197 QKX655325:QKX656197 QUT655325:QUT656197 REP655325:REP656197 ROL655325:ROL656197 RYH655325:RYH656197 SID655325:SID656197 SRZ655325:SRZ656197 TBV655325:TBV656197 TLR655325:TLR656197 TVN655325:TVN656197 UFJ655325:UFJ656197 UPF655325:UPF656197 UZB655325:UZB656197 VIX655325:VIX656197 VST655325:VST656197 WCP655325:WCP656197 WML655325:WML656197 WWH655325:WWH656197 AF720867:AF721739 JV720861:JV721733 TR720861:TR721733 ADN720861:ADN721733 ANJ720861:ANJ721733 AXF720861:AXF721733 BHB720861:BHB721733 BQX720861:BQX721733 CAT720861:CAT721733 CKP720861:CKP721733 CUL720861:CUL721733 DEH720861:DEH721733 DOD720861:DOD721733 DXZ720861:DXZ721733 EHV720861:EHV721733 ERR720861:ERR721733 FBN720861:FBN721733 FLJ720861:FLJ721733 FVF720861:FVF721733 GFB720861:GFB721733 GOX720861:GOX721733 GYT720861:GYT721733 HIP720861:HIP721733 HSL720861:HSL721733 ICH720861:ICH721733 IMD720861:IMD721733 IVZ720861:IVZ721733 JFV720861:JFV721733 JPR720861:JPR721733 JZN720861:JZN721733 KJJ720861:KJJ721733 KTF720861:KTF721733 LDB720861:LDB721733 LMX720861:LMX721733 LWT720861:LWT721733 MGP720861:MGP721733 MQL720861:MQL721733 NAH720861:NAH721733 NKD720861:NKD721733 NTZ720861:NTZ721733 ODV720861:ODV721733 ONR720861:ONR721733 OXN720861:OXN721733 PHJ720861:PHJ721733 PRF720861:PRF721733 QBB720861:QBB721733 QKX720861:QKX721733 QUT720861:QUT721733 REP720861:REP721733 ROL720861:ROL721733 RYH720861:RYH721733 SID720861:SID721733 SRZ720861:SRZ721733 TBV720861:TBV721733 TLR720861:TLR721733 TVN720861:TVN721733 UFJ720861:UFJ721733 UPF720861:UPF721733 UZB720861:UZB721733 VIX720861:VIX721733 VST720861:VST721733 WCP720861:WCP721733 WML720861:WML721733 WWH720861:WWH721733 AF786403:AF787275 JV786397:JV787269 TR786397:TR787269 ADN786397:ADN787269 ANJ786397:ANJ787269 AXF786397:AXF787269 BHB786397:BHB787269 BQX786397:BQX787269 CAT786397:CAT787269 CKP786397:CKP787269 CUL786397:CUL787269 DEH786397:DEH787269 DOD786397:DOD787269 DXZ786397:DXZ787269 EHV786397:EHV787269 ERR786397:ERR787269 FBN786397:FBN787269 FLJ786397:FLJ787269 FVF786397:FVF787269 GFB786397:GFB787269 GOX786397:GOX787269 GYT786397:GYT787269 HIP786397:HIP787269 HSL786397:HSL787269 ICH786397:ICH787269 IMD786397:IMD787269 IVZ786397:IVZ787269 JFV786397:JFV787269 JPR786397:JPR787269 JZN786397:JZN787269 KJJ786397:KJJ787269 KTF786397:KTF787269 LDB786397:LDB787269 LMX786397:LMX787269 LWT786397:LWT787269 MGP786397:MGP787269 MQL786397:MQL787269 NAH786397:NAH787269 NKD786397:NKD787269 NTZ786397:NTZ787269 ODV786397:ODV787269 ONR786397:ONR787269 OXN786397:OXN787269 PHJ786397:PHJ787269 PRF786397:PRF787269 QBB786397:QBB787269 QKX786397:QKX787269 QUT786397:QUT787269 REP786397:REP787269 ROL786397:ROL787269 RYH786397:RYH787269 SID786397:SID787269 SRZ786397:SRZ787269 TBV786397:TBV787269 TLR786397:TLR787269 TVN786397:TVN787269 UFJ786397:UFJ787269 UPF786397:UPF787269 UZB786397:UZB787269 VIX786397:VIX787269 VST786397:VST787269 WCP786397:WCP787269 WML786397:WML787269 WWH786397:WWH787269 AF851939:AF852811 JV851933:JV852805 TR851933:TR852805 ADN851933:ADN852805 ANJ851933:ANJ852805 AXF851933:AXF852805 BHB851933:BHB852805 BQX851933:BQX852805 CAT851933:CAT852805 CKP851933:CKP852805 CUL851933:CUL852805 DEH851933:DEH852805 DOD851933:DOD852805 DXZ851933:DXZ852805 EHV851933:EHV852805 ERR851933:ERR852805 FBN851933:FBN852805 FLJ851933:FLJ852805 FVF851933:FVF852805 GFB851933:GFB852805 GOX851933:GOX852805 GYT851933:GYT852805 HIP851933:HIP852805 HSL851933:HSL852805 ICH851933:ICH852805 IMD851933:IMD852805 IVZ851933:IVZ852805 JFV851933:JFV852805 JPR851933:JPR852805 JZN851933:JZN852805 KJJ851933:KJJ852805 KTF851933:KTF852805 LDB851933:LDB852805 LMX851933:LMX852805 LWT851933:LWT852805 MGP851933:MGP852805 MQL851933:MQL852805 NAH851933:NAH852805 NKD851933:NKD852805 NTZ851933:NTZ852805 ODV851933:ODV852805 ONR851933:ONR852805 OXN851933:OXN852805 PHJ851933:PHJ852805 PRF851933:PRF852805 QBB851933:QBB852805 QKX851933:QKX852805 QUT851933:QUT852805 REP851933:REP852805 ROL851933:ROL852805 RYH851933:RYH852805 SID851933:SID852805 SRZ851933:SRZ852805 TBV851933:TBV852805 TLR851933:TLR852805 TVN851933:TVN852805 UFJ851933:UFJ852805 UPF851933:UPF852805 UZB851933:UZB852805 VIX851933:VIX852805 VST851933:VST852805 WCP851933:WCP852805 WML851933:WML852805 WWH851933:WWH852805 AF917475:AF918347 JV917469:JV918341 TR917469:TR918341 ADN917469:ADN918341 ANJ917469:ANJ918341 AXF917469:AXF918341 BHB917469:BHB918341 BQX917469:BQX918341 CAT917469:CAT918341 CKP917469:CKP918341 CUL917469:CUL918341 DEH917469:DEH918341 DOD917469:DOD918341 DXZ917469:DXZ918341 EHV917469:EHV918341 ERR917469:ERR918341 FBN917469:FBN918341 FLJ917469:FLJ918341 FVF917469:FVF918341 GFB917469:GFB918341 GOX917469:GOX918341 GYT917469:GYT918341 HIP917469:HIP918341 HSL917469:HSL918341 ICH917469:ICH918341 IMD917469:IMD918341 IVZ917469:IVZ918341 JFV917469:JFV918341 JPR917469:JPR918341 JZN917469:JZN918341 KJJ917469:KJJ918341 KTF917469:KTF918341 LDB917469:LDB918341 LMX917469:LMX918341 LWT917469:LWT918341 MGP917469:MGP918341 MQL917469:MQL918341 NAH917469:NAH918341 NKD917469:NKD918341 NTZ917469:NTZ918341 ODV917469:ODV918341 ONR917469:ONR918341 OXN917469:OXN918341 PHJ917469:PHJ918341 PRF917469:PRF918341 QBB917469:QBB918341 QKX917469:QKX918341 QUT917469:QUT918341 REP917469:REP918341 ROL917469:ROL918341 RYH917469:RYH918341 SID917469:SID918341 SRZ917469:SRZ918341 TBV917469:TBV918341 TLR917469:TLR918341 TVN917469:TVN918341 UFJ917469:UFJ918341 UPF917469:UPF918341 UZB917469:UZB918341 VIX917469:VIX918341 VST917469:VST918341 WCP917469:WCP918341 WML917469:WML918341 WWH917469:WWH918341 AF983011:AF983883 JV983005:JV983877 TR983005:TR983877 ADN983005:ADN983877 ANJ983005:ANJ983877 AXF983005:AXF983877 BHB983005:BHB983877 BQX983005:BQX983877 CAT983005:CAT983877 CKP983005:CKP983877 CUL983005:CUL983877 DEH983005:DEH983877 DOD983005:DOD983877 DXZ983005:DXZ983877 EHV983005:EHV983877 ERR983005:ERR983877 FBN983005:FBN983877 FLJ983005:FLJ983877 FVF983005:FVF983877 GFB983005:GFB983877 GOX983005:GOX983877 GYT983005:GYT983877 HIP983005:HIP983877 HSL983005:HSL983877 ICH983005:ICH983877 IMD983005:IMD983877 IVZ983005:IVZ983877 JFV983005:JFV983877 JPR983005:JPR983877 JZN983005:JZN983877 KJJ983005:KJJ983877 KTF983005:KTF983877 LDB983005:LDB983877 LMX983005:LMX983877 LWT983005:LWT983877 MGP983005:MGP983877 MQL983005:MQL983877 NAH983005:NAH983877 NKD983005:NKD983877 NTZ983005:NTZ983877 ODV983005:ODV983877 ONR983005:ONR983877 OXN983005:OXN983877 PHJ983005:PHJ983877 PRF983005:PRF983877 QBB983005:QBB983877 QKX983005:QKX983877 QUT983005:QUT983877 REP983005:REP983877 ROL983005:ROL983877 RYH983005:RYH983877 SID983005:SID983877 SRZ983005:SRZ983877 TBV983005:TBV983877 TLR983005:TLR983877 TVN983005:TVN983877 UFJ983005:UFJ983877 UPF983005:UPF983877 UZB983005:UZB983877 VIX983005:VIX983877 VST983005:VST983877 WCP983005:WCP983877 WML983005:WML983877 AF49:AF843 JV43:JV837 WWH43:WWH837 WML43:WML837 WCP43:WCP837 VST43:VST837 VIX43:VIX837 UZB43:UZB837 UPF43:UPF837 UFJ43:UFJ837 TVN43:TVN837 TLR43:TLR837 TBV43:TBV837 SRZ43:SRZ837 SID43:SID837 RYH43:RYH837 ROL43:ROL837 REP43:REP837 QUT43:QUT837 QKX43:QKX837 QBB43:QBB837 PRF43:PRF837 PHJ43:PHJ837 OXN43:OXN837 ONR43:ONR837 ODV43:ODV837 NTZ43:NTZ837 NKD43:NKD837 NAH43:NAH837 MQL43:MQL837 MGP43:MGP837 LWT43:LWT837 LMX43:LMX837 LDB43:LDB837 KTF43:KTF837 KJJ43:KJJ837 JZN43:JZN837 JPR43:JPR837 JFV43:JFV837 IVZ43:IVZ837 IMD43:IMD837 ICH43:ICH837 HSL43:HSL837 HIP43:HIP837 GYT43:GYT837 GOX43:GOX837 GFB43:GFB837 FVF43:FVF837 FLJ43:FLJ837 FBN43:FBN837 ERR43:ERR837 EHV43:EHV837 DXZ43:DXZ837 DOD43:DOD837 DEH43:DEH837 CUL43:CUL837 CKP43:CKP837 CAT43:CAT837 BQX43:BQX837 BHB43:BHB837 AXF43:AXF837 ANJ43:ANJ837 ADN43:ADN837 TR43:TR837 CBH16 AF8:AF10 AQ33 AG10:BD10 AF13:AW13 BC13:BD13 AE40 AF14:AF15 ANX16 AE33 AEB16 KD15 TZ15 ADV15 ANR15 AXN15 BHJ15 BRF15 CBB15 CKX15 CUT15 DEP15 DOL15 DYH15 EID15 ERZ15 FBV15 FLR15 FVN15 GFJ15 GPF15 GZB15 HIX15 HST15 ICP15 IML15 IWH15 JGD15 JPZ15 JZV15 KJR15 KTN15 LDJ15 LNF15 LXB15 MGX15 MQT15 NAP15 NKL15 NUH15 OED15 ONZ15 OXV15 PHR15 PRN15 QBJ15 QLF15 QVB15 REX15 ROT15 RYP15 SIL15 SSH15 TCD15 TLZ15 TVV15 UFR15 UPN15 UZJ15 VJF15 VTB15 WCX15 WMT15 WWP15 AE10:AE11 UF16 KJ16 AF17:AF18 WWV16 WMZ16 WDD16 VTH16 VJL16 UZP16 UPT16 UFX16 TWB16 TMF16 TCJ16 SSN16 SIR16 RYV16 ROZ16 RFD16 QVH16 QLL16 QBP16 PRT16 PHX16 OYB16 OOF16 OEJ16 NUN16 NKR16 NAV16 MQZ16 MHD16 LXH16 LNL16 LDP16 KTT16 KJX16 KAB16 JQF16 JGJ16 IWN16 IMR16 ICV16 HSZ16 HJD16 GZH16 GPL16 GFP16 FVT16 FLX16 FCB16 ESF16 EIJ16 DYN16 DOR16 BRL16 DEV16 BHP16 CUZ16 AXT16 CLD16 AR24:AR25 AN24:AN25 AH16 UPN38:UPN39 AM33 VJF38:VJF39 SSH38:SSH39 TLZ38:TLZ39 TVV38:TVV39 UFR38:UFR39 VTB38:VTB39 WCX38:WCX39 WMT38:WMT39 WWP38:WWP39 KD38:KD39 TZ38:TZ39 ADV38:ADV39 ANR38:ANR39 AXN38:AXN39 BHJ38:BHJ39 BRF38:BRF39 CBB38:CBB39 CKX38:CKX39 CUT38:CUT39 DEP38:DEP39 DOL38:DOL39 DYH38:DYH39 EID38:EID39 ERZ38:ERZ39 FBV38:FBV39 FLR38:FLR39 FVN38:FVN39 GFJ38:GFJ39 GPF38:GPF39 GZB38:GZB39 HIX38:HIX39 HST38:HST39 ICP38:ICP39 IML38:IML39 IWH38:IWH39 JGD38:JGD39 JPZ38:JPZ39 JZV38:JZV39 KJR38:KJR39 KTN38:KTN39 LDJ38:LDJ39 LNF38:LNF39 LXB38:LXB39 MGX38:MGX39 MQT38:MQT39 NAP38:NAP39 NKL38:NKL39 NUH38:NUH39 OED38:OED39 ONZ38:ONZ39 OXV38:OXV39 PHR38:PHR39 PRN38:PRN39 QBJ38:QBJ39 QLF38:QLF39 QVB38:QVB39 REX38:REX39 ROT38:ROT39 RYP38:RYP39 SIL38:SIL39 AF34:AF38 VJB27 AL12 TVN8:TVN14 TLR8:TLR14 TBV8:TBV14 SRZ8:SRZ14 SID8:SID14 RYH8:RYH14 ROL8:ROL14 REP8:REP14 QUT8:QUT14 QKX8:QKX14 QBB8:QBB14 PRF8:PRF14 PHJ8:PHJ14 OXN8:OXN14 ONR8:ONR14 ODV8:ODV14 NTZ8:NTZ14 NKD8:NKD14 NAH8:NAH14 MQL8:MQL14 MGP8:MGP14 LWT8:LWT14 LMX8:LMX14 LDB8:LDB14 KTF8:KTF14 KJJ8:KJJ14 JZN8:JZN14 JPR8:JPR14 JFV8:JFV14 IVZ8:IVZ14 IMD8:IMD14 ICH8:ICH14 HSL8:HSL14 HIP8:HIP14 GYT8:GYT14 GOX8:GOX14 GFB8:GFB14 FVF8:FVF14 FLJ8:FLJ14 FBN8:FBN14 ERR8:ERR14 EHV8:EHV14 DXZ8:DXZ14 DOD8:DOD14 DEH8:DEH14 CUL8:CUL14 CKP8:CKP14 CAT8:CAT14 BQX8:BQX14 BHB8:BHB14 AXF8:AXF14 ANJ8:ANJ14 ADN8:ADN14 TR8:TR14 JV8:JV14 WWH8:WWH14 WML8:WML14 WCP8:WCP14 VST8:VST14 VIX8:VIX14 UZB8:UZB14 UPF8:UPF14 UFJ8:UFJ14 WWN23 KB23 TX23 ADT23 ANP23 AXL23 BHH23 BRD23 CAZ23 CKV23 CUR23 DEN23 DOJ23 DYF23 EIB23 ERX23 FBT23 FLP23 FVL23 GFH23 GPD23 GYZ23 HIV23 HSR23 ICN23 IMJ23 IWF23 JGB23 JPX23 JZT23 KJP23 KTL23 LDH23 LND23 LWZ23 MGV23 MQR23 NAN23 NKJ23 NUF23 OEB23 ONX23 OXT23 PHP23 PRL23 QBH23 QLD23 QUZ23 REV23 ROR23 RYN23 SIJ23 SSF23 TCB23 TLX23 TVT23 UFP23 UPL23 UZH23 VJD23 VSZ23 WCV23 WMR23 CBH21 ANX21 AEB21 UF21 KJ21 AF22 WWV21 WMZ21 WDD21 VTH21 VJL21 UZP21 UPT21 UFX21 TWB21 TMF21 TCJ21 SSN21 SIR21 RYV21 ROZ21 RFD21 QVH21 QLL21 QBP21 PRT21 PHX21 OYB21 OOF21 OEJ21 NUN21 NKR21 NAV21 MQZ21 MHD21 LXH21 LNL21 LDP21 KTT21 KJX21 KAB21 JQF21 JGJ21 IWN21 IMR21 ICV21 HSZ21 HJD21 GZH21 GPL21 GFP21 FVT21 FLX21 FCB21 ESF21 EIJ21 DYN21 DOR21 BRL21 DEV21 BHP21 CUZ21 AXT21 CLD21 UZJ38:UZJ39 VJF31 TLZ31 TVV31 UFR31 VTB31 WCX31 WMT31 WWP31 KD31 TZ31 ADV31 ANR31 AXN31 BHJ31 BRF31 CBB31 CKX31 CUT31 DEP31 DOL31 DYH31 EID31 ERZ31 FBV31 FLR31 FVN31 GFJ31 GPF31 GZB31 HIX31 HST31 ICP31 IML31 IWH31 JGD31 JPZ31 JZV31 KJR31 KTN31 LDJ31 LNF31 LXB31 MGX31 MQT31 NAP31 NKL31 NUH31 OED31 ONZ31 OXV31 PHR31 PRN31 QBJ31 QLF31 QVB31 REX31 ROT31 RYP31 SIL31 UZJ31 SSH31 TCD31 AF31 TX34:TX37 VSX27 WCT27 WMP27 WWL27 JZ27 TV27 ADR27 ANN27 AXJ27 BHF27 BRB27 CAX27 CKT27 CUP27 DEL27 DOH27 DYD27 EHZ27 ERV27 FBR27 FLN27 FVJ27 GFF27 GPB27 GYX27 HIT27 HSP27 ICL27 IMH27 IWD27 JFZ27 JPV27 JZR27 KJN27 KTJ27 LDF27 LNB27 LWX27 MGT27 MQP27 NAL27 NKH27 NUD27 ODZ27 ONV27 OXR27 PHN27 PRJ27 QBF27 QLB27 QUX27 RET27 ROP27 RYL27 SIH27 SSD27 TBZ27 TLV27 TVR27 UFN27 UPJ27 UZF27 TCD38:TCD39 ADT34:ADT37 ANP34:ANP37 CAZ34:CAZ37 CKV34:CKV37 AXL34:AXL37 CUR34:CUR37 BHH34:BHH37 DEN34:DEN37 BRD34:BRD37 DOJ34:DOJ37 DYF34:DYF37 EIB34:EIB37 ERX34:ERX37 FBT34:FBT37 FLP34:FLP37 FVL34:FVL37 GFH34:GFH37 GPD34:GPD37 GYZ34:GYZ37 HIV34:HIV37 HSR34:HSR37 ICN34:ICN37 IMJ34:IMJ37 IWF34:IWF37 JGB34:JGB37 JPX34:JPX37 JZT34:JZT37 KJP34:KJP37 KTL34:KTL37 LDH34:LDH37 LND34:LND37 LWZ34:LWZ37 MGV34:MGV37 MQR34:MQR37 NAN34:NAN37 NKJ34:NKJ37 NUF34:NUF37 OEB34:OEB37 ONX34:ONX37 OXT34:OXT37 PHP34:PHP37 PRL34:PRL37 QBH34:QBH37 QLD34:QLD37 QUZ34:QUZ37 REV34:REV37 ROR34:ROR37 RYN34:RYN37 SIJ34:SIJ37 SSF34:SSF37 TCB34:TCB37 TLX34:TLX37 TVT34:TVT37 UFP34:UFP37 UPL34:UPL37 UZH34:UZH37 VJD34:VJD37 VSZ34:VSZ37 WCV34:WCV37 WMR34:WMR37 WWN34:WWN37 KB34:KB37 AF24:AF29 UPN31 AR30 AJ30 AV30">
      <formula1>AC8*AD8</formula1>
    </dataValidation>
    <dataValidation type="list" allowBlank="1" showInputMessage="1" showErrorMessage="1" sqref="WWE983005:WWE983031 AC65507:AC65533 JS65501:JS65527 TO65501:TO65527 ADK65501:ADK65527 ANG65501:ANG65527 AXC65501:AXC65527 BGY65501:BGY65527 BQU65501:BQU65527 CAQ65501:CAQ65527 CKM65501:CKM65527 CUI65501:CUI65527 DEE65501:DEE65527 DOA65501:DOA65527 DXW65501:DXW65527 EHS65501:EHS65527 ERO65501:ERO65527 FBK65501:FBK65527 FLG65501:FLG65527 FVC65501:FVC65527 GEY65501:GEY65527 GOU65501:GOU65527 GYQ65501:GYQ65527 HIM65501:HIM65527 HSI65501:HSI65527 ICE65501:ICE65527 IMA65501:IMA65527 IVW65501:IVW65527 JFS65501:JFS65527 JPO65501:JPO65527 JZK65501:JZK65527 KJG65501:KJG65527 KTC65501:KTC65527 LCY65501:LCY65527 LMU65501:LMU65527 LWQ65501:LWQ65527 MGM65501:MGM65527 MQI65501:MQI65527 NAE65501:NAE65527 NKA65501:NKA65527 NTW65501:NTW65527 ODS65501:ODS65527 ONO65501:ONO65527 OXK65501:OXK65527 PHG65501:PHG65527 PRC65501:PRC65527 QAY65501:QAY65527 QKU65501:QKU65527 QUQ65501:QUQ65527 REM65501:REM65527 ROI65501:ROI65527 RYE65501:RYE65527 SIA65501:SIA65527 SRW65501:SRW65527 TBS65501:TBS65527 TLO65501:TLO65527 TVK65501:TVK65527 UFG65501:UFG65527 UPC65501:UPC65527 UYY65501:UYY65527 VIU65501:VIU65527 VSQ65501:VSQ65527 WCM65501:WCM65527 WMI65501:WMI65527 WWE65501:WWE65527 AC131043:AC131069 JS131037:JS131063 TO131037:TO131063 ADK131037:ADK131063 ANG131037:ANG131063 AXC131037:AXC131063 BGY131037:BGY131063 BQU131037:BQU131063 CAQ131037:CAQ131063 CKM131037:CKM131063 CUI131037:CUI131063 DEE131037:DEE131063 DOA131037:DOA131063 DXW131037:DXW131063 EHS131037:EHS131063 ERO131037:ERO131063 FBK131037:FBK131063 FLG131037:FLG131063 FVC131037:FVC131063 GEY131037:GEY131063 GOU131037:GOU131063 GYQ131037:GYQ131063 HIM131037:HIM131063 HSI131037:HSI131063 ICE131037:ICE131063 IMA131037:IMA131063 IVW131037:IVW131063 JFS131037:JFS131063 JPO131037:JPO131063 JZK131037:JZK131063 KJG131037:KJG131063 KTC131037:KTC131063 LCY131037:LCY131063 LMU131037:LMU131063 LWQ131037:LWQ131063 MGM131037:MGM131063 MQI131037:MQI131063 NAE131037:NAE131063 NKA131037:NKA131063 NTW131037:NTW131063 ODS131037:ODS131063 ONO131037:ONO131063 OXK131037:OXK131063 PHG131037:PHG131063 PRC131037:PRC131063 QAY131037:QAY131063 QKU131037:QKU131063 QUQ131037:QUQ131063 REM131037:REM131063 ROI131037:ROI131063 RYE131037:RYE131063 SIA131037:SIA131063 SRW131037:SRW131063 TBS131037:TBS131063 TLO131037:TLO131063 TVK131037:TVK131063 UFG131037:UFG131063 UPC131037:UPC131063 UYY131037:UYY131063 VIU131037:VIU131063 VSQ131037:VSQ131063 WCM131037:WCM131063 WMI131037:WMI131063 WWE131037:WWE131063 AC196579:AC196605 JS196573:JS196599 TO196573:TO196599 ADK196573:ADK196599 ANG196573:ANG196599 AXC196573:AXC196599 BGY196573:BGY196599 BQU196573:BQU196599 CAQ196573:CAQ196599 CKM196573:CKM196599 CUI196573:CUI196599 DEE196573:DEE196599 DOA196573:DOA196599 DXW196573:DXW196599 EHS196573:EHS196599 ERO196573:ERO196599 FBK196573:FBK196599 FLG196573:FLG196599 FVC196573:FVC196599 GEY196573:GEY196599 GOU196573:GOU196599 GYQ196573:GYQ196599 HIM196573:HIM196599 HSI196573:HSI196599 ICE196573:ICE196599 IMA196573:IMA196599 IVW196573:IVW196599 JFS196573:JFS196599 JPO196573:JPO196599 JZK196573:JZK196599 KJG196573:KJG196599 KTC196573:KTC196599 LCY196573:LCY196599 LMU196573:LMU196599 LWQ196573:LWQ196599 MGM196573:MGM196599 MQI196573:MQI196599 NAE196573:NAE196599 NKA196573:NKA196599 NTW196573:NTW196599 ODS196573:ODS196599 ONO196573:ONO196599 OXK196573:OXK196599 PHG196573:PHG196599 PRC196573:PRC196599 QAY196573:QAY196599 QKU196573:QKU196599 QUQ196573:QUQ196599 REM196573:REM196599 ROI196573:ROI196599 RYE196573:RYE196599 SIA196573:SIA196599 SRW196573:SRW196599 TBS196573:TBS196599 TLO196573:TLO196599 TVK196573:TVK196599 UFG196573:UFG196599 UPC196573:UPC196599 UYY196573:UYY196599 VIU196573:VIU196599 VSQ196573:VSQ196599 WCM196573:WCM196599 WMI196573:WMI196599 WWE196573:WWE196599 AC262115:AC262141 JS262109:JS262135 TO262109:TO262135 ADK262109:ADK262135 ANG262109:ANG262135 AXC262109:AXC262135 BGY262109:BGY262135 BQU262109:BQU262135 CAQ262109:CAQ262135 CKM262109:CKM262135 CUI262109:CUI262135 DEE262109:DEE262135 DOA262109:DOA262135 DXW262109:DXW262135 EHS262109:EHS262135 ERO262109:ERO262135 FBK262109:FBK262135 FLG262109:FLG262135 FVC262109:FVC262135 GEY262109:GEY262135 GOU262109:GOU262135 GYQ262109:GYQ262135 HIM262109:HIM262135 HSI262109:HSI262135 ICE262109:ICE262135 IMA262109:IMA262135 IVW262109:IVW262135 JFS262109:JFS262135 JPO262109:JPO262135 JZK262109:JZK262135 KJG262109:KJG262135 KTC262109:KTC262135 LCY262109:LCY262135 LMU262109:LMU262135 LWQ262109:LWQ262135 MGM262109:MGM262135 MQI262109:MQI262135 NAE262109:NAE262135 NKA262109:NKA262135 NTW262109:NTW262135 ODS262109:ODS262135 ONO262109:ONO262135 OXK262109:OXK262135 PHG262109:PHG262135 PRC262109:PRC262135 QAY262109:QAY262135 QKU262109:QKU262135 QUQ262109:QUQ262135 REM262109:REM262135 ROI262109:ROI262135 RYE262109:RYE262135 SIA262109:SIA262135 SRW262109:SRW262135 TBS262109:TBS262135 TLO262109:TLO262135 TVK262109:TVK262135 UFG262109:UFG262135 UPC262109:UPC262135 UYY262109:UYY262135 VIU262109:VIU262135 VSQ262109:VSQ262135 WCM262109:WCM262135 WMI262109:WMI262135 WWE262109:WWE262135 AC327651:AC327677 JS327645:JS327671 TO327645:TO327671 ADK327645:ADK327671 ANG327645:ANG327671 AXC327645:AXC327671 BGY327645:BGY327671 BQU327645:BQU327671 CAQ327645:CAQ327671 CKM327645:CKM327671 CUI327645:CUI327671 DEE327645:DEE327671 DOA327645:DOA327671 DXW327645:DXW327671 EHS327645:EHS327671 ERO327645:ERO327671 FBK327645:FBK327671 FLG327645:FLG327671 FVC327645:FVC327671 GEY327645:GEY327671 GOU327645:GOU327671 GYQ327645:GYQ327671 HIM327645:HIM327671 HSI327645:HSI327671 ICE327645:ICE327671 IMA327645:IMA327671 IVW327645:IVW327671 JFS327645:JFS327671 JPO327645:JPO327671 JZK327645:JZK327671 KJG327645:KJG327671 KTC327645:KTC327671 LCY327645:LCY327671 LMU327645:LMU327671 LWQ327645:LWQ327671 MGM327645:MGM327671 MQI327645:MQI327671 NAE327645:NAE327671 NKA327645:NKA327671 NTW327645:NTW327671 ODS327645:ODS327671 ONO327645:ONO327671 OXK327645:OXK327671 PHG327645:PHG327671 PRC327645:PRC327671 QAY327645:QAY327671 QKU327645:QKU327671 QUQ327645:QUQ327671 REM327645:REM327671 ROI327645:ROI327671 RYE327645:RYE327671 SIA327645:SIA327671 SRW327645:SRW327671 TBS327645:TBS327671 TLO327645:TLO327671 TVK327645:TVK327671 UFG327645:UFG327671 UPC327645:UPC327671 UYY327645:UYY327671 VIU327645:VIU327671 VSQ327645:VSQ327671 WCM327645:WCM327671 WMI327645:WMI327671 WWE327645:WWE327671 AC393187:AC393213 JS393181:JS393207 TO393181:TO393207 ADK393181:ADK393207 ANG393181:ANG393207 AXC393181:AXC393207 BGY393181:BGY393207 BQU393181:BQU393207 CAQ393181:CAQ393207 CKM393181:CKM393207 CUI393181:CUI393207 DEE393181:DEE393207 DOA393181:DOA393207 DXW393181:DXW393207 EHS393181:EHS393207 ERO393181:ERO393207 FBK393181:FBK393207 FLG393181:FLG393207 FVC393181:FVC393207 GEY393181:GEY393207 GOU393181:GOU393207 GYQ393181:GYQ393207 HIM393181:HIM393207 HSI393181:HSI393207 ICE393181:ICE393207 IMA393181:IMA393207 IVW393181:IVW393207 JFS393181:JFS393207 JPO393181:JPO393207 JZK393181:JZK393207 KJG393181:KJG393207 KTC393181:KTC393207 LCY393181:LCY393207 LMU393181:LMU393207 LWQ393181:LWQ393207 MGM393181:MGM393207 MQI393181:MQI393207 NAE393181:NAE393207 NKA393181:NKA393207 NTW393181:NTW393207 ODS393181:ODS393207 ONO393181:ONO393207 OXK393181:OXK393207 PHG393181:PHG393207 PRC393181:PRC393207 QAY393181:QAY393207 QKU393181:QKU393207 QUQ393181:QUQ393207 REM393181:REM393207 ROI393181:ROI393207 RYE393181:RYE393207 SIA393181:SIA393207 SRW393181:SRW393207 TBS393181:TBS393207 TLO393181:TLO393207 TVK393181:TVK393207 UFG393181:UFG393207 UPC393181:UPC393207 UYY393181:UYY393207 VIU393181:VIU393207 VSQ393181:VSQ393207 WCM393181:WCM393207 WMI393181:WMI393207 WWE393181:WWE393207 AC458723:AC458749 JS458717:JS458743 TO458717:TO458743 ADK458717:ADK458743 ANG458717:ANG458743 AXC458717:AXC458743 BGY458717:BGY458743 BQU458717:BQU458743 CAQ458717:CAQ458743 CKM458717:CKM458743 CUI458717:CUI458743 DEE458717:DEE458743 DOA458717:DOA458743 DXW458717:DXW458743 EHS458717:EHS458743 ERO458717:ERO458743 FBK458717:FBK458743 FLG458717:FLG458743 FVC458717:FVC458743 GEY458717:GEY458743 GOU458717:GOU458743 GYQ458717:GYQ458743 HIM458717:HIM458743 HSI458717:HSI458743 ICE458717:ICE458743 IMA458717:IMA458743 IVW458717:IVW458743 JFS458717:JFS458743 JPO458717:JPO458743 JZK458717:JZK458743 KJG458717:KJG458743 KTC458717:KTC458743 LCY458717:LCY458743 LMU458717:LMU458743 LWQ458717:LWQ458743 MGM458717:MGM458743 MQI458717:MQI458743 NAE458717:NAE458743 NKA458717:NKA458743 NTW458717:NTW458743 ODS458717:ODS458743 ONO458717:ONO458743 OXK458717:OXK458743 PHG458717:PHG458743 PRC458717:PRC458743 QAY458717:QAY458743 QKU458717:QKU458743 QUQ458717:QUQ458743 REM458717:REM458743 ROI458717:ROI458743 RYE458717:RYE458743 SIA458717:SIA458743 SRW458717:SRW458743 TBS458717:TBS458743 TLO458717:TLO458743 TVK458717:TVK458743 UFG458717:UFG458743 UPC458717:UPC458743 UYY458717:UYY458743 VIU458717:VIU458743 VSQ458717:VSQ458743 WCM458717:WCM458743 WMI458717:WMI458743 WWE458717:WWE458743 AC524259:AC524285 JS524253:JS524279 TO524253:TO524279 ADK524253:ADK524279 ANG524253:ANG524279 AXC524253:AXC524279 BGY524253:BGY524279 BQU524253:BQU524279 CAQ524253:CAQ524279 CKM524253:CKM524279 CUI524253:CUI524279 DEE524253:DEE524279 DOA524253:DOA524279 DXW524253:DXW524279 EHS524253:EHS524279 ERO524253:ERO524279 FBK524253:FBK524279 FLG524253:FLG524279 FVC524253:FVC524279 GEY524253:GEY524279 GOU524253:GOU524279 GYQ524253:GYQ524279 HIM524253:HIM524279 HSI524253:HSI524279 ICE524253:ICE524279 IMA524253:IMA524279 IVW524253:IVW524279 JFS524253:JFS524279 JPO524253:JPO524279 JZK524253:JZK524279 KJG524253:KJG524279 KTC524253:KTC524279 LCY524253:LCY524279 LMU524253:LMU524279 LWQ524253:LWQ524279 MGM524253:MGM524279 MQI524253:MQI524279 NAE524253:NAE524279 NKA524253:NKA524279 NTW524253:NTW524279 ODS524253:ODS524279 ONO524253:ONO524279 OXK524253:OXK524279 PHG524253:PHG524279 PRC524253:PRC524279 QAY524253:QAY524279 QKU524253:QKU524279 QUQ524253:QUQ524279 REM524253:REM524279 ROI524253:ROI524279 RYE524253:RYE524279 SIA524253:SIA524279 SRW524253:SRW524279 TBS524253:TBS524279 TLO524253:TLO524279 TVK524253:TVK524279 UFG524253:UFG524279 UPC524253:UPC524279 UYY524253:UYY524279 VIU524253:VIU524279 VSQ524253:VSQ524279 WCM524253:WCM524279 WMI524253:WMI524279 WWE524253:WWE524279 AC589795:AC589821 JS589789:JS589815 TO589789:TO589815 ADK589789:ADK589815 ANG589789:ANG589815 AXC589789:AXC589815 BGY589789:BGY589815 BQU589789:BQU589815 CAQ589789:CAQ589815 CKM589789:CKM589815 CUI589789:CUI589815 DEE589789:DEE589815 DOA589789:DOA589815 DXW589789:DXW589815 EHS589789:EHS589815 ERO589789:ERO589815 FBK589789:FBK589815 FLG589789:FLG589815 FVC589789:FVC589815 GEY589789:GEY589815 GOU589789:GOU589815 GYQ589789:GYQ589815 HIM589789:HIM589815 HSI589789:HSI589815 ICE589789:ICE589815 IMA589789:IMA589815 IVW589789:IVW589815 JFS589789:JFS589815 JPO589789:JPO589815 JZK589789:JZK589815 KJG589789:KJG589815 KTC589789:KTC589815 LCY589789:LCY589815 LMU589789:LMU589815 LWQ589789:LWQ589815 MGM589789:MGM589815 MQI589789:MQI589815 NAE589789:NAE589815 NKA589789:NKA589815 NTW589789:NTW589815 ODS589789:ODS589815 ONO589789:ONO589815 OXK589789:OXK589815 PHG589789:PHG589815 PRC589789:PRC589815 QAY589789:QAY589815 QKU589789:QKU589815 QUQ589789:QUQ589815 REM589789:REM589815 ROI589789:ROI589815 RYE589789:RYE589815 SIA589789:SIA589815 SRW589789:SRW589815 TBS589789:TBS589815 TLO589789:TLO589815 TVK589789:TVK589815 UFG589789:UFG589815 UPC589789:UPC589815 UYY589789:UYY589815 VIU589789:VIU589815 VSQ589789:VSQ589815 WCM589789:WCM589815 WMI589789:WMI589815 WWE589789:WWE589815 AC655331:AC655357 JS655325:JS655351 TO655325:TO655351 ADK655325:ADK655351 ANG655325:ANG655351 AXC655325:AXC655351 BGY655325:BGY655351 BQU655325:BQU655351 CAQ655325:CAQ655351 CKM655325:CKM655351 CUI655325:CUI655351 DEE655325:DEE655351 DOA655325:DOA655351 DXW655325:DXW655351 EHS655325:EHS655351 ERO655325:ERO655351 FBK655325:FBK655351 FLG655325:FLG655351 FVC655325:FVC655351 GEY655325:GEY655351 GOU655325:GOU655351 GYQ655325:GYQ655351 HIM655325:HIM655351 HSI655325:HSI655351 ICE655325:ICE655351 IMA655325:IMA655351 IVW655325:IVW655351 JFS655325:JFS655351 JPO655325:JPO655351 JZK655325:JZK655351 KJG655325:KJG655351 KTC655325:KTC655351 LCY655325:LCY655351 LMU655325:LMU655351 LWQ655325:LWQ655351 MGM655325:MGM655351 MQI655325:MQI655351 NAE655325:NAE655351 NKA655325:NKA655351 NTW655325:NTW655351 ODS655325:ODS655351 ONO655325:ONO655351 OXK655325:OXK655351 PHG655325:PHG655351 PRC655325:PRC655351 QAY655325:QAY655351 QKU655325:QKU655351 QUQ655325:QUQ655351 REM655325:REM655351 ROI655325:ROI655351 RYE655325:RYE655351 SIA655325:SIA655351 SRW655325:SRW655351 TBS655325:TBS655351 TLO655325:TLO655351 TVK655325:TVK655351 UFG655325:UFG655351 UPC655325:UPC655351 UYY655325:UYY655351 VIU655325:VIU655351 VSQ655325:VSQ655351 WCM655325:WCM655351 WMI655325:WMI655351 WWE655325:WWE655351 AC720867:AC720893 JS720861:JS720887 TO720861:TO720887 ADK720861:ADK720887 ANG720861:ANG720887 AXC720861:AXC720887 BGY720861:BGY720887 BQU720861:BQU720887 CAQ720861:CAQ720887 CKM720861:CKM720887 CUI720861:CUI720887 DEE720861:DEE720887 DOA720861:DOA720887 DXW720861:DXW720887 EHS720861:EHS720887 ERO720861:ERO720887 FBK720861:FBK720887 FLG720861:FLG720887 FVC720861:FVC720887 GEY720861:GEY720887 GOU720861:GOU720887 GYQ720861:GYQ720887 HIM720861:HIM720887 HSI720861:HSI720887 ICE720861:ICE720887 IMA720861:IMA720887 IVW720861:IVW720887 JFS720861:JFS720887 JPO720861:JPO720887 JZK720861:JZK720887 KJG720861:KJG720887 KTC720861:KTC720887 LCY720861:LCY720887 LMU720861:LMU720887 LWQ720861:LWQ720887 MGM720861:MGM720887 MQI720861:MQI720887 NAE720861:NAE720887 NKA720861:NKA720887 NTW720861:NTW720887 ODS720861:ODS720887 ONO720861:ONO720887 OXK720861:OXK720887 PHG720861:PHG720887 PRC720861:PRC720887 QAY720861:QAY720887 QKU720861:QKU720887 QUQ720861:QUQ720887 REM720861:REM720887 ROI720861:ROI720887 RYE720861:RYE720887 SIA720861:SIA720887 SRW720861:SRW720887 TBS720861:TBS720887 TLO720861:TLO720887 TVK720861:TVK720887 UFG720861:UFG720887 UPC720861:UPC720887 UYY720861:UYY720887 VIU720861:VIU720887 VSQ720861:VSQ720887 WCM720861:WCM720887 WMI720861:WMI720887 WWE720861:WWE720887 AC786403:AC786429 JS786397:JS786423 TO786397:TO786423 ADK786397:ADK786423 ANG786397:ANG786423 AXC786397:AXC786423 BGY786397:BGY786423 BQU786397:BQU786423 CAQ786397:CAQ786423 CKM786397:CKM786423 CUI786397:CUI786423 DEE786397:DEE786423 DOA786397:DOA786423 DXW786397:DXW786423 EHS786397:EHS786423 ERO786397:ERO786423 FBK786397:FBK786423 FLG786397:FLG786423 FVC786397:FVC786423 GEY786397:GEY786423 GOU786397:GOU786423 GYQ786397:GYQ786423 HIM786397:HIM786423 HSI786397:HSI786423 ICE786397:ICE786423 IMA786397:IMA786423 IVW786397:IVW786423 JFS786397:JFS786423 JPO786397:JPO786423 JZK786397:JZK786423 KJG786397:KJG786423 KTC786397:KTC786423 LCY786397:LCY786423 LMU786397:LMU786423 LWQ786397:LWQ786423 MGM786397:MGM786423 MQI786397:MQI786423 NAE786397:NAE786423 NKA786397:NKA786423 NTW786397:NTW786423 ODS786397:ODS786423 ONO786397:ONO786423 OXK786397:OXK786423 PHG786397:PHG786423 PRC786397:PRC786423 QAY786397:QAY786423 QKU786397:QKU786423 QUQ786397:QUQ786423 REM786397:REM786423 ROI786397:ROI786423 RYE786397:RYE786423 SIA786397:SIA786423 SRW786397:SRW786423 TBS786397:TBS786423 TLO786397:TLO786423 TVK786397:TVK786423 UFG786397:UFG786423 UPC786397:UPC786423 UYY786397:UYY786423 VIU786397:VIU786423 VSQ786397:VSQ786423 WCM786397:WCM786423 WMI786397:WMI786423 WWE786397:WWE786423 AC851939:AC851965 JS851933:JS851959 TO851933:TO851959 ADK851933:ADK851959 ANG851933:ANG851959 AXC851933:AXC851959 BGY851933:BGY851959 BQU851933:BQU851959 CAQ851933:CAQ851959 CKM851933:CKM851959 CUI851933:CUI851959 DEE851933:DEE851959 DOA851933:DOA851959 DXW851933:DXW851959 EHS851933:EHS851959 ERO851933:ERO851959 FBK851933:FBK851959 FLG851933:FLG851959 FVC851933:FVC851959 GEY851933:GEY851959 GOU851933:GOU851959 GYQ851933:GYQ851959 HIM851933:HIM851959 HSI851933:HSI851959 ICE851933:ICE851959 IMA851933:IMA851959 IVW851933:IVW851959 JFS851933:JFS851959 JPO851933:JPO851959 JZK851933:JZK851959 KJG851933:KJG851959 KTC851933:KTC851959 LCY851933:LCY851959 LMU851933:LMU851959 LWQ851933:LWQ851959 MGM851933:MGM851959 MQI851933:MQI851959 NAE851933:NAE851959 NKA851933:NKA851959 NTW851933:NTW851959 ODS851933:ODS851959 ONO851933:ONO851959 OXK851933:OXK851959 PHG851933:PHG851959 PRC851933:PRC851959 QAY851933:QAY851959 QKU851933:QKU851959 QUQ851933:QUQ851959 REM851933:REM851959 ROI851933:ROI851959 RYE851933:RYE851959 SIA851933:SIA851959 SRW851933:SRW851959 TBS851933:TBS851959 TLO851933:TLO851959 TVK851933:TVK851959 UFG851933:UFG851959 UPC851933:UPC851959 UYY851933:UYY851959 VIU851933:VIU851959 VSQ851933:VSQ851959 WCM851933:WCM851959 WMI851933:WMI851959 WWE851933:WWE851959 AC917475:AC917501 JS917469:JS917495 TO917469:TO917495 ADK917469:ADK917495 ANG917469:ANG917495 AXC917469:AXC917495 BGY917469:BGY917495 BQU917469:BQU917495 CAQ917469:CAQ917495 CKM917469:CKM917495 CUI917469:CUI917495 DEE917469:DEE917495 DOA917469:DOA917495 DXW917469:DXW917495 EHS917469:EHS917495 ERO917469:ERO917495 FBK917469:FBK917495 FLG917469:FLG917495 FVC917469:FVC917495 GEY917469:GEY917495 GOU917469:GOU917495 GYQ917469:GYQ917495 HIM917469:HIM917495 HSI917469:HSI917495 ICE917469:ICE917495 IMA917469:IMA917495 IVW917469:IVW917495 JFS917469:JFS917495 JPO917469:JPO917495 JZK917469:JZK917495 KJG917469:KJG917495 KTC917469:KTC917495 LCY917469:LCY917495 LMU917469:LMU917495 LWQ917469:LWQ917495 MGM917469:MGM917495 MQI917469:MQI917495 NAE917469:NAE917495 NKA917469:NKA917495 NTW917469:NTW917495 ODS917469:ODS917495 ONO917469:ONO917495 OXK917469:OXK917495 PHG917469:PHG917495 PRC917469:PRC917495 QAY917469:QAY917495 QKU917469:QKU917495 QUQ917469:QUQ917495 REM917469:REM917495 ROI917469:ROI917495 RYE917469:RYE917495 SIA917469:SIA917495 SRW917469:SRW917495 TBS917469:TBS917495 TLO917469:TLO917495 TVK917469:TVK917495 UFG917469:UFG917495 UPC917469:UPC917495 UYY917469:UYY917495 VIU917469:VIU917495 VSQ917469:VSQ917495 WCM917469:WCM917495 WMI917469:WMI917495 WWE917469:WWE917495 AC983011:AC983037 JS983005:JS983031 TO983005:TO983031 ADK983005:ADK983031 ANG983005:ANG983031 AXC983005:AXC983031 BGY983005:BGY983031 BQU983005:BQU983031 CAQ983005:CAQ983031 CKM983005:CKM983031 CUI983005:CUI983031 DEE983005:DEE983031 DOA983005:DOA983031 DXW983005:DXW983031 EHS983005:EHS983031 ERO983005:ERO983031 FBK983005:FBK983031 FLG983005:FLG983031 FVC983005:FVC983031 GEY983005:GEY983031 GOU983005:GOU983031 GYQ983005:GYQ983031 HIM983005:HIM983031 HSI983005:HSI983031 ICE983005:ICE983031 IMA983005:IMA983031 IVW983005:IVW983031 JFS983005:JFS983031 JPO983005:JPO983031 JZK983005:JZK983031 KJG983005:KJG983031 KTC983005:KTC983031 LCY983005:LCY983031 LMU983005:LMU983031 LWQ983005:LWQ983031 MGM983005:MGM983031 MQI983005:MQI983031 NAE983005:NAE983031 NKA983005:NKA983031 NTW983005:NTW983031 ODS983005:ODS983031 ONO983005:ONO983031 OXK983005:OXK983031 PHG983005:PHG983031 PRC983005:PRC983031 QAY983005:QAY983031 QKU983005:QKU983031 QUQ983005:QUQ983031 REM983005:REM983031 ROI983005:ROI983031 RYE983005:RYE983031 SIA983005:SIA983031 SRW983005:SRW983031 TBS983005:TBS983031 TLO983005:TLO983031 TVK983005:TVK983031 UFG983005:UFG983031 UPC983005:UPC983031 UYY983005:UYY983031 VIU983005:VIU983031 VSQ983005:VSQ983031 WCM983005:WCM983031 WMI983005:WMI983031 AXC14 BGY14 BQU14 CAQ14 CKM14 CUI14 DEE14 DOA14 DXW14 EHS14 ERO14 FBK14 FLG14 FVC14 GEY14 GOU14 GYQ14 HIM14 HSI14 ICE14 IMA14 IVW14 JFS14 JPO14 JZK14 KJG14 KTC14 LCY14 LMU14 LWQ14 MGM14 MQI14 NAE14 NKA14 NTW14 ODS14 ONO14 OXK14 PHG14 PRC14 QAY14 QKU14 QUQ14 REM14 ROI14 RYE14 SIA14 SRW14 TBS14 TLO14 TVK14 UFG14 UPC14 UYY14 VIU14 VSQ14 WCM14 WMI14 WWE14 JS14 TO14 ADK14 ANG14 TW15 ADS15 ANO15 AXK15 BHG15 BRC15 CAY15 CKU15 CUQ15 DEM15 DOI15 DYE15 EIA15 ERW15 FBS15 FLO15 FVK15 GFG15 GPC15 GYY15 HIU15 HSQ15 ICM15 IMI15 IWE15 JGA15 JPW15 JZS15 KJO15 KTK15 LDG15 LNC15 LWY15 MGU15 MQQ15 NAM15 NKI15 NUE15 OEA15 ONW15 OXS15 PHO15 PRK15 QBG15 QLC15 QUY15 REU15 ROQ15 RYM15 SII15 SSE15 TCA15 TLW15 TVS15 UFO15 UPK15 UZG15 VJC15 VSY15 WCU15 WMQ15 WWM15 KA15 AB20 AC21 AC34:AC37">
      <formula1>НДС</formula1>
    </dataValidation>
    <dataValidation type="list" allowBlank="1" showInputMessage="1" showErrorMessage="1" sqref="U22 U17:U18 U38 U26:U29">
      <formula1>Инкотермс</formula1>
    </dataValidation>
    <dataValidation type="list" allowBlank="1" showInputMessage="1" showErrorMessage="1" sqref="AB17:AB18 AB22 AD21">
      <formula1>ЕИ</formula1>
    </dataValidation>
    <dataValidation type="custom" allowBlank="1" showInputMessage="1" showErrorMessage="1" sqref="AE20:AF20">
      <formula1>AB20*AC20</formula1>
    </dataValidation>
    <dataValidation type="custom" allowBlank="1" showInputMessage="1" showErrorMessage="1" sqref="AF16">
      <formula1>AE16*#REF!</formula1>
    </dataValidation>
    <dataValidation type="custom" allowBlank="1" showInputMessage="1" showErrorMessage="1" sqref="AF39">
      <formula1>AD42*AE42</formula1>
    </dataValidation>
    <dataValidation type="list" allowBlank="1" showInputMessage="1" showErrorMessage="1" sqref="U21">
      <formula1>ллл</formula1>
    </dataValidation>
    <dataValidation type="list" allowBlank="1" showInputMessage="1" showErrorMessage="1" sqref="K21">
      <formula1>ооо</formula1>
    </dataValidation>
    <dataValidation type="list" allowBlank="1" showInputMessage="1" sqref="AZ21 AT21 AW21">
      <formula1>атр</formula1>
    </dataValidation>
    <dataValidation type="list" allowBlank="1" showInputMessage="1" showErrorMessage="1" sqref="W21">
      <formula1>Тип_дней</formula1>
    </dataValidation>
    <dataValidation type="list" allowBlank="1" showInputMessage="1" showErrorMessage="1" sqref="L34:L37">
      <formula1>основания150</formula1>
    </dataValidation>
  </dataValidations>
  <pageMargins left="0.31496062992125984" right="0.31496062992125984" top="0.35433070866141736" bottom="0.35433070866141736" header="0.31496062992125984" footer="0.31496062992125984"/>
  <pageSetup paperSize="8"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L151"/>
  <sheetViews>
    <sheetView zoomScale="70" zoomScaleNormal="70" workbookViewId="0">
      <pane ySplit="6" topLeftCell="A55" activePane="bottomLeft" state="frozen"/>
      <selection pane="bottomLeft" activeCell="A95" sqref="A95:XFD95"/>
    </sheetView>
  </sheetViews>
  <sheetFormatPr defaultRowHeight="12.75" x14ac:dyDescent="0.2"/>
  <cols>
    <col min="1" max="1" width="4.140625" style="36" customWidth="1"/>
    <col min="2" max="2" width="9" style="68" customWidth="1"/>
    <col min="3" max="3" width="7.85546875" style="46" customWidth="1"/>
    <col min="4" max="4" width="12.140625" style="46" customWidth="1"/>
    <col min="5" max="5" width="14.28515625" style="46" customWidth="1"/>
    <col min="6" max="6" width="10.85546875" style="46" customWidth="1"/>
    <col min="7" max="7" width="8.85546875" style="46" customWidth="1"/>
    <col min="8" max="8" width="9.140625" style="46" customWidth="1"/>
    <col min="9" max="9" width="35.28515625" style="46" customWidth="1"/>
    <col min="10" max="10" width="5.85546875" style="46" customWidth="1"/>
    <col min="11" max="11" width="4.28515625" style="46" customWidth="1"/>
    <col min="12" max="12" width="9.28515625" style="46" customWidth="1"/>
    <col min="13" max="13" width="12.140625" style="46" customWidth="1"/>
    <col min="14" max="14" width="5.7109375" style="46" customWidth="1"/>
    <col min="15" max="15" width="11.42578125" style="46" customWidth="1"/>
    <col min="16" max="16" width="2.140625" style="46" customWidth="1"/>
    <col min="17" max="18" width="6" style="92" customWidth="1"/>
    <col min="19" max="19" width="11.7109375" style="92" customWidth="1"/>
    <col min="20" max="20" width="16" style="92" customWidth="1"/>
    <col min="21" max="21" width="14.140625" style="92" customWidth="1"/>
    <col min="22" max="22" width="19" style="92" customWidth="1"/>
    <col min="23" max="23" width="21.42578125" style="92" customWidth="1"/>
    <col min="24" max="25" width="16.42578125" style="92" bestFit="1" customWidth="1"/>
    <col min="26" max="26" width="10.7109375" style="92" customWidth="1"/>
    <col min="27" max="43" width="5.42578125" style="92" customWidth="1"/>
    <col min="44" max="44" width="12.85546875" style="92" customWidth="1"/>
    <col min="45" max="45" width="26.28515625" style="87" customWidth="1"/>
    <col min="46" max="46" width="21.42578125" style="87" customWidth="1"/>
    <col min="47" max="47" width="6.28515625" style="36" customWidth="1"/>
    <col min="48" max="48" width="15.140625" style="93" customWidth="1"/>
    <col min="49" max="49" width="10.85546875" style="94" customWidth="1"/>
    <col min="50" max="50" width="3" style="36" customWidth="1"/>
    <col min="51" max="51" width="34.7109375" style="44" customWidth="1"/>
    <col min="52" max="52" width="7" style="44" customWidth="1"/>
    <col min="53" max="53" width="9.42578125" style="45" customWidth="1"/>
    <col min="54" max="202" width="9.140625" style="36" customWidth="1"/>
    <col min="203" max="203" width="6.140625" style="36" customWidth="1"/>
    <col min="204" max="204" width="14.42578125" style="36" customWidth="1"/>
    <col min="205" max="205" width="18.42578125" style="36" customWidth="1"/>
    <col min="206" max="206" width="23" style="36" customWidth="1"/>
    <col min="207" max="207" width="25.28515625" style="36" customWidth="1"/>
    <col min="208" max="208" width="15" style="36" customWidth="1"/>
    <col min="209" max="209" width="9.140625" style="36" customWidth="1"/>
    <col min="210" max="210" width="10.5703125" style="36" customWidth="1"/>
    <col min="211" max="211" width="15" style="36" customWidth="1"/>
    <col min="212" max="212" width="13.42578125" style="36" customWidth="1"/>
    <col min="213" max="213" width="12" style="36" customWidth="1"/>
    <col min="214" max="214" width="33" style="36" customWidth="1"/>
    <col min="215" max="215" width="9.140625" style="36" customWidth="1"/>
    <col min="216" max="222" width="15.85546875" style="36" customWidth="1"/>
    <col min="223" max="223" width="15.42578125" style="36" customWidth="1"/>
    <col min="224" max="225" width="18.7109375" style="36" customWidth="1"/>
    <col min="226" max="226" width="15.7109375" style="36" customWidth="1"/>
    <col min="227" max="227" width="12.28515625" style="36" customWidth="1"/>
    <col min="228" max="228" width="11.5703125" style="36" customWidth="1"/>
    <col min="229" max="16384" width="9.140625" style="36"/>
  </cols>
  <sheetData>
    <row r="1" spans="1:244" ht="13.15" customHeight="1" x14ac:dyDescent="0.2">
      <c r="B1" s="37"/>
      <c r="C1" s="37"/>
      <c r="D1" s="37"/>
      <c r="E1" s="37"/>
      <c r="F1" s="37"/>
      <c r="G1" s="37"/>
      <c r="H1" s="37"/>
      <c r="I1" s="38"/>
      <c r="J1" s="39"/>
      <c r="K1" s="38"/>
      <c r="L1" s="38"/>
      <c r="M1" s="38"/>
      <c r="N1" s="38"/>
      <c r="O1" s="38"/>
      <c r="P1" s="40"/>
      <c r="Q1" s="40"/>
      <c r="R1" s="40"/>
      <c r="S1" s="40"/>
      <c r="T1" s="40"/>
      <c r="U1" s="41"/>
      <c r="V1" s="41"/>
      <c r="W1" s="36"/>
      <c r="X1" s="40"/>
      <c r="Y1" s="40"/>
      <c r="Z1" s="40"/>
      <c r="AA1" s="40"/>
      <c r="AB1" s="40"/>
      <c r="AC1" s="40"/>
      <c r="AD1" s="40"/>
      <c r="AE1" s="40"/>
      <c r="AF1" s="40"/>
      <c r="AG1" s="40"/>
      <c r="AH1" s="40"/>
      <c r="AI1" s="40"/>
      <c r="AJ1" s="40"/>
      <c r="AK1" s="40"/>
      <c r="AL1" s="40"/>
      <c r="AM1" s="40"/>
      <c r="AN1" s="40"/>
      <c r="AO1" s="40"/>
      <c r="AP1" s="40"/>
      <c r="AQ1" s="40"/>
      <c r="AR1" s="42" t="s">
        <v>203</v>
      </c>
      <c r="AS1" s="43"/>
      <c r="AT1" s="43"/>
      <c r="AV1" s="36"/>
      <c r="AW1" s="36"/>
    </row>
    <row r="2" spans="1:244" ht="13.15" customHeight="1" x14ac:dyDescent="0.2">
      <c r="B2" s="37"/>
      <c r="C2" s="37"/>
      <c r="D2" s="37"/>
      <c r="E2" s="37"/>
      <c r="F2" s="37"/>
      <c r="G2" s="37"/>
      <c r="H2" s="37"/>
      <c r="J2" s="47" t="s">
        <v>248</v>
      </c>
      <c r="K2" s="38"/>
      <c r="L2" s="38"/>
      <c r="M2" s="38"/>
      <c r="N2" s="38"/>
      <c r="O2" s="38"/>
      <c r="P2" s="40"/>
      <c r="Q2" s="40"/>
      <c r="R2" s="40"/>
      <c r="S2" s="40"/>
      <c r="T2" s="40"/>
      <c r="U2" s="41"/>
      <c r="V2" s="41"/>
      <c r="W2" s="36"/>
      <c r="X2" s="40"/>
      <c r="Y2" s="40"/>
      <c r="Z2" s="40"/>
      <c r="AA2" s="40"/>
      <c r="AB2" s="40"/>
      <c r="AC2" s="40"/>
      <c r="AD2" s="40"/>
      <c r="AE2" s="40"/>
      <c r="AF2" s="40"/>
      <c r="AG2" s="40"/>
      <c r="AH2" s="40"/>
      <c r="AI2" s="40"/>
      <c r="AJ2" s="40"/>
      <c r="AK2" s="40"/>
      <c r="AL2" s="40"/>
      <c r="AM2" s="40"/>
      <c r="AN2" s="40"/>
      <c r="AO2" s="40"/>
      <c r="AP2" s="40"/>
      <c r="AQ2" s="40"/>
      <c r="AR2" s="48" t="s">
        <v>215</v>
      </c>
      <c r="AS2" s="43"/>
      <c r="AT2" s="43"/>
      <c r="AV2" s="36"/>
      <c r="AW2" s="36"/>
    </row>
    <row r="3" spans="1:244" ht="13.15" customHeight="1" x14ac:dyDescent="0.25">
      <c r="B3" s="49"/>
      <c r="C3" s="50"/>
      <c r="D3" s="51"/>
      <c r="E3" s="50"/>
      <c r="F3" s="50"/>
      <c r="G3" s="50"/>
      <c r="H3" s="50"/>
      <c r="I3" s="50"/>
      <c r="J3" s="50"/>
      <c r="K3" s="50"/>
      <c r="L3" s="50"/>
      <c r="M3" s="50"/>
      <c r="N3" s="50"/>
      <c r="O3" s="50"/>
      <c r="P3" s="50"/>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3"/>
      <c r="AT3" s="53"/>
      <c r="AU3" s="54"/>
      <c r="AV3" s="54"/>
      <c r="AW3" s="55"/>
      <c r="AX3" s="54"/>
      <c r="AY3" s="56"/>
      <c r="AZ3" s="56"/>
      <c r="BA3" s="57"/>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54"/>
      <c r="HC3" s="54"/>
      <c r="HD3" s="54"/>
      <c r="HE3" s="54"/>
      <c r="HF3" s="54"/>
      <c r="HG3" s="54"/>
      <c r="HH3" s="54"/>
      <c r="HI3" s="54"/>
      <c r="HJ3" s="54"/>
      <c r="HK3" s="54"/>
      <c r="HL3" s="54"/>
      <c r="HM3" s="54"/>
      <c r="HN3" s="54"/>
      <c r="HO3" s="54"/>
      <c r="HP3" s="54"/>
      <c r="HQ3" s="54"/>
      <c r="HR3" s="54"/>
      <c r="HS3" s="54"/>
      <c r="HT3" s="54"/>
    </row>
    <row r="4" spans="1:244" ht="13.15" customHeight="1" x14ac:dyDescent="0.25">
      <c r="A4" s="331" t="s">
        <v>0</v>
      </c>
      <c r="B4" s="335" t="s">
        <v>1</v>
      </c>
      <c r="C4" s="334" t="s">
        <v>2</v>
      </c>
      <c r="D4" s="334" t="s">
        <v>3</v>
      </c>
      <c r="E4" s="334" t="s">
        <v>4</v>
      </c>
      <c r="F4" s="336" t="s">
        <v>5</v>
      </c>
      <c r="G4" s="334" t="s">
        <v>6</v>
      </c>
      <c r="H4" s="334" t="s">
        <v>7</v>
      </c>
      <c r="I4" s="334" t="s">
        <v>8</v>
      </c>
      <c r="J4" s="334" t="s">
        <v>9</v>
      </c>
      <c r="K4" s="334" t="s">
        <v>10</v>
      </c>
      <c r="L4" s="334" t="s">
        <v>11</v>
      </c>
      <c r="M4" s="334" t="s">
        <v>12</v>
      </c>
      <c r="N4" s="334" t="s">
        <v>13</v>
      </c>
      <c r="O4" s="334" t="s">
        <v>14</v>
      </c>
      <c r="P4" s="332" t="s">
        <v>15</v>
      </c>
      <c r="Q4" s="331" t="s">
        <v>16</v>
      </c>
      <c r="R4" s="331"/>
      <c r="S4" s="331"/>
      <c r="T4" s="331"/>
      <c r="U4" s="331"/>
      <c r="V4" s="331"/>
      <c r="W4" s="331"/>
      <c r="X4" s="331"/>
      <c r="Y4" s="331"/>
      <c r="Z4" s="331"/>
      <c r="AA4" s="331"/>
      <c r="AB4" s="331"/>
      <c r="AC4" s="331"/>
      <c r="AD4" s="331"/>
      <c r="AE4" s="331"/>
      <c r="AF4" s="331"/>
      <c r="AG4" s="331"/>
      <c r="AH4" s="331"/>
      <c r="AI4" s="331"/>
      <c r="AJ4" s="331"/>
      <c r="AK4" s="331"/>
      <c r="AL4" s="331"/>
      <c r="AM4" s="331"/>
      <c r="AN4" s="331"/>
      <c r="AO4" s="331"/>
      <c r="AP4" s="331"/>
      <c r="AQ4" s="331"/>
      <c r="AR4" s="331" t="s">
        <v>17</v>
      </c>
      <c r="AS4" s="331" t="s">
        <v>18</v>
      </c>
      <c r="AT4" s="331" t="s">
        <v>19</v>
      </c>
      <c r="AU4" s="332" t="s">
        <v>20</v>
      </c>
      <c r="AV4" s="333" t="s">
        <v>21</v>
      </c>
      <c r="AW4" s="332" t="s">
        <v>22</v>
      </c>
      <c r="AX4" s="109"/>
      <c r="AY4" s="56"/>
      <c r="AZ4" s="56"/>
      <c r="BA4" s="57"/>
      <c r="BB4" s="54"/>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row>
    <row r="5" spans="1:244" ht="12.75" customHeight="1" x14ac:dyDescent="0.25">
      <c r="A5" s="331"/>
      <c r="B5" s="335"/>
      <c r="C5" s="334"/>
      <c r="D5" s="334"/>
      <c r="E5" s="334"/>
      <c r="F5" s="336"/>
      <c r="G5" s="334"/>
      <c r="H5" s="334"/>
      <c r="I5" s="334"/>
      <c r="J5" s="334"/>
      <c r="K5" s="334"/>
      <c r="L5" s="334"/>
      <c r="M5" s="334"/>
      <c r="N5" s="334"/>
      <c r="O5" s="334"/>
      <c r="P5" s="332"/>
      <c r="Q5" s="95" t="s">
        <v>23</v>
      </c>
      <c r="R5" s="95" t="s">
        <v>24</v>
      </c>
      <c r="S5" s="95" t="s">
        <v>25</v>
      </c>
      <c r="T5" s="95" t="s">
        <v>26</v>
      </c>
      <c r="U5" s="95" t="s">
        <v>27</v>
      </c>
      <c r="V5" s="95" t="s">
        <v>28</v>
      </c>
      <c r="W5" s="95" t="s">
        <v>29</v>
      </c>
      <c r="X5" s="95" t="s">
        <v>30</v>
      </c>
      <c r="Y5" s="95" t="s">
        <v>31</v>
      </c>
      <c r="Z5" s="95" t="s">
        <v>32</v>
      </c>
      <c r="AA5" s="95" t="s">
        <v>33</v>
      </c>
      <c r="AB5" s="95" t="s">
        <v>34</v>
      </c>
      <c r="AC5" s="95" t="s">
        <v>35</v>
      </c>
      <c r="AD5" s="95" t="s">
        <v>36</v>
      </c>
      <c r="AE5" s="95" t="s">
        <v>37</v>
      </c>
      <c r="AF5" s="95" t="s">
        <v>38</v>
      </c>
      <c r="AG5" s="95" t="s">
        <v>39</v>
      </c>
      <c r="AH5" s="95" t="s">
        <v>40</v>
      </c>
      <c r="AI5" s="95" t="s">
        <v>41</v>
      </c>
      <c r="AJ5" s="95" t="s">
        <v>42</v>
      </c>
      <c r="AK5" s="95" t="s">
        <v>43</v>
      </c>
      <c r="AL5" s="95" t="s">
        <v>44</v>
      </c>
      <c r="AM5" s="95" t="s">
        <v>45</v>
      </c>
      <c r="AN5" s="95" t="s">
        <v>46</v>
      </c>
      <c r="AO5" s="95" t="s">
        <v>47</v>
      </c>
      <c r="AP5" s="95" t="s">
        <v>48</v>
      </c>
      <c r="AQ5" s="95" t="s">
        <v>49</v>
      </c>
      <c r="AR5" s="331"/>
      <c r="AS5" s="331"/>
      <c r="AT5" s="331"/>
      <c r="AU5" s="332"/>
      <c r="AV5" s="333"/>
      <c r="AW5" s="332"/>
      <c r="AX5" s="109"/>
      <c r="AY5" s="56"/>
      <c r="AZ5" s="56"/>
      <c r="BA5" s="57"/>
      <c r="BB5" s="54"/>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row>
    <row r="6" spans="1:244" ht="13.15" customHeight="1" x14ac:dyDescent="0.2">
      <c r="A6" s="61"/>
      <c r="B6" s="96"/>
      <c r="C6" s="96">
        <v>1</v>
      </c>
      <c r="D6" s="96">
        <v>2</v>
      </c>
      <c r="E6" s="96">
        <v>3</v>
      </c>
      <c r="F6" s="96"/>
      <c r="G6" s="96">
        <v>4</v>
      </c>
      <c r="H6" s="96">
        <v>5</v>
      </c>
      <c r="I6" s="96">
        <v>6</v>
      </c>
      <c r="J6" s="96">
        <v>7</v>
      </c>
      <c r="K6" s="96">
        <v>8</v>
      </c>
      <c r="L6" s="96">
        <v>9</v>
      </c>
      <c r="M6" s="96">
        <v>10</v>
      </c>
      <c r="N6" s="96">
        <v>11</v>
      </c>
      <c r="O6" s="96">
        <v>12</v>
      </c>
      <c r="P6" s="59">
        <v>13</v>
      </c>
      <c r="Q6" s="332">
        <v>14</v>
      </c>
      <c r="R6" s="332"/>
      <c r="S6" s="332"/>
      <c r="T6" s="332"/>
      <c r="U6" s="332"/>
      <c r="V6" s="332"/>
      <c r="W6" s="332"/>
      <c r="X6" s="332"/>
      <c r="Y6" s="332"/>
      <c r="Z6" s="332"/>
      <c r="AA6" s="332"/>
      <c r="AB6" s="332"/>
      <c r="AC6" s="332"/>
      <c r="AD6" s="332"/>
      <c r="AE6" s="332"/>
      <c r="AF6" s="332"/>
      <c r="AG6" s="332"/>
      <c r="AH6" s="332"/>
      <c r="AI6" s="332"/>
      <c r="AJ6" s="332"/>
      <c r="AK6" s="332"/>
      <c r="AL6" s="332"/>
      <c r="AM6" s="332"/>
      <c r="AN6" s="332"/>
      <c r="AO6" s="332"/>
      <c r="AP6" s="332"/>
      <c r="AQ6" s="332"/>
      <c r="AR6" s="59">
        <v>15</v>
      </c>
      <c r="AS6" s="59">
        <v>16</v>
      </c>
      <c r="AT6" s="59">
        <v>17</v>
      </c>
      <c r="AU6" s="59">
        <v>18</v>
      </c>
      <c r="AV6" s="97">
        <v>19</v>
      </c>
      <c r="AW6" s="59">
        <v>20</v>
      </c>
      <c r="AX6" s="109"/>
      <c r="AY6" s="56"/>
      <c r="AZ6" s="56"/>
      <c r="BA6" s="57"/>
      <c r="BB6" s="54"/>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c r="DZ6" s="58"/>
      <c r="EA6" s="58"/>
      <c r="EB6" s="58"/>
      <c r="EC6" s="58"/>
      <c r="ED6" s="58"/>
      <c r="EE6" s="58"/>
      <c r="EF6" s="58"/>
      <c r="EG6" s="58"/>
      <c r="EH6" s="58"/>
      <c r="EI6" s="58"/>
      <c r="EJ6" s="58"/>
      <c r="EK6" s="58"/>
      <c r="EL6" s="58"/>
      <c r="EM6" s="58"/>
      <c r="EN6" s="58"/>
      <c r="EO6" s="58"/>
      <c r="EP6" s="58"/>
      <c r="EQ6" s="58"/>
      <c r="ER6" s="58"/>
      <c r="ES6" s="58"/>
      <c r="ET6" s="58"/>
      <c r="EU6" s="58"/>
      <c r="EV6" s="58"/>
      <c r="EW6" s="58"/>
      <c r="EX6" s="58"/>
      <c r="EY6" s="58"/>
      <c r="EZ6" s="58"/>
      <c r="FA6" s="58"/>
      <c r="FB6" s="58"/>
      <c r="FC6" s="58"/>
      <c r="FD6" s="58"/>
      <c r="FE6" s="58"/>
      <c r="FF6" s="58"/>
      <c r="FG6" s="58"/>
      <c r="FH6" s="58"/>
      <c r="FI6" s="58"/>
      <c r="FJ6" s="58"/>
      <c r="FK6" s="58"/>
      <c r="FL6" s="58"/>
      <c r="FM6" s="58"/>
      <c r="FN6" s="58"/>
      <c r="FO6" s="58"/>
      <c r="FP6" s="58"/>
      <c r="FQ6" s="58"/>
      <c r="FR6" s="58"/>
      <c r="FS6" s="58"/>
      <c r="FT6" s="58"/>
      <c r="FU6" s="58"/>
      <c r="FV6" s="58"/>
      <c r="FW6" s="58"/>
      <c r="FX6" s="58"/>
      <c r="FY6" s="58"/>
      <c r="FZ6" s="58"/>
      <c r="GA6" s="58"/>
      <c r="GB6" s="58"/>
      <c r="GC6" s="58"/>
      <c r="GD6" s="58"/>
      <c r="GE6" s="58"/>
      <c r="GF6" s="58"/>
      <c r="GG6" s="58"/>
      <c r="GH6" s="58"/>
      <c r="GI6" s="58"/>
      <c r="GJ6" s="58"/>
      <c r="GK6" s="58"/>
      <c r="GL6" s="58"/>
      <c r="GM6" s="58"/>
      <c r="GN6" s="58"/>
      <c r="GO6" s="58"/>
      <c r="GP6" s="58"/>
      <c r="GQ6" s="58"/>
      <c r="GR6" s="58"/>
      <c r="GS6" s="58"/>
      <c r="GT6" s="58"/>
      <c r="GU6" s="58"/>
      <c r="GV6" s="58"/>
      <c r="GW6" s="58"/>
      <c r="GX6" s="58"/>
      <c r="GY6" s="58"/>
      <c r="GZ6" s="58"/>
      <c r="HA6" s="58"/>
      <c r="HB6" s="58"/>
      <c r="HC6" s="58"/>
      <c r="HD6" s="58"/>
      <c r="HE6" s="58"/>
      <c r="HF6" s="58"/>
      <c r="HG6" s="58"/>
      <c r="HH6" s="58"/>
      <c r="HI6" s="58"/>
      <c r="HJ6" s="58"/>
      <c r="HK6" s="58"/>
      <c r="HL6" s="58"/>
      <c r="HM6" s="58"/>
      <c r="HN6" s="58"/>
      <c r="HO6" s="58"/>
      <c r="HP6" s="58"/>
      <c r="HQ6" s="58"/>
      <c r="HR6" s="58"/>
      <c r="HS6" s="58"/>
      <c r="HT6" s="58"/>
    </row>
    <row r="7" spans="1:244" ht="13.15" customHeight="1" x14ac:dyDescent="0.2">
      <c r="A7" s="61"/>
      <c r="B7" s="96"/>
      <c r="C7" s="98" t="s">
        <v>181</v>
      </c>
      <c r="D7" s="96"/>
      <c r="E7" s="96"/>
      <c r="F7" s="96"/>
      <c r="G7" s="96"/>
      <c r="H7" s="96"/>
      <c r="I7" s="96"/>
      <c r="J7" s="96"/>
      <c r="K7" s="96"/>
      <c r="L7" s="96"/>
      <c r="M7" s="96"/>
      <c r="N7" s="96"/>
      <c r="O7" s="96"/>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97"/>
      <c r="AW7" s="59"/>
      <c r="AX7" s="60" t="s">
        <v>50</v>
      </c>
      <c r="AY7" s="56"/>
      <c r="AZ7" s="56"/>
      <c r="BA7" s="57"/>
      <c r="BB7" s="54"/>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58"/>
      <c r="FK7" s="58"/>
      <c r="FL7" s="58"/>
      <c r="FM7" s="58"/>
      <c r="FN7" s="58"/>
      <c r="FO7" s="58"/>
      <c r="FP7" s="58"/>
      <c r="FQ7" s="58"/>
      <c r="FR7" s="58"/>
      <c r="FS7" s="58"/>
      <c r="FT7" s="58"/>
      <c r="FU7" s="58"/>
      <c r="FV7" s="58"/>
      <c r="FW7" s="58"/>
      <c r="FX7" s="58"/>
      <c r="FY7" s="58"/>
      <c r="FZ7" s="58"/>
      <c r="GA7" s="58"/>
      <c r="GB7" s="58"/>
      <c r="GC7" s="58"/>
      <c r="GD7" s="58"/>
      <c r="GE7" s="58"/>
      <c r="GF7" s="58"/>
      <c r="GG7" s="58"/>
      <c r="GH7" s="58"/>
      <c r="GI7" s="58"/>
      <c r="GJ7" s="58"/>
      <c r="GK7" s="58"/>
      <c r="GL7" s="58"/>
      <c r="GM7" s="58"/>
      <c r="GN7" s="58"/>
      <c r="GO7" s="58"/>
      <c r="GP7" s="58"/>
      <c r="GQ7" s="58"/>
      <c r="GR7" s="58"/>
      <c r="GS7" s="58"/>
      <c r="GT7" s="58"/>
      <c r="GU7" s="58"/>
      <c r="GV7" s="58"/>
      <c r="GW7" s="58"/>
      <c r="GX7" s="58"/>
      <c r="GY7" s="58"/>
      <c r="GZ7" s="58"/>
      <c r="HA7" s="58"/>
      <c r="HB7" s="58"/>
      <c r="HC7" s="58"/>
      <c r="HD7" s="58"/>
      <c r="HE7" s="58"/>
      <c r="HF7" s="58"/>
      <c r="HG7" s="58"/>
      <c r="HH7" s="58"/>
      <c r="HI7" s="58"/>
      <c r="HJ7" s="58"/>
      <c r="HK7" s="58"/>
      <c r="HL7" s="58"/>
      <c r="HM7" s="58"/>
      <c r="HN7" s="58"/>
      <c r="HO7" s="58"/>
      <c r="HP7" s="58"/>
      <c r="HQ7" s="58"/>
      <c r="HR7" s="58"/>
      <c r="HS7" s="58"/>
      <c r="HT7" s="58"/>
    </row>
    <row r="8" spans="1:244" ht="13.15" customHeight="1" x14ac:dyDescent="0.2">
      <c r="A8" s="61"/>
      <c r="B8" s="96"/>
      <c r="C8" s="98" t="s">
        <v>185</v>
      </c>
      <c r="D8" s="96"/>
      <c r="E8" s="96"/>
      <c r="F8" s="96"/>
      <c r="G8" s="96"/>
      <c r="H8" s="96"/>
      <c r="I8" s="96"/>
      <c r="J8" s="96"/>
      <c r="K8" s="96"/>
      <c r="L8" s="96"/>
      <c r="M8" s="96"/>
      <c r="N8" s="96"/>
      <c r="O8" s="96"/>
      <c r="P8" s="59"/>
      <c r="Q8" s="59"/>
      <c r="R8" s="59"/>
      <c r="S8" s="59"/>
      <c r="T8" s="59"/>
      <c r="U8" s="59"/>
      <c r="V8" s="59"/>
      <c r="W8" s="59"/>
      <c r="X8" s="59"/>
      <c r="Y8" s="59"/>
      <c r="Z8" s="110"/>
      <c r="AA8" s="110"/>
      <c r="AB8" s="110"/>
      <c r="AC8" s="110"/>
      <c r="AD8" s="110"/>
      <c r="AE8" s="110"/>
      <c r="AF8" s="110"/>
      <c r="AG8" s="110"/>
      <c r="AH8" s="110"/>
      <c r="AI8" s="110"/>
      <c r="AJ8" s="110"/>
      <c r="AK8" s="110"/>
      <c r="AL8" s="110"/>
      <c r="AM8" s="110"/>
      <c r="AN8" s="110"/>
      <c r="AO8" s="110"/>
      <c r="AP8" s="110"/>
      <c r="AQ8" s="110"/>
      <c r="AR8" s="110"/>
      <c r="AS8" s="110"/>
      <c r="AT8" s="110"/>
      <c r="AU8" s="59"/>
      <c r="AV8" s="97"/>
      <c r="AW8" s="59"/>
      <c r="AX8" s="60" t="s">
        <v>50</v>
      </c>
      <c r="AY8" s="56"/>
      <c r="AZ8" s="56"/>
      <c r="BA8" s="57"/>
      <c r="BB8" s="54"/>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c r="FA8" s="58"/>
      <c r="FB8" s="58"/>
      <c r="FC8" s="58"/>
      <c r="FD8" s="58"/>
      <c r="FE8" s="58"/>
      <c r="FF8" s="58"/>
      <c r="FG8" s="58"/>
      <c r="FH8" s="58"/>
      <c r="FI8" s="58"/>
      <c r="FJ8" s="58"/>
      <c r="FK8" s="58"/>
      <c r="FL8" s="58"/>
      <c r="FM8" s="58"/>
      <c r="FN8" s="58"/>
      <c r="FO8" s="58"/>
      <c r="FP8" s="58"/>
      <c r="FQ8" s="58"/>
      <c r="FR8" s="58"/>
      <c r="FS8" s="58"/>
      <c r="FT8" s="58"/>
      <c r="FU8" s="58"/>
      <c r="FV8" s="58"/>
      <c r="FW8" s="58"/>
      <c r="FX8" s="58"/>
      <c r="FY8" s="58"/>
      <c r="FZ8" s="58"/>
      <c r="GA8" s="58"/>
      <c r="GB8" s="58"/>
      <c r="GC8" s="58"/>
      <c r="GD8" s="58"/>
      <c r="GE8" s="58"/>
      <c r="GF8" s="58"/>
      <c r="GG8" s="58"/>
      <c r="GH8" s="58"/>
      <c r="GI8" s="58"/>
      <c r="GJ8" s="58"/>
      <c r="GK8" s="58"/>
      <c r="GL8" s="58"/>
      <c r="GM8" s="58"/>
      <c r="GN8" s="58"/>
      <c r="GO8" s="58"/>
      <c r="GP8" s="58"/>
      <c r="GQ8" s="58"/>
      <c r="GR8" s="58"/>
      <c r="GS8" s="58"/>
      <c r="GT8" s="58"/>
      <c r="GU8" s="58"/>
      <c r="GV8" s="58"/>
      <c r="GW8" s="58"/>
      <c r="GX8" s="58"/>
      <c r="GY8" s="58"/>
      <c r="GZ8" s="58"/>
      <c r="HA8" s="58"/>
      <c r="HB8" s="58"/>
      <c r="HC8" s="58"/>
      <c r="HD8" s="58"/>
      <c r="HE8" s="58"/>
      <c r="HF8" s="58"/>
      <c r="HG8" s="58"/>
      <c r="HH8" s="58"/>
      <c r="HI8" s="58"/>
      <c r="HJ8" s="58"/>
      <c r="HK8" s="58"/>
      <c r="HL8" s="58"/>
      <c r="HM8" s="58"/>
      <c r="HN8" s="58"/>
      <c r="HO8" s="58"/>
      <c r="HP8" s="58"/>
      <c r="HQ8" s="58"/>
      <c r="HR8" s="58"/>
      <c r="HS8" s="58"/>
      <c r="HT8" s="58"/>
    </row>
    <row r="9" spans="1:244" s="301" customFormat="1" ht="15" customHeight="1" x14ac:dyDescent="0.2">
      <c r="A9" s="291">
        <v>104</v>
      </c>
      <c r="B9" s="291" t="s">
        <v>284</v>
      </c>
      <c r="C9" s="292" t="s">
        <v>285</v>
      </c>
      <c r="D9" s="292" t="s">
        <v>220</v>
      </c>
      <c r="E9" s="292" t="s">
        <v>286</v>
      </c>
      <c r="F9" s="293">
        <v>270005361</v>
      </c>
      <c r="G9" s="292" t="s">
        <v>287</v>
      </c>
      <c r="H9" s="292" t="s">
        <v>288</v>
      </c>
      <c r="I9" s="292" t="s">
        <v>289</v>
      </c>
      <c r="J9" s="292" t="s">
        <v>276</v>
      </c>
      <c r="K9" s="292">
        <v>57</v>
      </c>
      <c r="L9" s="292" t="s">
        <v>290</v>
      </c>
      <c r="M9" s="292" t="s">
        <v>291</v>
      </c>
      <c r="N9" s="292" t="s">
        <v>292</v>
      </c>
      <c r="O9" s="292" t="s">
        <v>293</v>
      </c>
      <c r="P9" s="292" t="s">
        <v>294</v>
      </c>
      <c r="Q9" s="294"/>
      <c r="R9" s="294"/>
      <c r="S9" s="294"/>
      <c r="T9" s="294"/>
      <c r="U9" s="294">
        <v>0</v>
      </c>
      <c r="V9" s="294">
        <v>0</v>
      </c>
      <c r="W9" s="294">
        <v>30</v>
      </c>
      <c r="X9" s="294">
        <v>72</v>
      </c>
      <c r="Y9" s="294">
        <v>72</v>
      </c>
      <c r="Z9" s="295"/>
      <c r="AA9" s="295"/>
      <c r="AB9" s="295"/>
      <c r="AC9" s="295"/>
      <c r="AD9" s="295"/>
      <c r="AE9" s="295"/>
      <c r="AF9" s="295"/>
      <c r="AG9" s="296"/>
      <c r="AH9" s="296"/>
      <c r="AI9" s="296"/>
      <c r="AJ9" s="296"/>
      <c r="AK9" s="296"/>
      <c r="AL9" s="296"/>
      <c r="AM9" s="296"/>
      <c r="AN9" s="296"/>
      <c r="AO9" s="296"/>
      <c r="AP9" s="296"/>
      <c r="AQ9" s="296"/>
      <c r="AR9" s="294">
        <v>33447.54</v>
      </c>
      <c r="AS9" s="297">
        <v>5819871.96</v>
      </c>
      <c r="AT9" s="298">
        <v>6518256.5952000003</v>
      </c>
      <c r="AU9" s="294" t="s">
        <v>295</v>
      </c>
      <c r="AV9" s="292" t="s">
        <v>296</v>
      </c>
      <c r="AW9" s="299" t="s">
        <v>297</v>
      </c>
      <c r="AX9" s="291" t="s">
        <v>50</v>
      </c>
      <c r="AY9" s="300"/>
      <c r="AZ9" s="300"/>
      <c r="BB9" s="302"/>
      <c r="BC9" s="302"/>
      <c r="BD9" s="302"/>
      <c r="BF9" s="303"/>
      <c r="BG9" s="303"/>
      <c r="BH9" s="303"/>
      <c r="BI9" s="303"/>
      <c r="BJ9" s="303"/>
      <c r="BK9" s="303"/>
      <c r="BL9" s="303"/>
      <c r="BM9" s="303"/>
      <c r="BN9" s="303"/>
      <c r="BO9" s="303"/>
      <c r="BP9" s="303"/>
      <c r="BQ9" s="303"/>
      <c r="BR9" s="303"/>
      <c r="BS9" s="303"/>
      <c r="BT9" s="303"/>
      <c r="BU9" s="303"/>
      <c r="BV9" s="303"/>
      <c r="BW9" s="303"/>
      <c r="BX9" s="303"/>
      <c r="BY9" s="303"/>
      <c r="BZ9" s="303"/>
      <c r="CA9" s="303"/>
      <c r="CB9" s="303"/>
      <c r="CC9" s="303"/>
      <c r="CD9" s="303"/>
      <c r="CE9" s="303"/>
      <c r="CF9" s="303"/>
      <c r="CG9" s="303"/>
      <c r="CH9" s="303"/>
      <c r="CI9" s="303"/>
      <c r="CJ9" s="303"/>
      <c r="CK9" s="303"/>
      <c r="CL9" s="303"/>
      <c r="CM9" s="303"/>
      <c r="CN9" s="303"/>
      <c r="CO9" s="303"/>
      <c r="CP9" s="303"/>
      <c r="CQ9" s="303"/>
      <c r="CR9" s="303"/>
      <c r="CS9" s="303"/>
      <c r="CT9" s="303"/>
      <c r="CU9" s="303"/>
      <c r="CV9" s="303"/>
      <c r="CW9" s="303"/>
      <c r="CX9" s="303"/>
      <c r="CY9" s="303"/>
      <c r="CZ9" s="303"/>
      <c r="DA9" s="303"/>
      <c r="DB9" s="303"/>
      <c r="DC9" s="303"/>
      <c r="DD9" s="303"/>
      <c r="DE9" s="303"/>
      <c r="DF9" s="303"/>
      <c r="DG9" s="303"/>
      <c r="DH9" s="303"/>
      <c r="DI9" s="303"/>
      <c r="DJ9" s="303"/>
      <c r="DK9" s="303"/>
      <c r="DL9" s="303"/>
      <c r="DM9" s="303"/>
      <c r="DN9" s="303"/>
      <c r="DO9" s="303"/>
      <c r="DP9" s="303"/>
      <c r="DQ9" s="303"/>
      <c r="DR9" s="303"/>
      <c r="DS9" s="303"/>
      <c r="DT9" s="303"/>
      <c r="DU9" s="303"/>
      <c r="DV9" s="303"/>
      <c r="DW9" s="303"/>
      <c r="DX9" s="303"/>
      <c r="DY9" s="303"/>
      <c r="DZ9" s="303"/>
      <c r="EA9" s="303"/>
      <c r="EB9" s="303"/>
      <c r="EC9" s="303"/>
      <c r="ED9" s="303"/>
      <c r="EE9" s="303"/>
      <c r="EF9" s="303"/>
      <c r="EG9" s="303"/>
      <c r="EH9" s="303"/>
      <c r="EI9" s="303"/>
      <c r="EJ9" s="303"/>
      <c r="EK9" s="303"/>
      <c r="EL9" s="303"/>
      <c r="EM9" s="303"/>
      <c r="EN9" s="303"/>
      <c r="EO9" s="303"/>
      <c r="EP9" s="303"/>
      <c r="EQ9" s="303"/>
      <c r="ER9" s="303"/>
      <c r="ES9" s="303"/>
      <c r="ET9" s="303"/>
      <c r="EU9" s="303"/>
      <c r="EV9" s="303"/>
      <c r="EW9" s="303"/>
      <c r="EX9" s="303"/>
      <c r="EY9" s="303"/>
      <c r="EZ9" s="303"/>
      <c r="FA9" s="303"/>
      <c r="FB9" s="303"/>
      <c r="FC9" s="303"/>
      <c r="FD9" s="303"/>
      <c r="FE9" s="303"/>
      <c r="FF9" s="303"/>
      <c r="FG9" s="303"/>
      <c r="FH9" s="303"/>
      <c r="FI9" s="303"/>
      <c r="FJ9" s="303"/>
      <c r="FK9" s="303"/>
      <c r="FL9" s="303"/>
      <c r="FM9" s="303"/>
      <c r="FN9" s="303"/>
      <c r="FO9" s="303"/>
      <c r="FP9" s="303"/>
      <c r="FQ9" s="303"/>
      <c r="FR9" s="303"/>
      <c r="FS9" s="303"/>
      <c r="FT9" s="303"/>
      <c r="FU9" s="303"/>
      <c r="FV9" s="303"/>
      <c r="FW9" s="303"/>
      <c r="FX9" s="303"/>
      <c r="FY9" s="303"/>
      <c r="FZ9" s="303"/>
      <c r="GA9" s="303"/>
      <c r="GB9" s="303"/>
      <c r="GC9" s="303"/>
      <c r="GD9" s="303"/>
      <c r="GE9" s="303"/>
      <c r="GF9" s="303"/>
      <c r="GG9" s="303"/>
      <c r="GH9" s="303"/>
      <c r="GI9" s="303"/>
      <c r="GJ9" s="303"/>
      <c r="GK9" s="303"/>
      <c r="GL9" s="303"/>
      <c r="GM9" s="303"/>
      <c r="GN9" s="303"/>
      <c r="GO9" s="303"/>
      <c r="GP9" s="303"/>
      <c r="GQ9" s="303"/>
      <c r="GR9" s="303"/>
      <c r="GS9" s="303"/>
      <c r="GT9" s="303"/>
      <c r="GU9" s="303"/>
      <c r="GV9" s="303"/>
      <c r="GW9" s="303"/>
      <c r="GX9" s="303"/>
      <c r="GY9" s="303"/>
      <c r="GZ9" s="303"/>
      <c r="HA9" s="303"/>
      <c r="HB9" s="303"/>
      <c r="HC9" s="303"/>
      <c r="HD9" s="303"/>
      <c r="HE9" s="303"/>
      <c r="HF9" s="303"/>
      <c r="HG9" s="303"/>
      <c r="HH9" s="303"/>
      <c r="HI9" s="303"/>
      <c r="HJ9" s="303"/>
      <c r="HK9" s="303"/>
      <c r="HL9" s="303"/>
      <c r="HM9" s="303"/>
      <c r="HN9" s="303"/>
      <c r="HO9" s="303"/>
      <c r="HP9" s="303"/>
      <c r="HQ9" s="303"/>
      <c r="HR9" s="303"/>
      <c r="HS9" s="303"/>
      <c r="HT9" s="303"/>
      <c r="HU9" s="303"/>
      <c r="HV9" s="303"/>
      <c r="HW9" s="303"/>
      <c r="HX9" s="303"/>
      <c r="HY9" s="303"/>
      <c r="HZ9" s="303"/>
      <c r="IA9" s="303"/>
      <c r="IB9" s="303"/>
      <c r="IC9" s="303"/>
      <c r="ID9" s="303"/>
      <c r="IE9" s="303"/>
      <c r="IF9" s="303"/>
      <c r="IG9" s="303"/>
      <c r="IH9" s="303"/>
    </row>
    <row r="10" spans="1:244" s="301" customFormat="1" ht="15" customHeight="1" x14ac:dyDescent="0.2">
      <c r="A10" s="291">
        <v>104</v>
      </c>
      <c r="B10" s="291" t="s">
        <v>284</v>
      </c>
      <c r="C10" s="292" t="s">
        <v>298</v>
      </c>
      <c r="D10" s="292" t="s">
        <v>220</v>
      </c>
      <c r="E10" s="292" t="s">
        <v>286</v>
      </c>
      <c r="F10" s="293">
        <v>270008002</v>
      </c>
      <c r="G10" s="292" t="s">
        <v>287</v>
      </c>
      <c r="H10" s="292" t="s">
        <v>288</v>
      </c>
      <c r="I10" s="292" t="s">
        <v>299</v>
      </c>
      <c r="J10" s="292" t="s">
        <v>276</v>
      </c>
      <c r="K10" s="292">
        <v>57</v>
      </c>
      <c r="L10" s="292" t="s">
        <v>290</v>
      </c>
      <c r="M10" s="292" t="s">
        <v>291</v>
      </c>
      <c r="N10" s="292" t="s">
        <v>292</v>
      </c>
      <c r="O10" s="292" t="s">
        <v>293</v>
      </c>
      <c r="P10" s="292" t="s">
        <v>294</v>
      </c>
      <c r="Q10" s="294"/>
      <c r="R10" s="294"/>
      <c r="S10" s="294"/>
      <c r="T10" s="294"/>
      <c r="U10" s="294">
        <v>0</v>
      </c>
      <c r="V10" s="294">
        <v>75</v>
      </c>
      <c r="W10" s="294">
        <v>136</v>
      </c>
      <c r="X10" s="294">
        <v>166</v>
      </c>
      <c r="Y10" s="294">
        <v>166</v>
      </c>
      <c r="Z10" s="295"/>
      <c r="AA10" s="295"/>
      <c r="AB10" s="295"/>
      <c r="AC10" s="295"/>
      <c r="AD10" s="295"/>
      <c r="AE10" s="295"/>
      <c r="AF10" s="295"/>
      <c r="AG10" s="296"/>
      <c r="AH10" s="296"/>
      <c r="AI10" s="296"/>
      <c r="AJ10" s="296"/>
      <c r="AK10" s="296"/>
      <c r="AL10" s="296"/>
      <c r="AM10" s="296"/>
      <c r="AN10" s="296"/>
      <c r="AO10" s="296"/>
      <c r="AP10" s="296"/>
      <c r="AQ10" s="296"/>
      <c r="AR10" s="294">
        <v>33447.54</v>
      </c>
      <c r="AS10" s="297">
        <v>18162014.219999999</v>
      </c>
      <c r="AT10" s="298">
        <v>20341455.926400002</v>
      </c>
      <c r="AU10" s="294" t="s">
        <v>295</v>
      </c>
      <c r="AV10" s="292" t="s">
        <v>296</v>
      </c>
      <c r="AW10" s="292" t="s">
        <v>300</v>
      </c>
      <c r="AX10" s="291" t="s">
        <v>50</v>
      </c>
      <c r="AY10" s="300"/>
      <c r="AZ10" s="300"/>
      <c r="BB10" s="302"/>
      <c r="BC10" s="302"/>
      <c r="BD10" s="302"/>
      <c r="BF10" s="303"/>
      <c r="BG10" s="303"/>
      <c r="BH10" s="303"/>
      <c r="BI10" s="303"/>
      <c r="BJ10" s="303"/>
      <c r="BK10" s="303"/>
      <c r="BL10" s="303"/>
      <c r="BM10" s="303"/>
      <c r="BN10" s="303"/>
      <c r="BO10" s="303"/>
      <c r="BP10" s="303"/>
      <c r="BQ10" s="303"/>
      <c r="BR10" s="303"/>
      <c r="BS10" s="303"/>
      <c r="BT10" s="303"/>
      <c r="BU10" s="303"/>
      <c r="BV10" s="303"/>
      <c r="BW10" s="303"/>
      <c r="BX10" s="303"/>
      <c r="BY10" s="303"/>
      <c r="BZ10" s="303"/>
      <c r="CA10" s="303"/>
      <c r="CB10" s="303"/>
      <c r="CC10" s="303"/>
      <c r="CD10" s="303"/>
      <c r="CE10" s="303"/>
      <c r="CF10" s="303"/>
      <c r="CG10" s="303"/>
      <c r="CH10" s="303"/>
      <c r="CI10" s="303"/>
      <c r="CJ10" s="303"/>
      <c r="CK10" s="303"/>
      <c r="CL10" s="303"/>
      <c r="CM10" s="303"/>
      <c r="CN10" s="303"/>
      <c r="CO10" s="303"/>
      <c r="CP10" s="303"/>
      <c r="CQ10" s="303"/>
      <c r="CR10" s="303"/>
      <c r="CS10" s="303"/>
      <c r="CT10" s="303"/>
      <c r="CU10" s="303"/>
      <c r="CV10" s="303"/>
      <c r="CW10" s="303"/>
      <c r="CX10" s="303"/>
      <c r="CY10" s="303"/>
      <c r="CZ10" s="303"/>
      <c r="DA10" s="303"/>
      <c r="DB10" s="303"/>
      <c r="DC10" s="303"/>
      <c r="DD10" s="303"/>
      <c r="DE10" s="303"/>
      <c r="DF10" s="303"/>
      <c r="DG10" s="303"/>
      <c r="DH10" s="303"/>
      <c r="DI10" s="303"/>
      <c r="DJ10" s="303"/>
      <c r="DK10" s="303"/>
      <c r="DL10" s="303"/>
      <c r="DM10" s="303"/>
      <c r="DN10" s="303"/>
      <c r="DO10" s="303"/>
      <c r="DP10" s="303"/>
      <c r="DQ10" s="303"/>
      <c r="DR10" s="303"/>
      <c r="DS10" s="303"/>
      <c r="DT10" s="303"/>
      <c r="DU10" s="303"/>
      <c r="DV10" s="303"/>
      <c r="DW10" s="303"/>
      <c r="DX10" s="303"/>
      <c r="DY10" s="303"/>
      <c r="DZ10" s="303"/>
      <c r="EA10" s="303"/>
      <c r="EB10" s="303"/>
      <c r="EC10" s="303"/>
      <c r="ED10" s="303"/>
      <c r="EE10" s="303"/>
      <c r="EF10" s="303"/>
      <c r="EG10" s="303"/>
      <c r="EH10" s="303"/>
      <c r="EI10" s="303"/>
      <c r="EJ10" s="303"/>
      <c r="EK10" s="303"/>
      <c r="EL10" s="303"/>
      <c r="EM10" s="303"/>
      <c r="EN10" s="303"/>
      <c r="EO10" s="303"/>
      <c r="EP10" s="303"/>
      <c r="EQ10" s="303"/>
      <c r="ER10" s="303"/>
      <c r="ES10" s="303"/>
      <c r="ET10" s="303"/>
      <c r="EU10" s="303"/>
      <c r="EV10" s="303"/>
      <c r="EW10" s="303"/>
      <c r="EX10" s="303"/>
      <c r="EY10" s="303"/>
      <c r="EZ10" s="303"/>
      <c r="FA10" s="303"/>
      <c r="FB10" s="303"/>
      <c r="FC10" s="303"/>
      <c r="FD10" s="303"/>
      <c r="FE10" s="303"/>
      <c r="FF10" s="303"/>
      <c r="FG10" s="303"/>
      <c r="FH10" s="303"/>
      <c r="FI10" s="303"/>
      <c r="FJ10" s="303"/>
      <c r="FK10" s="303"/>
      <c r="FL10" s="303"/>
      <c r="FM10" s="303"/>
      <c r="FN10" s="303"/>
      <c r="FO10" s="303"/>
      <c r="FP10" s="303"/>
      <c r="FQ10" s="303"/>
      <c r="FR10" s="303"/>
      <c r="FS10" s="303"/>
      <c r="FT10" s="303"/>
      <c r="FU10" s="303"/>
      <c r="FV10" s="303"/>
      <c r="FW10" s="303"/>
      <c r="FX10" s="303"/>
      <c r="FY10" s="303"/>
      <c r="FZ10" s="303"/>
      <c r="GA10" s="303"/>
      <c r="GB10" s="303"/>
      <c r="GC10" s="303"/>
      <c r="GD10" s="303"/>
      <c r="GE10" s="303"/>
      <c r="GF10" s="303"/>
      <c r="GG10" s="303"/>
      <c r="GH10" s="303"/>
      <c r="GI10" s="303"/>
      <c r="GJ10" s="303"/>
      <c r="GK10" s="303"/>
      <c r="GL10" s="303"/>
      <c r="GM10" s="303"/>
      <c r="GN10" s="303"/>
      <c r="GO10" s="303"/>
      <c r="GP10" s="303"/>
      <c r="GQ10" s="303"/>
      <c r="GR10" s="303"/>
      <c r="GS10" s="303"/>
      <c r="GT10" s="303"/>
      <c r="GU10" s="303"/>
      <c r="GV10" s="303"/>
      <c r="GW10" s="303"/>
      <c r="GX10" s="303"/>
      <c r="GY10" s="303"/>
      <c r="GZ10" s="303"/>
      <c r="HA10" s="303"/>
      <c r="HB10" s="303"/>
      <c r="HC10" s="303"/>
      <c r="HD10" s="303"/>
      <c r="HE10" s="303"/>
      <c r="HF10" s="303"/>
      <c r="HG10" s="303"/>
      <c r="HH10" s="303"/>
      <c r="HI10" s="303"/>
      <c r="HJ10" s="303"/>
      <c r="HK10" s="303"/>
      <c r="HL10" s="303"/>
      <c r="HM10" s="303"/>
      <c r="HN10" s="303"/>
      <c r="HO10" s="303"/>
      <c r="HP10" s="303"/>
      <c r="HQ10" s="303"/>
      <c r="HR10" s="303"/>
      <c r="HS10" s="303"/>
      <c r="HT10" s="303"/>
      <c r="HU10" s="303"/>
      <c r="HV10" s="303"/>
      <c r="HW10" s="303"/>
      <c r="HX10" s="303"/>
      <c r="HY10" s="303"/>
      <c r="HZ10" s="303"/>
      <c r="IA10" s="303"/>
      <c r="IB10" s="303"/>
      <c r="IC10" s="303"/>
      <c r="ID10" s="303"/>
      <c r="IE10" s="303"/>
      <c r="IF10" s="303"/>
      <c r="IG10" s="303"/>
      <c r="IH10" s="303"/>
    </row>
    <row r="11" spans="1:244" s="301" customFormat="1" ht="15" customHeight="1" x14ac:dyDescent="0.2">
      <c r="A11" s="291">
        <v>104</v>
      </c>
      <c r="B11" s="291" t="s">
        <v>284</v>
      </c>
      <c r="C11" s="292" t="s">
        <v>301</v>
      </c>
      <c r="D11" s="292" t="s">
        <v>220</v>
      </c>
      <c r="E11" s="292" t="s">
        <v>286</v>
      </c>
      <c r="F11" s="293">
        <v>270008004</v>
      </c>
      <c r="G11" s="292" t="s">
        <v>287</v>
      </c>
      <c r="H11" s="292" t="s">
        <v>288</v>
      </c>
      <c r="I11" s="292" t="s">
        <v>302</v>
      </c>
      <c r="J11" s="292" t="s">
        <v>276</v>
      </c>
      <c r="K11" s="292">
        <v>57</v>
      </c>
      <c r="L11" s="292" t="s">
        <v>290</v>
      </c>
      <c r="M11" s="292" t="s">
        <v>291</v>
      </c>
      <c r="N11" s="292" t="s">
        <v>292</v>
      </c>
      <c r="O11" s="292" t="s">
        <v>293</v>
      </c>
      <c r="P11" s="292" t="s">
        <v>294</v>
      </c>
      <c r="Q11" s="294"/>
      <c r="R11" s="294"/>
      <c r="S11" s="294"/>
      <c r="T11" s="294"/>
      <c r="U11" s="294">
        <v>0</v>
      </c>
      <c r="V11" s="294">
        <v>597</v>
      </c>
      <c r="W11" s="294">
        <v>403</v>
      </c>
      <c r="X11" s="294">
        <v>488</v>
      </c>
      <c r="Y11" s="294">
        <v>488</v>
      </c>
      <c r="Z11" s="295"/>
      <c r="AA11" s="295"/>
      <c r="AB11" s="295"/>
      <c r="AC11" s="295"/>
      <c r="AD11" s="295"/>
      <c r="AE11" s="295"/>
      <c r="AF11" s="295"/>
      <c r="AG11" s="296"/>
      <c r="AH11" s="296"/>
      <c r="AI11" s="296"/>
      <c r="AJ11" s="296"/>
      <c r="AK11" s="296"/>
      <c r="AL11" s="296"/>
      <c r="AM11" s="296"/>
      <c r="AN11" s="296"/>
      <c r="AO11" s="296"/>
      <c r="AP11" s="296"/>
      <c r="AQ11" s="296"/>
      <c r="AR11" s="294">
        <v>33447.54</v>
      </c>
      <c r="AS11" s="297">
        <v>66092339.039999999</v>
      </c>
      <c r="AT11" s="298">
        <v>74023419.724800006</v>
      </c>
      <c r="AU11" s="294" t="s">
        <v>295</v>
      </c>
      <c r="AV11" s="292" t="s">
        <v>296</v>
      </c>
      <c r="AW11" s="299" t="s">
        <v>297</v>
      </c>
      <c r="AX11" s="291" t="s">
        <v>50</v>
      </c>
      <c r="AY11" s="300"/>
      <c r="AZ11" s="300"/>
      <c r="BB11" s="302"/>
      <c r="BC11" s="302"/>
      <c r="BD11" s="302"/>
      <c r="BF11" s="303"/>
      <c r="BG11" s="303"/>
      <c r="BH11" s="303"/>
      <c r="BI11" s="303"/>
      <c r="BJ11" s="303"/>
      <c r="BK11" s="303"/>
      <c r="BL11" s="303"/>
      <c r="BM11" s="303"/>
      <c r="BN11" s="303"/>
      <c r="BO11" s="303"/>
      <c r="BP11" s="303"/>
      <c r="BQ11" s="303"/>
      <c r="BR11" s="303"/>
      <c r="BS11" s="303"/>
      <c r="BT11" s="303"/>
      <c r="BU11" s="303"/>
      <c r="BV11" s="303"/>
      <c r="BW11" s="303"/>
      <c r="BX11" s="303"/>
      <c r="BY11" s="303"/>
      <c r="BZ11" s="303"/>
      <c r="CA11" s="303"/>
      <c r="CB11" s="303"/>
      <c r="CC11" s="303"/>
      <c r="CD11" s="303"/>
      <c r="CE11" s="303"/>
      <c r="CF11" s="303"/>
      <c r="CG11" s="303"/>
      <c r="CH11" s="303"/>
      <c r="CI11" s="303"/>
      <c r="CJ11" s="303"/>
      <c r="CK11" s="303"/>
      <c r="CL11" s="303"/>
      <c r="CM11" s="303"/>
      <c r="CN11" s="303"/>
      <c r="CO11" s="303"/>
      <c r="CP11" s="303"/>
      <c r="CQ11" s="303"/>
      <c r="CR11" s="303"/>
      <c r="CS11" s="303"/>
      <c r="CT11" s="303"/>
      <c r="CU11" s="303"/>
      <c r="CV11" s="303"/>
      <c r="CW11" s="303"/>
      <c r="CX11" s="303"/>
      <c r="CY11" s="303"/>
      <c r="CZ11" s="303"/>
      <c r="DA11" s="303"/>
      <c r="DB11" s="303"/>
      <c r="DC11" s="303"/>
      <c r="DD11" s="303"/>
      <c r="DE11" s="303"/>
      <c r="DF11" s="303"/>
      <c r="DG11" s="303"/>
      <c r="DH11" s="303"/>
      <c r="DI11" s="303"/>
      <c r="DJ11" s="303"/>
      <c r="DK11" s="303"/>
      <c r="DL11" s="303"/>
      <c r="DM11" s="303"/>
      <c r="DN11" s="303"/>
      <c r="DO11" s="303"/>
      <c r="DP11" s="303"/>
      <c r="DQ11" s="303"/>
      <c r="DR11" s="303"/>
      <c r="DS11" s="303"/>
      <c r="DT11" s="303"/>
      <c r="DU11" s="303"/>
      <c r="DV11" s="303"/>
      <c r="DW11" s="303"/>
      <c r="DX11" s="303"/>
      <c r="DY11" s="303"/>
      <c r="DZ11" s="303"/>
      <c r="EA11" s="303"/>
      <c r="EB11" s="303"/>
      <c r="EC11" s="303"/>
      <c r="ED11" s="303"/>
      <c r="EE11" s="303"/>
      <c r="EF11" s="303"/>
      <c r="EG11" s="303"/>
      <c r="EH11" s="303"/>
      <c r="EI11" s="303"/>
      <c r="EJ11" s="303"/>
      <c r="EK11" s="303"/>
      <c r="EL11" s="303"/>
      <c r="EM11" s="303"/>
      <c r="EN11" s="303"/>
      <c r="EO11" s="303"/>
      <c r="EP11" s="303"/>
      <c r="EQ11" s="303"/>
      <c r="ER11" s="303"/>
      <c r="ES11" s="303"/>
      <c r="ET11" s="303"/>
      <c r="EU11" s="303"/>
      <c r="EV11" s="303"/>
      <c r="EW11" s="303"/>
      <c r="EX11" s="303"/>
      <c r="EY11" s="303"/>
      <c r="EZ11" s="303"/>
      <c r="FA11" s="303"/>
      <c r="FB11" s="303"/>
      <c r="FC11" s="303"/>
      <c r="FD11" s="303"/>
      <c r="FE11" s="303"/>
      <c r="FF11" s="303"/>
      <c r="FG11" s="303"/>
      <c r="FH11" s="303"/>
      <c r="FI11" s="303"/>
      <c r="FJ11" s="303"/>
      <c r="FK11" s="303"/>
      <c r="FL11" s="303"/>
      <c r="FM11" s="303"/>
      <c r="FN11" s="303"/>
      <c r="FO11" s="303"/>
      <c r="FP11" s="303"/>
      <c r="FQ11" s="303"/>
      <c r="FR11" s="303"/>
      <c r="FS11" s="303"/>
      <c r="FT11" s="303"/>
      <c r="FU11" s="303"/>
      <c r="FV11" s="303"/>
      <c r="FW11" s="303"/>
      <c r="FX11" s="303"/>
      <c r="FY11" s="303"/>
      <c r="FZ11" s="303"/>
      <c r="GA11" s="303"/>
      <c r="GB11" s="303"/>
      <c r="GC11" s="303"/>
      <c r="GD11" s="303"/>
      <c r="GE11" s="303"/>
      <c r="GF11" s="303"/>
      <c r="GG11" s="303"/>
      <c r="GH11" s="303"/>
      <c r="GI11" s="303"/>
      <c r="GJ11" s="303"/>
      <c r="GK11" s="303"/>
      <c r="GL11" s="303"/>
      <c r="GM11" s="303"/>
      <c r="GN11" s="303"/>
      <c r="GO11" s="303"/>
      <c r="GP11" s="303"/>
      <c r="GQ11" s="303"/>
      <c r="GR11" s="303"/>
      <c r="GS11" s="303"/>
      <c r="GT11" s="303"/>
      <c r="GU11" s="303"/>
      <c r="GV11" s="303"/>
      <c r="GW11" s="303"/>
      <c r="GX11" s="303"/>
      <c r="GY11" s="303"/>
      <c r="GZ11" s="303"/>
      <c r="HA11" s="303"/>
      <c r="HB11" s="303"/>
      <c r="HC11" s="303"/>
      <c r="HD11" s="303"/>
      <c r="HE11" s="303"/>
      <c r="HF11" s="303"/>
      <c r="HG11" s="303"/>
      <c r="HH11" s="303"/>
      <c r="HI11" s="303"/>
      <c r="HJ11" s="303"/>
      <c r="HK11" s="303"/>
      <c r="HL11" s="303"/>
      <c r="HM11" s="303"/>
      <c r="HN11" s="303"/>
      <c r="HO11" s="303"/>
      <c r="HP11" s="303"/>
      <c r="HQ11" s="303"/>
      <c r="HR11" s="303"/>
      <c r="HS11" s="303"/>
      <c r="HT11" s="303"/>
      <c r="HU11" s="303"/>
      <c r="HV11" s="303"/>
      <c r="HW11" s="303"/>
      <c r="HX11" s="303"/>
      <c r="HY11" s="303"/>
      <c r="HZ11" s="303"/>
      <c r="IA11" s="303"/>
      <c r="IB11" s="303"/>
      <c r="IC11" s="303"/>
      <c r="ID11" s="303"/>
      <c r="IE11" s="303"/>
      <c r="IF11" s="303"/>
      <c r="IG11" s="303"/>
      <c r="IH11" s="303"/>
    </row>
    <row r="12" spans="1:244" s="301" customFormat="1" ht="15" customHeight="1" x14ac:dyDescent="0.2">
      <c r="A12" s="291">
        <v>104</v>
      </c>
      <c r="B12" s="294" t="s">
        <v>284</v>
      </c>
      <c r="C12" s="292" t="s">
        <v>303</v>
      </c>
      <c r="D12" s="292" t="s">
        <v>220</v>
      </c>
      <c r="E12" s="292" t="s">
        <v>286</v>
      </c>
      <c r="F12" s="293">
        <v>270005393</v>
      </c>
      <c r="G12" s="292" t="s">
        <v>287</v>
      </c>
      <c r="H12" s="292" t="s">
        <v>288</v>
      </c>
      <c r="I12" s="292" t="s">
        <v>304</v>
      </c>
      <c r="J12" s="292" t="s">
        <v>276</v>
      </c>
      <c r="K12" s="292">
        <v>57</v>
      </c>
      <c r="L12" s="292" t="s">
        <v>290</v>
      </c>
      <c r="M12" s="292" t="s">
        <v>291</v>
      </c>
      <c r="N12" s="292" t="s">
        <v>292</v>
      </c>
      <c r="O12" s="292" t="s">
        <v>293</v>
      </c>
      <c r="P12" s="292" t="s">
        <v>294</v>
      </c>
      <c r="Q12" s="294"/>
      <c r="R12" s="294"/>
      <c r="S12" s="294"/>
      <c r="T12" s="294"/>
      <c r="U12" s="294">
        <v>108</v>
      </c>
      <c r="V12" s="294">
        <v>219</v>
      </c>
      <c r="W12" s="294">
        <v>158</v>
      </c>
      <c r="X12" s="294">
        <v>171</v>
      </c>
      <c r="Y12" s="294">
        <v>171</v>
      </c>
      <c r="Z12" s="295"/>
      <c r="AA12" s="295"/>
      <c r="AB12" s="295"/>
      <c r="AC12" s="295"/>
      <c r="AD12" s="295"/>
      <c r="AE12" s="295"/>
      <c r="AF12" s="295"/>
      <c r="AG12" s="296"/>
      <c r="AH12" s="296"/>
      <c r="AI12" s="296"/>
      <c r="AJ12" s="296"/>
      <c r="AK12" s="296"/>
      <c r="AL12" s="296"/>
      <c r="AM12" s="296"/>
      <c r="AN12" s="296"/>
      <c r="AO12" s="296"/>
      <c r="AP12" s="296"/>
      <c r="AQ12" s="296"/>
      <c r="AR12" s="294">
        <v>33447.54</v>
      </c>
      <c r="AS12" s="297">
        <v>27661115.580000002</v>
      </c>
      <c r="AT12" s="298">
        <v>30980449.449600004</v>
      </c>
      <c r="AU12" s="294" t="s">
        <v>295</v>
      </c>
      <c r="AV12" s="292" t="s">
        <v>296</v>
      </c>
      <c r="AW12" s="299" t="s">
        <v>297</v>
      </c>
      <c r="AX12" s="291" t="s">
        <v>50</v>
      </c>
      <c r="AY12" s="300"/>
      <c r="AZ12" s="300"/>
      <c r="BB12" s="302"/>
      <c r="BC12" s="302"/>
      <c r="BD12" s="302"/>
      <c r="BF12" s="303"/>
      <c r="BG12" s="303"/>
      <c r="BH12" s="303"/>
      <c r="BI12" s="303"/>
      <c r="BJ12" s="303"/>
      <c r="BK12" s="303"/>
      <c r="BL12" s="303"/>
      <c r="BM12" s="303"/>
      <c r="BN12" s="303"/>
      <c r="BO12" s="303"/>
      <c r="BP12" s="303"/>
      <c r="BQ12" s="303"/>
      <c r="BR12" s="303"/>
      <c r="BS12" s="303"/>
      <c r="BT12" s="303"/>
      <c r="BU12" s="303"/>
      <c r="BV12" s="303"/>
      <c r="BW12" s="303"/>
      <c r="BX12" s="303"/>
      <c r="BY12" s="303"/>
      <c r="BZ12" s="303"/>
      <c r="CA12" s="303"/>
      <c r="CB12" s="303"/>
      <c r="CC12" s="303"/>
      <c r="CD12" s="303"/>
      <c r="CE12" s="303"/>
      <c r="CF12" s="303"/>
      <c r="CG12" s="303"/>
      <c r="CH12" s="303"/>
      <c r="CI12" s="303"/>
      <c r="CJ12" s="303"/>
      <c r="CK12" s="303"/>
      <c r="CL12" s="303"/>
      <c r="CM12" s="303"/>
      <c r="CN12" s="303"/>
      <c r="CO12" s="303"/>
      <c r="CP12" s="303"/>
      <c r="CQ12" s="303"/>
      <c r="CR12" s="303"/>
      <c r="CS12" s="303"/>
      <c r="CT12" s="303"/>
      <c r="CU12" s="303"/>
      <c r="CV12" s="303"/>
      <c r="CW12" s="303"/>
      <c r="CX12" s="303"/>
      <c r="CY12" s="303"/>
      <c r="CZ12" s="303"/>
      <c r="DA12" s="303"/>
      <c r="DB12" s="303"/>
      <c r="DC12" s="303"/>
      <c r="DD12" s="303"/>
      <c r="DE12" s="303"/>
      <c r="DF12" s="303"/>
      <c r="DG12" s="303"/>
      <c r="DH12" s="303"/>
      <c r="DI12" s="303"/>
      <c r="DJ12" s="303"/>
      <c r="DK12" s="303"/>
      <c r="DL12" s="303"/>
      <c r="DM12" s="303"/>
      <c r="DN12" s="303"/>
      <c r="DO12" s="303"/>
      <c r="DP12" s="303"/>
      <c r="DQ12" s="303"/>
      <c r="DR12" s="303"/>
      <c r="DS12" s="303"/>
      <c r="DT12" s="303"/>
      <c r="DU12" s="303"/>
      <c r="DV12" s="303"/>
      <c r="DW12" s="303"/>
      <c r="DX12" s="303"/>
      <c r="DY12" s="303"/>
      <c r="DZ12" s="303"/>
      <c r="EA12" s="303"/>
      <c r="EB12" s="303"/>
      <c r="EC12" s="303"/>
      <c r="ED12" s="303"/>
      <c r="EE12" s="303"/>
      <c r="EF12" s="303"/>
      <c r="EG12" s="303"/>
      <c r="EH12" s="303"/>
      <c r="EI12" s="303"/>
      <c r="EJ12" s="303"/>
      <c r="EK12" s="303"/>
      <c r="EL12" s="303"/>
      <c r="EM12" s="303"/>
      <c r="EN12" s="303"/>
      <c r="EO12" s="303"/>
      <c r="EP12" s="303"/>
      <c r="EQ12" s="303"/>
      <c r="ER12" s="303"/>
      <c r="ES12" s="303"/>
      <c r="ET12" s="303"/>
      <c r="EU12" s="303"/>
      <c r="EV12" s="303"/>
      <c r="EW12" s="303"/>
      <c r="EX12" s="303"/>
      <c r="EY12" s="303"/>
      <c r="EZ12" s="303"/>
      <c r="FA12" s="303"/>
      <c r="FB12" s="303"/>
      <c r="FC12" s="303"/>
      <c r="FD12" s="303"/>
      <c r="FE12" s="303"/>
      <c r="FF12" s="303"/>
      <c r="FG12" s="303"/>
      <c r="FH12" s="303"/>
      <c r="FI12" s="303"/>
      <c r="FJ12" s="303"/>
      <c r="FK12" s="303"/>
      <c r="FL12" s="303"/>
      <c r="FM12" s="303"/>
      <c r="FN12" s="303"/>
      <c r="FO12" s="303"/>
      <c r="FP12" s="303"/>
      <c r="FQ12" s="303"/>
      <c r="FR12" s="303"/>
      <c r="FS12" s="303"/>
      <c r="FT12" s="303"/>
      <c r="FU12" s="303"/>
      <c r="FV12" s="303"/>
      <c r="FW12" s="303"/>
      <c r="FX12" s="303"/>
      <c r="FY12" s="303"/>
      <c r="FZ12" s="303"/>
      <c r="GA12" s="303"/>
      <c r="GB12" s="303"/>
      <c r="GC12" s="303"/>
      <c r="GD12" s="303"/>
      <c r="GE12" s="303"/>
      <c r="GF12" s="303"/>
      <c r="GG12" s="303"/>
      <c r="GH12" s="303"/>
      <c r="GI12" s="303"/>
      <c r="GJ12" s="303"/>
      <c r="GK12" s="303"/>
      <c r="GL12" s="303"/>
      <c r="GM12" s="303"/>
      <c r="GN12" s="303"/>
      <c r="GO12" s="303"/>
      <c r="GP12" s="303"/>
      <c r="GQ12" s="303"/>
      <c r="GR12" s="303"/>
      <c r="GS12" s="303"/>
      <c r="GT12" s="303"/>
      <c r="GU12" s="303"/>
      <c r="GV12" s="303"/>
      <c r="GW12" s="303"/>
      <c r="GX12" s="303"/>
      <c r="GY12" s="303"/>
      <c r="GZ12" s="303"/>
      <c r="HA12" s="303"/>
      <c r="HB12" s="303"/>
      <c r="HC12" s="303"/>
      <c r="HD12" s="303"/>
      <c r="HE12" s="303"/>
      <c r="HF12" s="303"/>
      <c r="HG12" s="303"/>
      <c r="HH12" s="303"/>
      <c r="HI12" s="303"/>
      <c r="HJ12" s="303"/>
      <c r="HK12" s="303"/>
      <c r="HL12" s="303"/>
      <c r="HM12" s="303"/>
      <c r="HN12" s="303"/>
      <c r="HO12" s="303"/>
      <c r="HP12" s="303"/>
      <c r="HQ12" s="303"/>
      <c r="HR12" s="303"/>
      <c r="HS12" s="303"/>
      <c r="HT12" s="303"/>
      <c r="HU12" s="303"/>
      <c r="HV12" s="303"/>
      <c r="HW12" s="303"/>
      <c r="HX12" s="303"/>
      <c r="HY12" s="303"/>
      <c r="HZ12" s="303"/>
      <c r="IA12" s="303"/>
      <c r="IB12" s="303"/>
      <c r="IC12" s="303"/>
      <c r="ID12" s="303"/>
      <c r="IE12" s="303"/>
      <c r="IF12" s="303"/>
      <c r="IG12" s="303"/>
      <c r="IH12" s="303"/>
    </row>
    <row r="13" spans="1:244" s="301" customFormat="1" ht="15" customHeight="1" x14ac:dyDescent="0.2">
      <c r="A13" s="291">
        <v>104</v>
      </c>
      <c r="B13" s="291" t="s">
        <v>284</v>
      </c>
      <c r="C13" s="292" t="s">
        <v>305</v>
      </c>
      <c r="D13" s="292" t="s">
        <v>220</v>
      </c>
      <c r="E13" s="292" t="s">
        <v>286</v>
      </c>
      <c r="F13" s="293">
        <v>270005281</v>
      </c>
      <c r="G13" s="292" t="s">
        <v>287</v>
      </c>
      <c r="H13" s="292" t="s">
        <v>288</v>
      </c>
      <c r="I13" s="292" t="s">
        <v>306</v>
      </c>
      <c r="J13" s="292" t="s">
        <v>276</v>
      </c>
      <c r="K13" s="292">
        <v>57</v>
      </c>
      <c r="L13" s="292" t="s">
        <v>290</v>
      </c>
      <c r="M13" s="292" t="s">
        <v>291</v>
      </c>
      <c r="N13" s="292" t="s">
        <v>292</v>
      </c>
      <c r="O13" s="292" t="s">
        <v>293</v>
      </c>
      <c r="P13" s="292" t="s">
        <v>294</v>
      </c>
      <c r="Q13" s="294"/>
      <c r="R13" s="294"/>
      <c r="S13" s="294"/>
      <c r="T13" s="294"/>
      <c r="U13" s="294">
        <v>0</v>
      </c>
      <c r="V13" s="294">
        <v>31</v>
      </c>
      <c r="W13" s="294">
        <v>35</v>
      </c>
      <c r="X13" s="294">
        <v>33</v>
      </c>
      <c r="Y13" s="294">
        <v>33</v>
      </c>
      <c r="Z13" s="304"/>
      <c r="AA13" s="304"/>
      <c r="AB13" s="304"/>
      <c r="AC13" s="304"/>
      <c r="AD13" s="304"/>
      <c r="AE13" s="304"/>
      <c r="AF13" s="304"/>
      <c r="AG13" s="304"/>
      <c r="AH13" s="304"/>
      <c r="AI13" s="304"/>
      <c r="AJ13" s="304"/>
      <c r="AK13" s="304"/>
      <c r="AL13" s="304"/>
      <c r="AM13" s="304"/>
      <c r="AN13" s="304"/>
      <c r="AO13" s="304"/>
      <c r="AP13" s="304"/>
      <c r="AQ13" s="304"/>
      <c r="AR13" s="294">
        <v>33447.54</v>
      </c>
      <c r="AS13" s="297">
        <v>4415075.28</v>
      </c>
      <c r="AT13" s="298">
        <v>4944884.3136000009</v>
      </c>
      <c r="AU13" s="294" t="s">
        <v>295</v>
      </c>
      <c r="AV13" s="292" t="s">
        <v>296</v>
      </c>
      <c r="AW13" s="299" t="s">
        <v>297</v>
      </c>
      <c r="AX13" s="291" t="s">
        <v>50</v>
      </c>
      <c r="AY13" s="300"/>
      <c r="AZ13" s="300"/>
      <c r="BA13" s="303"/>
      <c r="BB13" s="303"/>
      <c r="BC13" s="303"/>
      <c r="BD13" s="303"/>
      <c r="BE13" s="303"/>
      <c r="BF13" s="303"/>
      <c r="BG13" s="303"/>
      <c r="BH13" s="303"/>
      <c r="BI13" s="303"/>
      <c r="BJ13" s="303"/>
      <c r="BK13" s="303"/>
      <c r="BL13" s="303"/>
      <c r="BM13" s="303"/>
      <c r="BN13" s="303"/>
      <c r="BO13" s="303"/>
      <c r="BP13" s="303"/>
      <c r="BQ13" s="303"/>
      <c r="BR13" s="303"/>
      <c r="BS13" s="303"/>
      <c r="BT13" s="303"/>
      <c r="BU13" s="303"/>
      <c r="BV13" s="303"/>
      <c r="BW13" s="303"/>
      <c r="BX13" s="303"/>
      <c r="BY13" s="303"/>
      <c r="BZ13" s="303"/>
      <c r="CA13" s="303"/>
      <c r="CB13" s="303"/>
      <c r="CC13" s="303"/>
      <c r="CD13" s="303"/>
      <c r="CE13" s="303"/>
      <c r="CF13" s="303"/>
      <c r="CG13" s="303"/>
      <c r="CH13" s="303"/>
      <c r="CI13" s="303"/>
      <c r="CJ13" s="303"/>
      <c r="CK13" s="303"/>
      <c r="CL13" s="303"/>
      <c r="CM13" s="303"/>
      <c r="CN13" s="303"/>
      <c r="CO13" s="303"/>
      <c r="CP13" s="303"/>
      <c r="CQ13" s="303"/>
      <c r="CR13" s="303"/>
      <c r="CS13" s="303"/>
      <c r="CT13" s="303"/>
      <c r="CU13" s="303"/>
      <c r="CV13" s="303"/>
      <c r="CW13" s="303"/>
      <c r="CX13" s="303"/>
      <c r="CY13" s="303"/>
      <c r="CZ13" s="303"/>
      <c r="DA13" s="303"/>
      <c r="DB13" s="303"/>
      <c r="DC13" s="303"/>
      <c r="DD13" s="303"/>
      <c r="DE13" s="303"/>
      <c r="DF13" s="303"/>
      <c r="DG13" s="303"/>
      <c r="DH13" s="303"/>
      <c r="DI13" s="303"/>
      <c r="DJ13" s="303"/>
      <c r="DK13" s="303"/>
      <c r="DL13" s="303"/>
      <c r="DM13" s="303"/>
      <c r="DN13" s="303"/>
      <c r="DO13" s="303"/>
      <c r="DP13" s="303"/>
      <c r="DQ13" s="303"/>
      <c r="DR13" s="303"/>
      <c r="DS13" s="303"/>
      <c r="DT13" s="303"/>
      <c r="DU13" s="303"/>
      <c r="DV13" s="303"/>
      <c r="DW13" s="303"/>
      <c r="DX13" s="303"/>
      <c r="DY13" s="303"/>
      <c r="DZ13" s="303"/>
      <c r="EA13" s="303"/>
      <c r="EB13" s="303"/>
      <c r="EC13" s="303"/>
      <c r="ED13" s="303"/>
      <c r="EE13" s="303"/>
      <c r="EF13" s="303"/>
      <c r="EG13" s="303"/>
      <c r="EH13" s="303"/>
      <c r="EI13" s="303"/>
      <c r="EJ13" s="303"/>
      <c r="EK13" s="303"/>
      <c r="EL13" s="303"/>
      <c r="EM13" s="303"/>
      <c r="EN13" s="303"/>
      <c r="EO13" s="303"/>
      <c r="EP13" s="303"/>
      <c r="EQ13" s="303"/>
      <c r="ER13" s="303"/>
      <c r="ES13" s="303"/>
      <c r="ET13" s="303"/>
      <c r="EU13" s="303"/>
      <c r="EV13" s="303"/>
      <c r="EW13" s="303"/>
      <c r="EX13" s="303"/>
      <c r="EY13" s="303"/>
      <c r="EZ13" s="303"/>
      <c r="FA13" s="303"/>
      <c r="FB13" s="303"/>
      <c r="FC13" s="303"/>
      <c r="FD13" s="303"/>
      <c r="FE13" s="303"/>
      <c r="FF13" s="303"/>
      <c r="FG13" s="303"/>
      <c r="FH13" s="303"/>
      <c r="FI13" s="303"/>
      <c r="FJ13" s="303"/>
      <c r="FK13" s="303"/>
      <c r="FL13" s="303"/>
      <c r="FM13" s="303"/>
      <c r="FN13" s="303"/>
      <c r="FO13" s="303"/>
      <c r="FP13" s="303"/>
      <c r="FQ13" s="303"/>
      <c r="FR13" s="303"/>
      <c r="FS13" s="303"/>
      <c r="FT13" s="303"/>
      <c r="FU13" s="303"/>
      <c r="FV13" s="303"/>
      <c r="FW13" s="303"/>
      <c r="FX13" s="303"/>
      <c r="FY13" s="303"/>
      <c r="FZ13" s="303"/>
      <c r="GA13" s="303"/>
      <c r="GB13" s="303"/>
      <c r="GC13" s="303"/>
      <c r="GD13" s="303"/>
      <c r="GE13" s="303"/>
      <c r="GF13" s="303"/>
      <c r="GG13" s="303"/>
      <c r="GH13" s="303"/>
      <c r="GI13" s="303"/>
      <c r="GJ13" s="303"/>
      <c r="GK13" s="303"/>
      <c r="GL13" s="303"/>
      <c r="GM13" s="303"/>
      <c r="GN13" s="303"/>
      <c r="GO13" s="303"/>
      <c r="GP13" s="303"/>
      <c r="GQ13" s="303"/>
      <c r="GR13" s="303"/>
      <c r="GS13" s="303"/>
      <c r="GT13" s="303"/>
      <c r="GU13" s="303"/>
      <c r="GV13" s="303"/>
      <c r="GW13" s="303"/>
      <c r="GX13" s="303"/>
      <c r="GY13" s="303"/>
      <c r="GZ13" s="303"/>
      <c r="HA13" s="303"/>
      <c r="HB13" s="303"/>
      <c r="HC13" s="303"/>
      <c r="HD13" s="303"/>
      <c r="HE13" s="303"/>
      <c r="HF13" s="303"/>
      <c r="HG13" s="303"/>
      <c r="HH13" s="303"/>
      <c r="HI13" s="303"/>
      <c r="HJ13" s="303"/>
      <c r="HK13" s="303"/>
      <c r="HL13" s="303"/>
      <c r="HM13" s="303"/>
      <c r="HN13" s="303"/>
      <c r="HO13" s="303"/>
      <c r="HP13" s="303"/>
      <c r="HQ13" s="303"/>
      <c r="HR13" s="303"/>
      <c r="HS13" s="303"/>
      <c r="HT13" s="303"/>
      <c r="HU13" s="303"/>
      <c r="HV13" s="303"/>
      <c r="HW13" s="303"/>
      <c r="HX13" s="303"/>
      <c r="HY13" s="303"/>
      <c r="HZ13" s="303"/>
      <c r="IA13" s="303"/>
      <c r="IB13" s="303"/>
      <c r="IC13" s="303"/>
      <c r="ID13" s="303"/>
      <c r="IE13" s="303"/>
      <c r="IF13" s="303"/>
      <c r="IG13" s="303"/>
      <c r="IH13" s="303"/>
      <c r="II13" s="303"/>
      <c r="IJ13" s="303"/>
    </row>
    <row r="14" spans="1:244" s="301" customFormat="1" ht="15" customHeight="1" x14ac:dyDescent="0.2">
      <c r="A14" s="291">
        <v>104</v>
      </c>
      <c r="B14" s="291" t="s">
        <v>284</v>
      </c>
      <c r="C14" s="292" t="s">
        <v>307</v>
      </c>
      <c r="D14" s="292" t="s">
        <v>220</v>
      </c>
      <c r="E14" s="292" t="s">
        <v>286</v>
      </c>
      <c r="F14" s="293">
        <v>270006450</v>
      </c>
      <c r="G14" s="292" t="s">
        <v>287</v>
      </c>
      <c r="H14" s="292" t="s">
        <v>288</v>
      </c>
      <c r="I14" s="292" t="s">
        <v>308</v>
      </c>
      <c r="J14" s="292" t="s">
        <v>276</v>
      </c>
      <c r="K14" s="292">
        <v>57</v>
      </c>
      <c r="L14" s="292" t="s">
        <v>290</v>
      </c>
      <c r="M14" s="292" t="s">
        <v>291</v>
      </c>
      <c r="N14" s="292" t="s">
        <v>292</v>
      </c>
      <c r="O14" s="292" t="s">
        <v>293</v>
      </c>
      <c r="P14" s="292" t="s">
        <v>294</v>
      </c>
      <c r="Q14" s="294"/>
      <c r="R14" s="294"/>
      <c r="S14" s="294"/>
      <c r="T14" s="294"/>
      <c r="U14" s="294">
        <v>4</v>
      </c>
      <c r="V14" s="294">
        <v>0</v>
      </c>
      <c r="W14" s="294">
        <v>12</v>
      </c>
      <c r="X14" s="294">
        <v>10</v>
      </c>
      <c r="Y14" s="294">
        <v>10</v>
      </c>
      <c r="Z14" s="304"/>
      <c r="AA14" s="304"/>
      <c r="AB14" s="304"/>
      <c r="AC14" s="304"/>
      <c r="AD14" s="304"/>
      <c r="AE14" s="304"/>
      <c r="AF14" s="304"/>
      <c r="AG14" s="304"/>
      <c r="AH14" s="304"/>
      <c r="AI14" s="304"/>
      <c r="AJ14" s="304"/>
      <c r="AK14" s="304"/>
      <c r="AL14" s="304"/>
      <c r="AM14" s="304"/>
      <c r="AN14" s="304"/>
      <c r="AO14" s="304"/>
      <c r="AP14" s="304"/>
      <c r="AQ14" s="304"/>
      <c r="AR14" s="294">
        <v>33447.54</v>
      </c>
      <c r="AS14" s="297">
        <v>1204111.44</v>
      </c>
      <c r="AT14" s="298">
        <v>1348604.8128</v>
      </c>
      <c r="AU14" s="294" t="s">
        <v>295</v>
      </c>
      <c r="AV14" s="292" t="s">
        <v>296</v>
      </c>
      <c r="AW14" s="299" t="s">
        <v>297</v>
      </c>
      <c r="AX14" s="291" t="s">
        <v>50</v>
      </c>
      <c r="AY14" s="300"/>
      <c r="AZ14" s="300"/>
      <c r="BA14" s="303"/>
      <c r="BB14" s="303"/>
      <c r="BC14" s="303"/>
      <c r="BD14" s="303"/>
      <c r="BE14" s="303"/>
      <c r="BF14" s="303"/>
      <c r="BG14" s="303"/>
      <c r="BH14" s="303"/>
      <c r="BI14" s="303"/>
      <c r="BJ14" s="303"/>
      <c r="BK14" s="303"/>
      <c r="BL14" s="303"/>
      <c r="BM14" s="303"/>
      <c r="BN14" s="303"/>
      <c r="BO14" s="303"/>
      <c r="BP14" s="303"/>
      <c r="BQ14" s="303"/>
      <c r="BR14" s="303"/>
      <c r="BS14" s="303"/>
      <c r="BT14" s="303"/>
      <c r="BU14" s="303"/>
      <c r="BV14" s="303"/>
      <c r="BW14" s="303"/>
      <c r="BX14" s="303"/>
      <c r="BY14" s="303"/>
      <c r="BZ14" s="303"/>
      <c r="CA14" s="303"/>
      <c r="CB14" s="303"/>
      <c r="CC14" s="303"/>
      <c r="CD14" s="303"/>
      <c r="CE14" s="303"/>
      <c r="CF14" s="303"/>
      <c r="CG14" s="303"/>
      <c r="CH14" s="303"/>
      <c r="CI14" s="303"/>
      <c r="CJ14" s="303"/>
      <c r="CK14" s="303"/>
      <c r="CL14" s="303"/>
      <c r="CM14" s="303"/>
      <c r="CN14" s="303"/>
      <c r="CO14" s="303"/>
      <c r="CP14" s="303"/>
      <c r="CQ14" s="303"/>
      <c r="CR14" s="303"/>
      <c r="CS14" s="303"/>
      <c r="CT14" s="303"/>
      <c r="CU14" s="303"/>
      <c r="CV14" s="303"/>
      <c r="CW14" s="303"/>
      <c r="CX14" s="303"/>
      <c r="CY14" s="303"/>
      <c r="CZ14" s="303"/>
      <c r="DA14" s="303"/>
      <c r="DB14" s="303"/>
      <c r="DC14" s="303"/>
      <c r="DD14" s="303"/>
      <c r="DE14" s="303"/>
      <c r="DF14" s="303"/>
      <c r="DG14" s="303"/>
      <c r="DH14" s="303"/>
      <c r="DI14" s="303"/>
      <c r="DJ14" s="303"/>
      <c r="DK14" s="303"/>
      <c r="DL14" s="303"/>
      <c r="DM14" s="303"/>
      <c r="DN14" s="303"/>
      <c r="DO14" s="303"/>
      <c r="DP14" s="303"/>
      <c r="DQ14" s="303"/>
      <c r="DR14" s="303"/>
      <c r="DS14" s="303"/>
      <c r="DT14" s="303"/>
      <c r="DU14" s="303"/>
      <c r="DV14" s="303"/>
      <c r="DW14" s="303"/>
      <c r="DX14" s="303"/>
      <c r="DY14" s="303"/>
      <c r="DZ14" s="303"/>
      <c r="EA14" s="303"/>
      <c r="EB14" s="303"/>
      <c r="EC14" s="303"/>
      <c r="ED14" s="303"/>
      <c r="EE14" s="303"/>
      <c r="EF14" s="303"/>
      <c r="EG14" s="303"/>
      <c r="EH14" s="303"/>
      <c r="EI14" s="303"/>
      <c r="EJ14" s="303"/>
      <c r="EK14" s="303"/>
      <c r="EL14" s="303"/>
      <c r="EM14" s="303"/>
      <c r="EN14" s="303"/>
      <c r="EO14" s="303"/>
      <c r="EP14" s="303"/>
      <c r="EQ14" s="303"/>
      <c r="ER14" s="303"/>
      <c r="ES14" s="303"/>
      <c r="ET14" s="303"/>
      <c r="EU14" s="303"/>
      <c r="EV14" s="303"/>
      <c r="EW14" s="303"/>
      <c r="EX14" s="303"/>
      <c r="EY14" s="303"/>
      <c r="EZ14" s="303"/>
      <c r="FA14" s="303"/>
      <c r="FB14" s="303"/>
      <c r="FC14" s="303"/>
      <c r="FD14" s="303"/>
      <c r="FE14" s="303"/>
      <c r="FF14" s="303"/>
      <c r="FG14" s="303"/>
      <c r="FH14" s="303"/>
      <c r="FI14" s="303"/>
      <c r="FJ14" s="303"/>
      <c r="FK14" s="303"/>
      <c r="FL14" s="303"/>
      <c r="FM14" s="303"/>
      <c r="FN14" s="303"/>
      <c r="FO14" s="303"/>
      <c r="FP14" s="303"/>
      <c r="FQ14" s="303"/>
      <c r="FR14" s="303"/>
      <c r="FS14" s="303"/>
      <c r="FT14" s="303"/>
      <c r="FU14" s="303"/>
      <c r="FV14" s="303"/>
      <c r="FW14" s="303"/>
      <c r="FX14" s="303"/>
      <c r="FY14" s="303"/>
      <c r="FZ14" s="303"/>
      <c r="GA14" s="303"/>
      <c r="GB14" s="303"/>
      <c r="GC14" s="303"/>
      <c r="GD14" s="303"/>
      <c r="GE14" s="303"/>
      <c r="GF14" s="303"/>
      <c r="GG14" s="303"/>
      <c r="GH14" s="303"/>
      <c r="GI14" s="303"/>
      <c r="GJ14" s="303"/>
      <c r="GK14" s="303"/>
      <c r="GL14" s="303"/>
      <c r="GM14" s="303"/>
      <c r="GN14" s="303"/>
      <c r="GO14" s="303"/>
      <c r="GP14" s="303"/>
      <c r="GQ14" s="303"/>
      <c r="GR14" s="303"/>
      <c r="GS14" s="303"/>
      <c r="GT14" s="303"/>
      <c r="GU14" s="303"/>
      <c r="GV14" s="303"/>
      <c r="GW14" s="303"/>
      <c r="GX14" s="303"/>
      <c r="GY14" s="303"/>
      <c r="GZ14" s="303"/>
      <c r="HA14" s="303"/>
      <c r="HB14" s="303"/>
      <c r="HC14" s="303"/>
      <c r="HD14" s="303"/>
      <c r="HE14" s="303"/>
      <c r="HF14" s="303"/>
      <c r="HG14" s="303"/>
      <c r="HH14" s="303"/>
      <c r="HI14" s="303"/>
      <c r="HJ14" s="303"/>
      <c r="HK14" s="303"/>
      <c r="HL14" s="303"/>
      <c r="HM14" s="303"/>
      <c r="HN14" s="303"/>
      <c r="HO14" s="303"/>
      <c r="HP14" s="303"/>
      <c r="HQ14" s="303"/>
      <c r="HR14" s="303"/>
      <c r="HS14" s="303"/>
      <c r="HT14" s="303"/>
      <c r="HU14" s="303"/>
      <c r="HV14" s="303"/>
      <c r="HW14" s="303"/>
      <c r="HX14" s="303"/>
      <c r="HY14" s="303"/>
      <c r="HZ14" s="303"/>
      <c r="IA14" s="303"/>
      <c r="IB14" s="303"/>
      <c r="IC14" s="303"/>
      <c r="ID14" s="303"/>
      <c r="IE14" s="303"/>
      <c r="IF14" s="303"/>
      <c r="IG14" s="303"/>
      <c r="IH14" s="303"/>
      <c r="II14" s="303"/>
      <c r="IJ14" s="303"/>
    </row>
    <row r="15" spans="1:244" s="301" customFormat="1" ht="15" customHeight="1" x14ac:dyDescent="0.2">
      <c r="A15" s="291">
        <v>104</v>
      </c>
      <c r="B15" s="291" t="s">
        <v>284</v>
      </c>
      <c r="C15" s="292" t="s">
        <v>309</v>
      </c>
      <c r="D15" s="292" t="s">
        <v>220</v>
      </c>
      <c r="E15" s="292" t="s">
        <v>286</v>
      </c>
      <c r="F15" s="293">
        <v>270006419</v>
      </c>
      <c r="G15" s="292" t="s">
        <v>287</v>
      </c>
      <c r="H15" s="292" t="s">
        <v>288</v>
      </c>
      <c r="I15" s="292" t="s">
        <v>310</v>
      </c>
      <c r="J15" s="292" t="s">
        <v>276</v>
      </c>
      <c r="K15" s="292">
        <v>57</v>
      </c>
      <c r="L15" s="292" t="s">
        <v>290</v>
      </c>
      <c r="M15" s="292" t="s">
        <v>291</v>
      </c>
      <c r="N15" s="292" t="s">
        <v>292</v>
      </c>
      <c r="O15" s="292" t="s">
        <v>293</v>
      </c>
      <c r="P15" s="292" t="s">
        <v>294</v>
      </c>
      <c r="Q15" s="294"/>
      <c r="R15" s="294"/>
      <c r="S15" s="294"/>
      <c r="T15" s="294"/>
      <c r="U15" s="294">
        <v>0</v>
      </c>
      <c r="V15" s="294">
        <v>1</v>
      </c>
      <c r="W15" s="294">
        <v>1</v>
      </c>
      <c r="X15" s="294">
        <v>1</v>
      </c>
      <c r="Y15" s="294">
        <v>1</v>
      </c>
      <c r="Z15" s="295"/>
      <c r="AA15" s="295"/>
      <c r="AB15" s="295"/>
      <c r="AC15" s="295"/>
      <c r="AD15" s="295"/>
      <c r="AE15" s="295"/>
      <c r="AF15" s="295"/>
      <c r="AG15" s="296"/>
      <c r="AH15" s="296"/>
      <c r="AI15" s="296"/>
      <c r="AJ15" s="296"/>
      <c r="AK15" s="296"/>
      <c r="AL15" s="296"/>
      <c r="AM15" s="296"/>
      <c r="AN15" s="296"/>
      <c r="AO15" s="296"/>
      <c r="AP15" s="296"/>
      <c r="AQ15" s="296"/>
      <c r="AR15" s="294">
        <v>30143.96</v>
      </c>
      <c r="AS15" s="297">
        <v>120575.84</v>
      </c>
      <c r="AT15" s="298">
        <v>135044.94080000001</v>
      </c>
      <c r="AU15" s="294" t="s">
        <v>295</v>
      </c>
      <c r="AV15" s="292" t="s">
        <v>296</v>
      </c>
      <c r="AW15" s="299" t="s">
        <v>297</v>
      </c>
      <c r="AX15" s="291" t="s">
        <v>50</v>
      </c>
      <c r="AY15" s="300"/>
      <c r="AZ15" s="300"/>
      <c r="BB15" s="302"/>
      <c r="BC15" s="302"/>
      <c r="BD15" s="302"/>
      <c r="BF15" s="303"/>
      <c r="BG15" s="303"/>
      <c r="BH15" s="303"/>
      <c r="BI15" s="303"/>
      <c r="BJ15" s="303"/>
      <c r="BK15" s="303"/>
      <c r="BL15" s="303"/>
      <c r="BM15" s="303"/>
      <c r="BN15" s="303"/>
      <c r="BO15" s="303"/>
      <c r="BP15" s="303"/>
      <c r="BQ15" s="303"/>
      <c r="BR15" s="303"/>
      <c r="BS15" s="303"/>
      <c r="BT15" s="303"/>
      <c r="BU15" s="303"/>
      <c r="BV15" s="303"/>
      <c r="BW15" s="303"/>
      <c r="BX15" s="303"/>
      <c r="BY15" s="303"/>
      <c r="BZ15" s="303"/>
      <c r="CA15" s="303"/>
      <c r="CB15" s="303"/>
      <c r="CC15" s="303"/>
      <c r="CD15" s="303"/>
      <c r="CE15" s="303"/>
      <c r="CF15" s="303"/>
      <c r="CG15" s="303"/>
      <c r="CH15" s="303"/>
      <c r="CI15" s="303"/>
      <c r="CJ15" s="303"/>
      <c r="CK15" s="303"/>
      <c r="CL15" s="303"/>
      <c r="CM15" s="303"/>
      <c r="CN15" s="303"/>
      <c r="CO15" s="303"/>
      <c r="CP15" s="303"/>
      <c r="CQ15" s="303"/>
      <c r="CR15" s="303"/>
      <c r="CS15" s="303"/>
      <c r="CT15" s="303"/>
      <c r="CU15" s="303"/>
      <c r="CV15" s="303"/>
      <c r="CW15" s="303"/>
      <c r="CX15" s="303"/>
      <c r="CY15" s="303"/>
      <c r="CZ15" s="303"/>
      <c r="DA15" s="303"/>
      <c r="DB15" s="303"/>
      <c r="DC15" s="303"/>
      <c r="DD15" s="303"/>
      <c r="DE15" s="303"/>
      <c r="DF15" s="303"/>
      <c r="DG15" s="303"/>
      <c r="DH15" s="303"/>
      <c r="DI15" s="303"/>
      <c r="DJ15" s="303"/>
      <c r="DK15" s="303"/>
      <c r="DL15" s="303"/>
      <c r="DM15" s="303"/>
      <c r="DN15" s="303"/>
      <c r="DO15" s="303"/>
      <c r="DP15" s="303"/>
      <c r="DQ15" s="303"/>
      <c r="DR15" s="303"/>
      <c r="DS15" s="303"/>
      <c r="DT15" s="303"/>
      <c r="DU15" s="303"/>
      <c r="DV15" s="303"/>
      <c r="DW15" s="303"/>
      <c r="DX15" s="303"/>
      <c r="DY15" s="303"/>
      <c r="DZ15" s="303"/>
      <c r="EA15" s="303"/>
      <c r="EB15" s="303"/>
      <c r="EC15" s="303"/>
      <c r="ED15" s="303"/>
      <c r="EE15" s="303"/>
      <c r="EF15" s="303"/>
      <c r="EG15" s="303"/>
      <c r="EH15" s="303"/>
      <c r="EI15" s="303"/>
      <c r="EJ15" s="303"/>
      <c r="EK15" s="303"/>
      <c r="EL15" s="303"/>
      <c r="EM15" s="303"/>
      <c r="EN15" s="303"/>
      <c r="EO15" s="303"/>
      <c r="EP15" s="303"/>
      <c r="EQ15" s="303"/>
      <c r="ER15" s="303"/>
      <c r="ES15" s="303"/>
      <c r="ET15" s="303"/>
      <c r="EU15" s="303"/>
      <c r="EV15" s="303"/>
      <c r="EW15" s="303"/>
      <c r="EX15" s="303"/>
      <c r="EY15" s="303"/>
      <c r="EZ15" s="303"/>
      <c r="FA15" s="303"/>
      <c r="FB15" s="303"/>
      <c r="FC15" s="303"/>
      <c r="FD15" s="303"/>
      <c r="FE15" s="303"/>
      <c r="FF15" s="303"/>
      <c r="FG15" s="303"/>
      <c r="FH15" s="303"/>
      <c r="FI15" s="303"/>
      <c r="FJ15" s="303"/>
      <c r="FK15" s="303"/>
      <c r="FL15" s="303"/>
      <c r="FM15" s="303"/>
      <c r="FN15" s="303"/>
      <c r="FO15" s="303"/>
      <c r="FP15" s="303"/>
      <c r="FQ15" s="303"/>
      <c r="FR15" s="303"/>
      <c r="FS15" s="303"/>
      <c r="FT15" s="303"/>
      <c r="FU15" s="303"/>
      <c r="FV15" s="303"/>
      <c r="FW15" s="303"/>
      <c r="FX15" s="303"/>
      <c r="FY15" s="303"/>
      <c r="FZ15" s="303"/>
      <c r="GA15" s="303"/>
      <c r="GB15" s="303"/>
      <c r="GC15" s="303"/>
      <c r="GD15" s="303"/>
      <c r="GE15" s="303"/>
      <c r="GF15" s="303"/>
      <c r="GG15" s="303"/>
      <c r="GH15" s="303"/>
      <c r="GI15" s="303"/>
      <c r="GJ15" s="303"/>
      <c r="GK15" s="303"/>
      <c r="GL15" s="303"/>
      <c r="GM15" s="303"/>
      <c r="GN15" s="303"/>
      <c r="GO15" s="303"/>
      <c r="GP15" s="303"/>
      <c r="GQ15" s="303"/>
      <c r="GR15" s="303"/>
      <c r="GS15" s="303"/>
      <c r="GT15" s="303"/>
      <c r="GU15" s="303"/>
      <c r="GV15" s="303"/>
      <c r="GW15" s="303"/>
      <c r="GX15" s="303"/>
      <c r="GY15" s="303"/>
      <c r="GZ15" s="303"/>
      <c r="HA15" s="303"/>
      <c r="HB15" s="303"/>
      <c r="HC15" s="303"/>
      <c r="HD15" s="303"/>
      <c r="HE15" s="303"/>
      <c r="HF15" s="303"/>
      <c r="HG15" s="303"/>
      <c r="HH15" s="303"/>
      <c r="HI15" s="303"/>
      <c r="HJ15" s="303"/>
      <c r="HK15" s="303"/>
      <c r="HL15" s="303"/>
      <c r="HM15" s="303"/>
      <c r="HN15" s="303"/>
      <c r="HO15" s="303"/>
      <c r="HP15" s="303"/>
      <c r="HQ15" s="303"/>
      <c r="HR15" s="303"/>
      <c r="HS15" s="303"/>
      <c r="HT15" s="303"/>
      <c r="HU15" s="303"/>
      <c r="HV15" s="303"/>
      <c r="HW15" s="303"/>
      <c r="HX15" s="303"/>
      <c r="HY15" s="303"/>
      <c r="HZ15" s="303"/>
      <c r="IA15" s="303"/>
      <c r="IB15" s="303"/>
      <c r="IC15" s="303"/>
      <c r="ID15" s="303"/>
      <c r="IE15" s="303"/>
      <c r="IF15" s="303"/>
      <c r="IG15" s="303"/>
      <c r="IH15" s="303"/>
    </row>
    <row r="16" spans="1:244" s="301" customFormat="1" ht="15" customHeight="1" x14ac:dyDescent="0.2">
      <c r="A16" s="291">
        <v>104</v>
      </c>
      <c r="B16" s="294" t="s">
        <v>284</v>
      </c>
      <c r="C16" s="292" t="s">
        <v>311</v>
      </c>
      <c r="D16" s="292" t="s">
        <v>220</v>
      </c>
      <c r="E16" s="292" t="s">
        <v>286</v>
      </c>
      <c r="F16" s="293">
        <v>270006421</v>
      </c>
      <c r="G16" s="292" t="s">
        <v>287</v>
      </c>
      <c r="H16" s="292" t="s">
        <v>288</v>
      </c>
      <c r="I16" s="292" t="s">
        <v>312</v>
      </c>
      <c r="J16" s="292" t="s">
        <v>276</v>
      </c>
      <c r="K16" s="292">
        <v>57</v>
      </c>
      <c r="L16" s="292" t="s">
        <v>290</v>
      </c>
      <c r="M16" s="292" t="s">
        <v>291</v>
      </c>
      <c r="N16" s="292" t="s">
        <v>292</v>
      </c>
      <c r="O16" s="292" t="s">
        <v>293</v>
      </c>
      <c r="P16" s="292" t="s">
        <v>294</v>
      </c>
      <c r="Q16" s="294"/>
      <c r="R16" s="294"/>
      <c r="S16" s="294"/>
      <c r="T16" s="294"/>
      <c r="U16" s="294">
        <v>85</v>
      </c>
      <c r="V16" s="294">
        <v>66</v>
      </c>
      <c r="W16" s="294">
        <v>115</v>
      </c>
      <c r="X16" s="294">
        <v>118</v>
      </c>
      <c r="Y16" s="294">
        <v>118</v>
      </c>
      <c r="Z16" s="295"/>
      <c r="AA16" s="295"/>
      <c r="AB16" s="295"/>
      <c r="AC16" s="295"/>
      <c r="AD16" s="295"/>
      <c r="AE16" s="295"/>
      <c r="AF16" s="295"/>
      <c r="AG16" s="296"/>
      <c r="AH16" s="296"/>
      <c r="AI16" s="296"/>
      <c r="AJ16" s="296"/>
      <c r="AK16" s="296"/>
      <c r="AL16" s="296"/>
      <c r="AM16" s="296"/>
      <c r="AN16" s="296"/>
      <c r="AO16" s="296"/>
      <c r="AP16" s="296"/>
      <c r="AQ16" s="296"/>
      <c r="AR16" s="294">
        <v>30143.96</v>
      </c>
      <c r="AS16" s="297">
        <v>15132267.92</v>
      </c>
      <c r="AT16" s="298">
        <v>16948140.070400003</v>
      </c>
      <c r="AU16" s="294" t="s">
        <v>295</v>
      </c>
      <c r="AV16" s="292" t="s">
        <v>296</v>
      </c>
      <c r="AW16" s="299" t="s">
        <v>297</v>
      </c>
      <c r="AX16" s="305"/>
      <c r="AY16" s="300"/>
      <c r="AZ16" s="300"/>
      <c r="BB16" s="302"/>
      <c r="BC16" s="302"/>
      <c r="BD16" s="302"/>
      <c r="BF16" s="303"/>
      <c r="BG16" s="303"/>
      <c r="BH16" s="303"/>
      <c r="BI16" s="303"/>
      <c r="BJ16" s="303"/>
      <c r="BK16" s="303"/>
      <c r="BL16" s="303"/>
      <c r="BM16" s="303"/>
      <c r="BN16" s="303"/>
      <c r="BO16" s="303"/>
      <c r="BP16" s="303"/>
      <c r="BQ16" s="303"/>
      <c r="BR16" s="303"/>
      <c r="BS16" s="303"/>
      <c r="BT16" s="303"/>
      <c r="BU16" s="303"/>
      <c r="BV16" s="303"/>
      <c r="BW16" s="303"/>
      <c r="BX16" s="303"/>
      <c r="BY16" s="303"/>
      <c r="BZ16" s="303"/>
      <c r="CA16" s="303"/>
      <c r="CB16" s="303"/>
      <c r="CC16" s="303"/>
      <c r="CD16" s="303"/>
      <c r="CE16" s="303"/>
      <c r="CF16" s="303"/>
      <c r="CG16" s="303"/>
      <c r="CH16" s="303"/>
      <c r="CI16" s="303"/>
      <c r="CJ16" s="303"/>
      <c r="CK16" s="303"/>
      <c r="CL16" s="303"/>
      <c r="CM16" s="303"/>
      <c r="CN16" s="303"/>
      <c r="CO16" s="303"/>
      <c r="CP16" s="303"/>
      <c r="CQ16" s="303"/>
      <c r="CR16" s="303"/>
      <c r="CS16" s="303"/>
      <c r="CT16" s="303"/>
      <c r="CU16" s="303"/>
      <c r="CV16" s="303"/>
      <c r="CW16" s="303"/>
      <c r="CX16" s="303"/>
      <c r="CY16" s="303"/>
      <c r="CZ16" s="303"/>
      <c r="DA16" s="303"/>
      <c r="DB16" s="303"/>
      <c r="DC16" s="303"/>
      <c r="DD16" s="303"/>
      <c r="DE16" s="303"/>
      <c r="DF16" s="303"/>
      <c r="DG16" s="303"/>
      <c r="DH16" s="303"/>
      <c r="DI16" s="303"/>
      <c r="DJ16" s="303"/>
      <c r="DK16" s="303"/>
      <c r="DL16" s="303"/>
      <c r="DM16" s="303"/>
      <c r="DN16" s="303"/>
      <c r="DO16" s="303"/>
      <c r="DP16" s="303"/>
      <c r="DQ16" s="303"/>
      <c r="DR16" s="303"/>
      <c r="DS16" s="303"/>
      <c r="DT16" s="303"/>
      <c r="DU16" s="303"/>
      <c r="DV16" s="303"/>
      <c r="DW16" s="303"/>
      <c r="DX16" s="303"/>
      <c r="DY16" s="303"/>
      <c r="DZ16" s="303"/>
      <c r="EA16" s="303"/>
      <c r="EB16" s="303"/>
      <c r="EC16" s="303"/>
      <c r="ED16" s="303"/>
      <c r="EE16" s="303"/>
      <c r="EF16" s="303"/>
      <c r="EG16" s="303"/>
      <c r="EH16" s="303"/>
      <c r="EI16" s="303"/>
      <c r="EJ16" s="303"/>
      <c r="EK16" s="303"/>
      <c r="EL16" s="303"/>
      <c r="EM16" s="303"/>
      <c r="EN16" s="303"/>
      <c r="EO16" s="303"/>
      <c r="EP16" s="303"/>
      <c r="EQ16" s="303"/>
      <c r="ER16" s="303"/>
      <c r="ES16" s="303"/>
      <c r="ET16" s="303"/>
      <c r="EU16" s="303"/>
      <c r="EV16" s="303"/>
      <c r="EW16" s="303"/>
      <c r="EX16" s="303"/>
      <c r="EY16" s="303"/>
      <c r="EZ16" s="303"/>
      <c r="FA16" s="303"/>
      <c r="FB16" s="303"/>
      <c r="FC16" s="303"/>
      <c r="FD16" s="303"/>
      <c r="FE16" s="303"/>
      <c r="FF16" s="303"/>
      <c r="FG16" s="303"/>
      <c r="FH16" s="303"/>
      <c r="FI16" s="303"/>
      <c r="FJ16" s="303"/>
      <c r="FK16" s="303"/>
      <c r="FL16" s="303"/>
      <c r="FM16" s="303"/>
      <c r="FN16" s="303"/>
      <c r="FO16" s="303"/>
      <c r="FP16" s="303"/>
      <c r="FQ16" s="303"/>
      <c r="FR16" s="303"/>
      <c r="FS16" s="303"/>
      <c r="FT16" s="303"/>
      <c r="FU16" s="303"/>
      <c r="FV16" s="303"/>
      <c r="FW16" s="303"/>
      <c r="FX16" s="303"/>
      <c r="FY16" s="303"/>
      <c r="FZ16" s="303"/>
      <c r="GA16" s="303"/>
      <c r="GB16" s="303"/>
      <c r="GC16" s="303"/>
      <c r="GD16" s="303"/>
      <c r="GE16" s="303"/>
      <c r="GF16" s="303"/>
      <c r="GG16" s="303"/>
      <c r="GH16" s="303"/>
      <c r="GI16" s="303"/>
      <c r="GJ16" s="303"/>
      <c r="GK16" s="303"/>
      <c r="GL16" s="303"/>
      <c r="GM16" s="303"/>
      <c r="GN16" s="303"/>
      <c r="GO16" s="303"/>
      <c r="GP16" s="303"/>
      <c r="GQ16" s="303"/>
      <c r="GR16" s="303"/>
      <c r="GS16" s="303"/>
      <c r="GT16" s="303"/>
      <c r="GU16" s="303"/>
      <c r="GV16" s="303"/>
      <c r="GW16" s="303"/>
      <c r="GX16" s="303"/>
      <c r="GY16" s="303"/>
      <c r="GZ16" s="303"/>
      <c r="HA16" s="303"/>
      <c r="HB16" s="303"/>
      <c r="HC16" s="303"/>
      <c r="HD16" s="303"/>
      <c r="HE16" s="303"/>
      <c r="HF16" s="303"/>
      <c r="HG16" s="303"/>
      <c r="HH16" s="303"/>
      <c r="HI16" s="303"/>
      <c r="HJ16" s="303"/>
      <c r="HK16" s="303"/>
      <c r="HL16" s="303"/>
      <c r="HM16" s="303"/>
      <c r="HN16" s="303"/>
      <c r="HO16" s="303"/>
      <c r="HP16" s="303"/>
      <c r="HQ16" s="303"/>
      <c r="HR16" s="303"/>
      <c r="HS16" s="303"/>
      <c r="HT16" s="303"/>
      <c r="HU16" s="303"/>
      <c r="HV16" s="303"/>
      <c r="HW16" s="303"/>
      <c r="HX16" s="303"/>
      <c r="HY16" s="303"/>
      <c r="HZ16" s="303"/>
      <c r="IA16" s="303"/>
      <c r="IB16" s="303"/>
      <c r="IC16" s="303"/>
      <c r="ID16" s="303"/>
      <c r="IE16" s="303"/>
      <c r="IF16" s="303"/>
      <c r="IG16" s="303"/>
      <c r="IH16" s="303"/>
    </row>
    <row r="17" spans="1:244" s="301" customFormat="1" ht="15" customHeight="1" x14ac:dyDescent="0.2">
      <c r="A17" s="291">
        <v>104</v>
      </c>
      <c r="B17" s="294" t="s">
        <v>284</v>
      </c>
      <c r="C17" s="292" t="s">
        <v>313</v>
      </c>
      <c r="D17" s="292" t="s">
        <v>220</v>
      </c>
      <c r="E17" s="292" t="s">
        <v>286</v>
      </c>
      <c r="F17" s="293">
        <v>270006422</v>
      </c>
      <c r="G17" s="292" t="s">
        <v>287</v>
      </c>
      <c r="H17" s="292" t="s">
        <v>288</v>
      </c>
      <c r="I17" s="292" t="s">
        <v>314</v>
      </c>
      <c r="J17" s="292" t="s">
        <v>276</v>
      </c>
      <c r="K17" s="292">
        <v>57</v>
      </c>
      <c r="L17" s="292" t="s">
        <v>290</v>
      </c>
      <c r="M17" s="292" t="s">
        <v>291</v>
      </c>
      <c r="N17" s="292" t="s">
        <v>292</v>
      </c>
      <c r="O17" s="292" t="s">
        <v>293</v>
      </c>
      <c r="P17" s="292" t="s">
        <v>294</v>
      </c>
      <c r="Q17" s="294"/>
      <c r="R17" s="294"/>
      <c r="S17" s="294"/>
      <c r="T17" s="294"/>
      <c r="U17" s="294">
        <v>60</v>
      </c>
      <c r="V17" s="294">
        <v>159</v>
      </c>
      <c r="W17" s="294">
        <v>167</v>
      </c>
      <c r="X17" s="294">
        <v>188</v>
      </c>
      <c r="Y17" s="294">
        <v>188</v>
      </c>
      <c r="Z17" s="295"/>
      <c r="AA17" s="295"/>
      <c r="AB17" s="295"/>
      <c r="AC17" s="295"/>
      <c r="AD17" s="295"/>
      <c r="AE17" s="295"/>
      <c r="AF17" s="295"/>
      <c r="AG17" s="296"/>
      <c r="AH17" s="296"/>
      <c r="AI17" s="296"/>
      <c r="AJ17" s="296"/>
      <c r="AK17" s="296"/>
      <c r="AL17" s="296"/>
      <c r="AM17" s="296"/>
      <c r="AN17" s="296"/>
      <c r="AO17" s="296"/>
      <c r="AP17" s="296"/>
      <c r="AQ17" s="296"/>
      <c r="AR17" s="294">
        <v>30143.96</v>
      </c>
      <c r="AS17" s="297">
        <v>22969697.52</v>
      </c>
      <c r="AT17" s="298">
        <v>25726061.222400002</v>
      </c>
      <c r="AU17" s="294" t="s">
        <v>295</v>
      </c>
      <c r="AV17" s="292" t="s">
        <v>296</v>
      </c>
      <c r="AW17" s="299" t="s">
        <v>297</v>
      </c>
      <c r="AX17" s="291" t="s">
        <v>50</v>
      </c>
      <c r="AY17" s="300"/>
      <c r="AZ17" s="300"/>
      <c r="BA17" s="303"/>
      <c r="BB17" s="303"/>
      <c r="BC17" s="303"/>
      <c r="BD17" s="303"/>
      <c r="BE17" s="303"/>
      <c r="BF17" s="303"/>
      <c r="BG17" s="303"/>
      <c r="BH17" s="303"/>
      <c r="BI17" s="303"/>
      <c r="BJ17" s="303"/>
      <c r="BK17" s="303"/>
      <c r="BL17" s="303"/>
      <c r="BM17" s="303"/>
      <c r="BN17" s="303"/>
      <c r="BO17" s="303"/>
      <c r="BP17" s="303"/>
      <c r="BQ17" s="303"/>
      <c r="BR17" s="303"/>
      <c r="BS17" s="303"/>
      <c r="BT17" s="303"/>
      <c r="BU17" s="303"/>
      <c r="BV17" s="303"/>
      <c r="BW17" s="303"/>
      <c r="BX17" s="303"/>
      <c r="BY17" s="303"/>
      <c r="BZ17" s="303"/>
      <c r="CA17" s="303"/>
      <c r="CB17" s="303"/>
      <c r="CC17" s="303"/>
      <c r="CD17" s="303"/>
      <c r="CE17" s="303"/>
      <c r="CF17" s="303"/>
      <c r="CG17" s="303"/>
      <c r="CH17" s="303"/>
      <c r="CI17" s="303"/>
      <c r="CJ17" s="303"/>
      <c r="CK17" s="303"/>
      <c r="CL17" s="303"/>
      <c r="CM17" s="303"/>
      <c r="CN17" s="303"/>
      <c r="CO17" s="303"/>
      <c r="CP17" s="303"/>
      <c r="CQ17" s="303"/>
      <c r="CR17" s="303"/>
      <c r="CS17" s="303"/>
      <c r="CT17" s="303"/>
      <c r="CU17" s="303"/>
      <c r="CV17" s="303"/>
      <c r="CW17" s="303"/>
      <c r="CX17" s="303"/>
      <c r="CY17" s="303"/>
      <c r="CZ17" s="303"/>
      <c r="DA17" s="303"/>
      <c r="DB17" s="303"/>
      <c r="DC17" s="303"/>
      <c r="DD17" s="303"/>
      <c r="DE17" s="303"/>
      <c r="DF17" s="303"/>
      <c r="DG17" s="303"/>
      <c r="DH17" s="303"/>
      <c r="DI17" s="303"/>
      <c r="DJ17" s="303"/>
      <c r="DK17" s="303"/>
      <c r="DL17" s="303"/>
      <c r="DM17" s="303"/>
      <c r="DN17" s="303"/>
      <c r="DO17" s="303"/>
      <c r="DP17" s="303"/>
      <c r="DQ17" s="303"/>
      <c r="DR17" s="303"/>
      <c r="DS17" s="303"/>
      <c r="DT17" s="303"/>
      <c r="DU17" s="303"/>
      <c r="DV17" s="303"/>
      <c r="DW17" s="303"/>
      <c r="DX17" s="303"/>
      <c r="DY17" s="303"/>
      <c r="DZ17" s="303"/>
      <c r="EA17" s="303"/>
      <c r="EB17" s="303"/>
      <c r="EC17" s="303"/>
      <c r="ED17" s="303"/>
      <c r="EE17" s="303"/>
      <c r="EF17" s="303"/>
      <c r="EG17" s="303"/>
      <c r="EH17" s="303"/>
      <c r="EI17" s="303"/>
      <c r="EJ17" s="303"/>
      <c r="EK17" s="303"/>
      <c r="EL17" s="303"/>
      <c r="EM17" s="303"/>
      <c r="EN17" s="303"/>
      <c r="EO17" s="303"/>
      <c r="EP17" s="303"/>
      <c r="EQ17" s="303"/>
      <c r="ER17" s="303"/>
      <c r="ES17" s="303"/>
      <c r="ET17" s="303"/>
      <c r="EU17" s="303"/>
      <c r="EV17" s="303"/>
      <c r="EW17" s="303"/>
      <c r="EX17" s="303"/>
      <c r="EY17" s="303"/>
      <c r="EZ17" s="303"/>
      <c r="FA17" s="303"/>
      <c r="FB17" s="303"/>
      <c r="FC17" s="303"/>
      <c r="FD17" s="303"/>
      <c r="FE17" s="303"/>
      <c r="FF17" s="303"/>
      <c r="FG17" s="303"/>
      <c r="FH17" s="303"/>
      <c r="FI17" s="303"/>
      <c r="FJ17" s="303"/>
      <c r="FK17" s="303"/>
      <c r="FL17" s="303"/>
      <c r="FM17" s="303"/>
      <c r="FN17" s="303"/>
      <c r="FO17" s="303"/>
      <c r="FP17" s="303"/>
      <c r="FQ17" s="303"/>
      <c r="FR17" s="303"/>
      <c r="FS17" s="303"/>
      <c r="FT17" s="303"/>
      <c r="FU17" s="303"/>
      <c r="FV17" s="303"/>
      <c r="FW17" s="303"/>
      <c r="FX17" s="303"/>
      <c r="FY17" s="303"/>
      <c r="FZ17" s="303"/>
      <c r="GA17" s="303"/>
      <c r="GB17" s="303"/>
      <c r="GC17" s="303"/>
      <c r="GD17" s="303"/>
      <c r="GE17" s="303"/>
      <c r="GF17" s="303"/>
      <c r="GG17" s="303"/>
      <c r="GH17" s="303"/>
      <c r="GI17" s="303"/>
      <c r="GJ17" s="303"/>
      <c r="GK17" s="303"/>
      <c r="GL17" s="303"/>
      <c r="GM17" s="303"/>
      <c r="GN17" s="303"/>
      <c r="GO17" s="303"/>
      <c r="GP17" s="303"/>
      <c r="GQ17" s="303"/>
      <c r="GR17" s="303"/>
      <c r="GS17" s="303"/>
      <c r="GT17" s="303"/>
      <c r="GU17" s="303"/>
      <c r="GV17" s="303"/>
      <c r="GW17" s="303"/>
      <c r="GX17" s="303"/>
      <c r="GY17" s="303"/>
      <c r="GZ17" s="303"/>
      <c r="HA17" s="303"/>
      <c r="HB17" s="303"/>
      <c r="HC17" s="303"/>
      <c r="HD17" s="303"/>
      <c r="HE17" s="303"/>
      <c r="HF17" s="303"/>
      <c r="HG17" s="303"/>
      <c r="HH17" s="303"/>
      <c r="HI17" s="303"/>
      <c r="HJ17" s="303"/>
      <c r="HK17" s="303"/>
      <c r="HL17" s="303"/>
      <c r="HM17" s="303"/>
      <c r="HN17" s="303"/>
      <c r="HO17" s="303"/>
      <c r="HP17" s="303"/>
      <c r="HQ17" s="303"/>
      <c r="HR17" s="303"/>
      <c r="HS17" s="303"/>
      <c r="HT17" s="303"/>
      <c r="HU17" s="303"/>
      <c r="HV17" s="303"/>
      <c r="HW17" s="303"/>
      <c r="HX17" s="303"/>
      <c r="HY17" s="303"/>
      <c r="HZ17" s="303"/>
      <c r="IA17" s="303"/>
      <c r="IB17" s="303"/>
      <c r="IC17" s="303"/>
      <c r="ID17" s="303"/>
      <c r="IE17" s="303"/>
      <c r="IF17" s="303"/>
      <c r="IG17" s="303"/>
      <c r="IH17" s="303"/>
      <c r="II17" s="303"/>
      <c r="IJ17" s="303"/>
    </row>
    <row r="18" spans="1:244" s="301" customFormat="1" ht="15" customHeight="1" x14ac:dyDescent="0.2">
      <c r="A18" s="291">
        <v>104</v>
      </c>
      <c r="B18" s="294" t="s">
        <v>284</v>
      </c>
      <c r="C18" s="292" t="s">
        <v>315</v>
      </c>
      <c r="D18" s="292" t="s">
        <v>220</v>
      </c>
      <c r="E18" s="292" t="s">
        <v>286</v>
      </c>
      <c r="F18" s="293">
        <v>270006423</v>
      </c>
      <c r="G18" s="292" t="s">
        <v>287</v>
      </c>
      <c r="H18" s="292" t="s">
        <v>288</v>
      </c>
      <c r="I18" s="292" t="s">
        <v>316</v>
      </c>
      <c r="J18" s="292" t="s">
        <v>276</v>
      </c>
      <c r="K18" s="292">
        <v>57</v>
      </c>
      <c r="L18" s="292" t="s">
        <v>290</v>
      </c>
      <c r="M18" s="292" t="s">
        <v>291</v>
      </c>
      <c r="N18" s="292" t="s">
        <v>292</v>
      </c>
      <c r="O18" s="292" t="s">
        <v>293</v>
      </c>
      <c r="P18" s="292" t="s">
        <v>294</v>
      </c>
      <c r="Q18" s="294"/>
      <c r="R18" s="294"/>
      <c r="S18" s="294"/>
      <c r="T18" s="294"/>
      <c r="U18" s="294">
        <v>126</v>
      </c>
      <c r="V18" s="294">
        <v>203</v>
      </c>
      <c r="W18" s="294">
        <v>262</v>
      </c>
      <c r="X18" s="294">
        <v>288</v>
      </c>
      <c r="Y18" s="294">
        <v>288</v>
      </c>
      <c r="Z18" s="295"/>
      <c r="AA18" s="295"/>
      <c r="AB18" s="295"/>
      <c r="AC18" s="295"/>
      <c r="AD18" s="295"/>
      <c r="AE18" s="295"/>
      <c r="AF18" s="295"/>
      <c r="AG18" s="296"/>
      <c r="AH18" s="296"/>
      <c r="AI18" s="296"/>
      <c r="AJ18" s="296"/>
      <c r="AK18" s="296"/>
      <c r="AL18" s="296"/>
      <c r="AM18" s="296"/>
      <c r="AN18" s="296"/>
      <c r="AO18" s="296"/>
      <c r="AP18" s="296"/>
      <c r="AQ18" s="296"/>
      <c r="AR18" s="294">
        <v>30143.96</v>
      </c>
      <c r="AS18" s="297">
        <v>35178001.32</v>
      </c>
      <c r="AT18" s="298">
        <v>39399361.478400007</v>
      </c>
      <c r="AU18" s="294" t="s">
        <v>295</v>
      </c>
      <c r="AV18" s="292" t="s">
        <v>296</v>
      </c>
      <c r="AW18" s="299" t="s">
        <v>297</v>
      </c>
      <c r="AX18" s="291" t="s">
        <v>50</v>
      </c>
      <c r="AY18" s="300"/>
      <c r="AZ18" s="300"/>
      <c r="BA18" s="303"/>
      <c r="BB18" s="303"/>
      <c r="BC18" s="303"/>
      <c r="BD18" s="303"/>
      <c r="BE18" s="303"/>
      <c r="BF18" s="303"/>
      <c r="BG18" s="303"/>
      <c r="BH18" s="303"/>
      <c r="BI18" s="303"/>
      <c r="BJ18" s="303"/>
      <c r="BK18" s="303"/>
      <c r="BL18" s="303"/>
      <c r="BM18" s="303"/>
      <c r="BN18" s="303"/>
      <c r="BO18" s="303"/>
      <c r="BP18" s="303"/>
      <c r="BQ18" s="303"/>
      <c r="BR18" s="303"/>
      <c r="BS18" s="303"/>
      <c r="BT18" s="303"/>
      <c r="BU18" s="303"/>
      <c r="BV18" s="303"/>
      <c r="BW18" s="303"/>
      <c r="BX18" s="303"/>
      <c r="BY18" s="303"/>
      <c r="BZ18" s="303"/>
      <c r="CA18" s="303"/>
      <c r="CB18" s="303"/>
      <c r="CC18" s="303"/>
      <c r="CD18" s="303"/>
      <c r="CE18" s="303"/>
      <c r="CF18" s="303"/>
      <c r="CG18" s="303"/>
      <c r="CH18" s="303"/>
      <c r="CI18" s="303"/>
      <c r="CJ18" s="303"/>
      <c r="CK18" s="303"/>
      <c r="CL18" s="303"/>
      <c r="CM18" s="303"/>
      <c r="CN18" s="303"/>
      <c r="CO18" s="303"/>
      <c r="CP18" s="303"/>
      <c r="CQ18" s="303"/>
      <c r="CR18" s="303"/>
      <c r="CS18" s="303"/>
      <c r="CT18" s="303"/>
      <c r="CU18" s="303"/>
      <c r="CV18" s="303"/>
      <c r="CW18" s="303"/>
      <c r="CX18" s="303"/>
      <c r="CY18" s="303"/>
      <c r="CZ18" s="303"/>
      <c r="DA18" s="303"/>
      <c r="DB18" s="303"/>
      <c r="DC18" s="303"/>
      <c r="DD18" s="303"/>
      <c r="DE18" s="303"/>
      <c r="DF18" s="303"/>
      <c r="DG18" s="303"/>
      <c r="DH18" s="303"/>
      <c r="DI18" s="303"/>
      <c r="DJ18" s="303"/>
      <c r="DK18" s="303"/>
      <c r="DL18" s="303"/>
      <c r="DM18" s="303"/>
      <c r="DN18" s="303"/>
      <c r="DO18" s="303"/>
      <c r="DP18" s="303"/>
      <c r="DQ18" s="303"/>
      <c r="DR18" s="303"/>
      <c r="DS18" s="303"/>
      <c r="DT18" s="303"/>
      <c r="DU18" s="303"/>
      <c r="DV18" s="303"/>
      <c r="DW18" s="303"/>
      <c r="DX18" s="303"/>
      <c r="DY18" s="303"/>
      <c r="DZ18" s="303"/>
      <c r="EA18" s="303"/>
      <c r="EB18" s="303"/>
      <c r="EC18" s="303"/>
      <c r="ED18" s="303"/>
      <c r="EE18" s="303"/>
      <c r="EF18" s="303"/>
      <c r="EG18" s="303"/>
      <c r="EH18" s="303"/>
      <c r="EI18" s="303"/>
      <c r="EJ18" s="303"/>
      <c r="EK18" s="303"/>
      <c r="EL18" s="303"/>
      <c r="EM18" s="303"/>
      <c r="EN18" s="303"/>
      <c r="EO18" s="303"/>
      <c r="EP18" s="303"/>
      <c r="EQ18" s="303"/>
      <c r="ER18" s="303"/>
      <c r="ES18" s="303"/>
      <c r="ET18" s="303"/>
      <c r="EU18" s="303"/>
      <c r="EV18" s="303"/>
      <c r="EW18" s="303"/>
      <c r="EX18" s="303"/>
      <c r="EY18" s="303"/>
      <c r="EZ18" s="303"/>
      <c r="FA18" s="303"/>
      <c r="FB18" s="303"/>
      <c r="FC18" s="303"/>
      <c r="FD18" s="303"/>
      <c r="FE18" s="303"/>
      <c r="FF18" s="303"/>
      <c r="FG18" s="303"/>
      <c r="FH18" s="303"/>
      <c r="FI18" s="303"/>
      <c r="FJ18" s="303"/>
      <c r="FK18" s="303"/>
      <c r="FL18" s="303"/>
      <c r="FM18" s="303"/>
      <c r="FN18" s="303"/>
      <c r="FO18" s="303"/>
      <c r="FP18" s="303"/>
      <c r="FQ18" s="303"/>
      <c r="FR18" s="303"/>
      <c r="FS18" s="303"/>
      <c r="FT18" s="303"/>
      <c r="FU18" s="303"/>
      <c r="FV18" s="303"/>
      <c r="FW18" s="303"/>
      <c r="FX18" s="303"/>
      <c r="FY18" s="303"/>
      <c r="FZ18" s="303"/>
      <c r="GA18" s="303"/>
      <c r="GB18" s="303"/>
      <c r="GC18" s="303"/>
      <c r="GD18" s="303"/>
      <c r="GE18" s="303"/>
      <c r="GF18" s="303"/>
      <c r="GG18" s="303"/>
      <c r="GH18" s="303"/>
      <c r="GI18" s="303"/>
      <c r="GJ18" s="303"/>
      <c r="GK18" s="303"/>
      <c r="GL18" s="303"/>
      <c r="GM18" s="303"/>
      <c r="GN18" s="303"/>
      <c r="GO18" s="303"/>
      <c r="GP18" s="303"/>
      <c r="GQ18" s="303"/>
      <c r="GR18" s="303"/>
      <c r="GS18" s="303"/>
      <c r="GT18" s="303"/>
      <c r="GU18" s="303"/>
      <c r="GV18" s="303"/>
      <c r="GW18" s="303"/>
      <c r="GX18" s="303"/>
      <c r="GY18" s="303"/>
      <c r="GZ18" s="303"/>
      <c r="HA18" s="303"/>
      <c r="HB18" s="303"/>
      <c r="HC18" s="303"/>
      <c r="HD18" s="303"/>
      <c r="HE18" s="303"/>
      <c r="HF18" s="303"/>
      <c r="HG18" s="303"/>
      <c r="HH18" s="303"/>
      <c r="HI18" s="303"/>
      <c r="HJ18" s="303"/>
      <c r="HK18" s="303"/>
      <c r="HL18" s="303"/>
      <c r="HM18" s="303"/>
      <c r="HN18" s="303"/>
      <c r="HO18" s="303"/>
      <c r="HP18" s="303"/>
      <c r="HQ18" s="303"/>
      <c r="HR18" s="303"/>
      <c r="HS18" s="303"/>
      <c r="HT18" s="303"/>
      <c r="HU18" s="303"/>
      <c r="HV18" s="303"/>
      <c r="HW18" s="303"/>
      <c r="HX18" s="303"/>
      <c r="HY18" s="303"/>
      <c r="HZ18" s="303"/>
      <c r="IA18" s="303"/>
      <c r="IB18" s="303"/>
      <c r="IC18" s="303"/>
      <c r="ID18" s="303"/>
      <c r="IE18" s="303"/>
      <c r="IF18" s="303"/>
      <c r="IG18" s="303"/>
      <c r="IH18" s="303"/>
      <c r="II18" s="303"/>
      <c r="IJ18" s="303"/>
    </row>
    <row r="19" spans="1:244" s="301" customFormat="1" ht="15" customHeight="1" x14ac:dyDescent="0.2">
      <c r="A19" s="291">
        <v>104</v>
      </c>
      <c r="B19" s="294" t="s">
        <v>284</v>
      </c>
      <c r="C19" s="292" t="s">
        <v>317</v>
      </c>
      <c r="D19" s="292" t="s">
        <v>220</v>
      </c>
      <c r="E19" s="292" t="s">
        <v>286</v>
      </c>
      <c r="F19" s="293">
        <v>270006424</v>
      </c>
      <c r="G19" s="292" t="s">
        <v>287</v>
      </c>
      <c r="H19" s="292" t="s">
        <v>288</v>
      </c>
      <c r="I19" s="292" t="s">
        <v>318</v>
      </c>
      <c r="J19" s="292" t="s">
        <v>276</v>
      </c>
      <c r="K19" s="292">
        <v>57</v>
      </c>
      <c r="L19" s="292" t="s">
        <v>290</v>
      </c>
      <c r="M19" s="292" t="s">
        <v>291</v>
      </c>
      <c r="N19" s="292" t="s">
        <v>292</v>
      </c>
      <c r="O19" s="292" t="s">
        <v>293</v>
      </c>
      <c r="P19" s="292" t="s">
        <v>294</v>
      </c>
      <c r="Q19" s="294"/>
      <c r="R19" s="294"/>
      <c r="S19" s="294"/>
      <c r="T19" s="294"/>
      <c r="U19" s="294">
        <v>221</v>
      </c>
      <c r="V19" s="294">
        <v>262</v>
      </c>
      <c r="W19" s="294">
        <v>235</v>
      </c>
      <c r="X19" s="294">
        <v>263</v>
      </c>
      <c r="Y19" s="294">
        <v>263</v>
      </c>
      <c r="Z19" s="295"/>
      <c r="AA19" s="295"/>
      <c r="AB19" s="295"/>
      <c r="AC19" s="295"/>
      <c r="AD19" s="295"/>
      <c r="AE19" s="295"/>
      <c r="AF19" s="295"/>
      <c r="AG19" s="296"/>
      <c r="AH19" s="296"/>
      <c r="AI19" s="296"/>
      <c r="AJ19" s="296"/>
      <c r="AK19" s="296"/>
      <c r="AL19" s="296"/>
      <c r="AM19" s="296"/>
      <c r="AN19" s="296"/>
      <c r="AO19" s="296"/>
      <c r="AP19" s="296"/>
      <c r="AQ19" s="296"/>
      <c r="AR19" s="294">
        <v>30143.96</v>
      </c>
      <c r="AS19" s="297">
        <v>37499086.240000002</v>
      </c>
      <c r="AT19" s="298">
        <v>41998976.588800006</v>
      </c>
      <c r="AU19" s="294" t="s">
        <v>295</v>
      </c>
      <c r="AV19" s="292" t="s">
        <v>296</v>
      </c>
      <c r="AW19" s="299" t="s">
        <v>297</v>
      </c>
      <c r="AX19" s="291" t="s">
        <v>50</v>
      </c>
      <c r="AY19" s="300"/>
      <c r="AZ19" s="300"/>
      <c r="BA19" s="303"/>
      <c r="BB19" s="303"/>
      <c r="BC19" s="303"/>
      <c r="BD19" s="303"/>
      <c r="BE19" s="303"/>
      <c r="BF19" s="303"/>
      <c r="BG19" s="303"/>
      <c r="BH19" s="303"/>
      <c r="BI19" s="303"/>
      <c r="BJ19" s="303"/>
      <c r="BK19" s="303"/>
      <c r="BL19" s="303"/>
      <c r="BM19" s="303"/>
      <c r="BN19" s="303"/>
      <c r="BO19" s="303"/>
      <c r="BP19" s="303"/>
      <c r="BQ19" s="303"/>
      <c r="BR19" s="303"/>
      <c r="BS19" s="303"/>
      <c r="BT19" s="303"/>
      <c r="BU19" s="303"/>
      <c r="BV19" s="303"/>
      <c r="BW19" s="303"/>
      <c r="BX19" s="303"/>
      <c r="BY19" s="303"/>
      <c r="BZ19" s="303"/>
      <c r="CA19" s="303"/>
      <c r="CB19" s="303"/>
      <c r="CC19" s="303"/>
      <c r="CD19" s="303"/>
      <c r="CE19" s="303"/>
      <c r="CF19" s="303"/>
      <c r="CG19" s="303"/>
      <c r="CH19" s="303"/>
      <c r="CI19" s="303"/>
      <c r="CJ19" s="303"/>
      <c r="CK19" s="303"/>
      <c r="CL19" s="303"/>
      <c r="CM19" s="303"/>
      <c r="CN19" s="303"/>
      <c r="CO19" s="303"/>
      <c r="CP19" s="303"/>
      <c r="CQ19" s="303"/>
      <c r="CR19" s="303"/>
      <c r="CS19" s="303"/>
      <c r="CT19" s="303"/>
      <c r="CU19" s="303"/>
      <c r="CV19" s="303"/>
      <c r="CW19" s="303"/>
      <c r="CX19" s="303"/>
      <c r="CY19" s="303"/>
      <c r="CZ19" s="303"/>
      <c r="DA19" s="303"/>
      <c r="DB19" s="303"/>
      <c r="DC19" s="303"/>
      <c r="DD19" s="303"/>
      <c r="DE19" s="303"/>
      <c r="DF19" s="303"/>
      <c r="DG19" s="303"/>
      <c r="DH19" s="303"/>
      <c r="DI19" s="303"/>
      <c r="DJ19" s="303"/>
      <c r="DK19" s="303"/>
      <c r="DL19" s="303"/>
      <c r="DM19" s="303"/>
      <c r="DN19" s="303"/>
      <c r="DO19" s="303"/>
      <c r="DP19" s="303"/>
      <c r="DQ19" s="303"/>
      <c r="DR19" s="303"/>
      <c r="DS19" s="303"/>
      <c r="DT19" s="303"/>
      <c r="DU19" s="303"/>
      <c r="DV19" s="303"/>
      <c r="DW19" s="303"/>
      <c r="DX19" s="303"/>
      <c r="DY19" s="303"/>
      <c r="DZ19" s="303"/>
      <c r="EA19" s="303"/>
      <c r="EB19" s="303"/>
      <c r="EC19" s="303"/>
      <c r="ED19" s="303"/>
      <c r="EE19" s="303"/>
      <c r="EF19" s="303"/>
      <c r="EG19" s="303"/>
      <c r="EH19" s="303"/>
      <c r="EI19" s="303"/>
      <c r="EJ19" s="303"/>
      <c r="EK19" s="303"/>
      <c r="EL19" s="303"/>
      <c r="EM19" s="303"/>
      <c r="EN19" s="303"/>
      <c r="EO19" s="303"/>
      <c r="EP19" s="303"/>
      <c r="EQ19" s="303"/>
      <c r="ER19" s="303"/>
      <c r="ES19" s="303"/>
      <c r="ET19" s="303"/>
      <c r="EU19" s="303"/>
      <c r="EV19" s="303"/>
      <c r="EW19" s="303"/>
      <c r="EX19" s="303"/>
      <c r="EY19" s="303"/>
      <c r="EZ19" s="303"/>
      <c r="FA19" s="303"/>
      <c r="FB19" s="303"/>
      <c r="FC19" s="303"/>
      <c r="FD19" s="303"/>
      <c r="FE19" s="303"/>
      <c r="FF19" s="303"/>
      <c r="FG19" s="303"/>
      <c r="FH19" s="303"/>
      <c r="FI19" s="303"/>
      <c r="FJ19" s="303"/>
      <c r="FK19" s="303"/>
      <c r="FL19" s="303"/>
      <c r="FM19" s="303"/>
      <c r="FN19" s="303"/>
      <c r="FO19" s="303"/>
      <c r="FP19" s="303"/>
      <c r="FQ19" s="303"/>
      <c r="FR19" s="303"/>
      <c r="FS19" s="303"/>
      <c r="FT19" s="303"/>
      <c r="FU19" s="303"/>
      <c r="FV19" s="303"/>
      <c r="FW19" s="303"/>
      <c r="FX19" s="303"/>
      <c r="FY19" s="303"/>
      <c r="FZ19" s="303"/>
      <c r="GA19" s="303"/>
      <c r="GB19" s="303"/>
      <c r="GC19" s="303"/>
      <c r="GD19" s="303"/>
      <c r="GE19" s="303"/>
      <c r="GF19" s="303"/>
      <c r="GG19" s="303"/>
      <c r="GH19" s="303"/>
      <c r="GI19" s="303"/>
      <c r="GJ19" s="303"/>
      <c r="GK19" s="303"/>
      <c r="GL19" s="303"/>
      <c r="GM19" s="303"/>
      <c r="GN19" s="303"/>
      <c r="GO19" s="303"/>
      <c r="GP19" s="303"/>
      <c r="GQ19" s="303"/>
      <c r="GR19" s="303"/>
      <c r="GS19" s="303"/>
      <c r="GT19" s="303"/>
      <c r="GU19" s="303"/>
      <c r="GV19" s="303"/>
      <c r="GW19" s="303"/>
      <c r="GX19" s="303"/>
      <c r="GY19" s="303"/>
      <c r="GZ19" s="303"/>
      <c r="HA19" s="303"/>
      <c r="HB19" s="303"/>
      <c r="HC19" s="303"/>
      <c r="HD19" s="303"/>
      <c r="HE19" s="303"/>
      <c r="HF19" s="303"/>
      <c r="HG19" s="303"/>
      <c r="HH19" s="303"/>
      <c r="HI19" s="303"/>
      <c r="HJ19" s="303"/>
      <c r="HK19" s="303"/>
      <c r="HL19" s="303"/>
      <c r="HM19" s="303"/>
      <c r="HN19" s="303"/>
      <c r="HO19" s="303"/>
      <c r="HP19" s="303"/>
      <c r="HQ19" s="303"/>
      <c r="HR19" s="303"/>
      <c r="HS19" s="303"/>
      <c r="HT19" s="303"/>
      <c r="HU19" s="303"/>
      <c r="HV19" s="303"/>
      <c r="HW19" s="303"/>
      <c r="HX19" s="303"/>
      <c r="HY19" s="303"/>
      <c r="HZ19" s="303"/>
      <c r="IA19" s="303"/>
      <c r="IB19" s="303"/>
      <c r="IC19" s="303"/>
      <c r="ID19" s="303"/>
      <c r="IE19" s="303"/>
      <c r="IF19" s="303"/>
      <c r="IG19" s="303"/>
      <c r="IH19" s="303"/>
      <c r="II19" s="303"/>
      <c r="IJ19" s="303"/>
    </row>
    <row r="20" spans="1:244" s="301" customFormat="1" ht="15" customHeight="1" x14ac:dyDescent="0.2">
      <c r="A20" s="291">
        <v>104</v>
      </c>
      <c r="B20" s="294" t="s">
        <v>284</v>
      </c>
      <c r="C20" s="292" t="s">
        <v>319</v>
      </c>
      <c r="D20" s="292" t="s">
        <v>220</v>
      </c>
      <c r="E20" s="292" t="s">
        <v>286</v>
      </c>
      <c r="F20" s="293">
        <v>270006425</v>
      </c>
      <c r="G20" s="292" t="s">
        <v>287</v>
      </c>
      <c r="H20" s="292" t="s">
        <v>288</v>
      </c>
      <c r="I20" s="292" t="s">
        <v>320</v>
      </c>
      <c r="J20" s="292" t="s">
        <v>276</v>
      </c>
      <c r="K20" s="292">
        <v>57</v>
      </c>
      <c r="L20" s="292" t="s">
        <v>290</v>
      </c>
      <c r="M20" s="292" t="s">
        <v>291</v>
      </c>
      <c r="N20" s="292" t="s">
        <v>292</v>
      </c>
      <c r="O20" s="292" t="s">
        <v>293</v>
      </c>
      <c r="P20" s="292" t="s">
        <v>294</v>
      </c>
      <c r="Q20" s="294"/>
      <c r="R20" s="294"/>
      <c r="S20" s="294"/>
      <c r="T20" s="294"/>
      <c r="U20" s="294">
        <v>160</v>
      </c>
      <c r="V20" s="294">
        <v>168</v>
      </c>
      <c r="W20" s="294">
        <v>150</v>
      </c>
      <c r="X20" s="294">
        <v>168</v>
      </c>
      <c r="Y20" s="294">
        <v>168</v>
      </c>
      <c r="Z20" s="295"/>
      <c r="AA20" s="295"/>
      <c r="AB20" s="295"/>
      <c r="AC20" s="295"/>
      <c r="AD20" s="295"/>
      <c r="AE20" s="295"/>
      <c r="AF20" s="295"/>
      <c r="AG20" s="296"/>
      <c r="AH20" s="296"/>
      <c r="AI20" s="296"/>
      <c r="AJ20" s="296"/>
      <c r="AK20" s="296"/>
      <c r="AL20" s="296"/>
      <c r="AM20" s="296"/>
      <c r="AN20" s="296"/>
      <c r="AO20" s="296"/>
      <c r="AP20" s="296"/>
      <c r="AQ20" s="296"/>
      <c r="AR20" s="294">
        <v>30143.96</v>
      </c>
      <c r="AS20" s="297">
        <v>24537183.439999998</v>
      </c>
      <c r="AT20" s="298">
        <v>27481645.452799998</v>
      </c>
      <c r="AU20" s="294" t="s">
        <v>295</v>
      </c>
      <c r="AV20" s="292" t="s">
        <v>296</v>
      </c>
      <c r="AW20" s="299" t="s">
        <v>297</v>
      </c>
      <c r="AX20" s="291" t="s">
        <v>50</v>
      </c>
      <c r="AY20" s="300"/>
      <c r="AZ20" s="300"/>
      <c r="BB20" s="302"/>
      <c r="BC20" s="302"/>
      <c r="BD20" s="302"/>
      <c r="BF20" s="303"/>
      <c r="BG20" s="303"/>
      <c r="BH20" s="303"/>
      <c r="BI20" s="303"/>
      <c r="BJ20" s="303"/>
      <c r="BK20" s="303"/>
      <c r="BL20" s="303"/>
      <c r="BM20" s="303"/>
      <c r="BN20" s="303"/>
      <c r="BO20" s="303"/>
      <c r="BP20" s="303"/>
      <c r="BQ20" s="303"/>
      <c r="BR20" s="303"/>
      <c r="BS20" s="303"/>
      <c r="BT20" s="303"/>
      <c r="BU20" s="303"/>
      <c r="BV20" s="303"/>
      <c r="BW20" s="303"/>
      <c r="BX20" s="303"/>
      <c r="BY20" s="303"/>
      <c r="BZ20" s="303"/>
      <c r="CA20" s="303"/>
      <c r="CB20" s="303"/>
      <c r="CC20" s="303"/>
      <c r="CD20" s="303"/>
      <c r="CE20" s="303"/>
      <c r="CF20" s="303"/>
      <c r="CG20" s="303"/>
      <c r="CH20" s="303"/>
      <c r="CI20" s="303"/>
      <c r="CJ20" s="303"/>
      <c r="CK20" s="303"/>
      <c r="CL20" s="303"/>
      <c r="CM20" s="303"/>
      <c r="CN20" s="303"/>
      <c r="CO20" s="303"/>
      <c r="CP20" s="303"/>
      <c r="CQ20" s="303"/>
      <c r="CR20" s="303"/>
      <c r="CS20" s="303"/>
      <c r="CT20" s="303"/>
      <c r="CU20" s="303"/>
      <c r="CV20" s="303"/>
      <c r="CW20" s="303"/>
      <c r="CX20" s="303"/>
      <c r="CY20" s="303"/>
      <c r="CZ20" s="303"/>
      <c r="DA20" s="303"/>
      <c r="DB20" s="303"/>
      <c r="DC20" s="303"/>
      <c r="DD20" s="303"/>
      <c r="DE20" s="303"/>
      <c r="DF20" s="303"/>
      <c r="DG20" s="303"/>
      <c r="DH20" s="303"/>
      <c r="DI20" s="303"/>
      <c r="DJ20" s="303"/>
      <c r="DK20" s="303"/>
      <c r="DL20" s="303"/>
      <c r="DM20" s="303"/>
      <c r="DN20" s="303"/>
      <c r="DO20" s="303"/>
      <c r="DP20" s="303"/>
      <c r="DQ20" s="303"/>
      <c r="DR20" s="303"/>
      <c r="DS20" s="303"/>
      <c r="DT20" s="303"/>
      <c r="DU20" s="303"/>
      <c r="DV20" s="303"/>
      <c r="DW20" s="303"/>
      <c r="DX20" s="303"/>
      <c r="DY20" s="303"/>
      <c r="DZ20" s="303"/>
      <c r="EA20" s="303"/>
      <c r="EB20" s="303"/>
      <c r="EC20" s="303"/>
      <c r="ED20" s="303"/>
      <c r="EE20" s="303"/>
      <c r="EF20" s="303"/>
      <c r="EG20" s="303"/>
      <c r="EH20" s="303"/>
      <c r="EI20" s="303"/>
      <c r="EJ20" s="303"/>
      <c r="EK20" s="303"/>
      <c r="EL20" s="303"/>
      <c r="EM20" s="303"/>
      <c r="EN20" s="303"/>
      <c r="EO20" s="303"/>
      <c r="EP20" s="303"/>
      <c r="EQ20" s="303"/>
      <c r="ER20" s="303"/>
      <c r="ES20" s="303"/>
      <c r="ET20" s="303"/>
      <c r="EU20" s="303"/>
      <c r="EV20" s="303"/>
      <c r="EW20" s="303"/>
      <c r="EX20" s="303"/>
      <c r="EY20" s="303"/>
      <c r="EZ20" s="303"/>
      <c r="FA20" s="303"/>
      <c r="FB20" s="303"/>
      <c r="FC20" s="303"/>
      <c r="FD20" s="303"/>
      <c r="FE20" s="303"/>
      <c r="FF20" s="303"/>
      <c r="FG20" s="303"/>
      <c r="FH20" s="303"/>
      <c r="FI20" s="303"/>
      <c r="FJ20" s="303"/>
      <c r="FK20" s="303"/>
      <c r="FL20" s="303"/>
      <c r="FM20" s="303"/>
      <c r="FN20" s="303"/>
      <c r="FO20" s="303"/>
      <c r="FP20" s="303"/>
      <c r="FQ20" s="303"/>
      <c r="FR20" s="303"/>
      <c r="FS20" s="303"/>
      <c r="FT20" s="303"/>
      <c r="FU20" s="303"/>
      <c r="FV20" s="303"/>
      <c r="FW20" s="303"/>
      <c r="FX20" s="303"/>
      <c r="FY20" s="303"/>
      <c r="FZ20" s="303"/>
      <c r="GA20" s="303"/>
      <c r="GB20" s="303"/>
      <c r="GC20" s="303"/>
      <c r="GD20" s="303"/>
      <c r="GE20" s="303"/>
      <c r="GF20" s="303"/>
      <c r="GG20" s="303"/>
      <c r="GH20" s="303"/>
      <c r="GI20" s="303"/>
      <c r="GJ20" s="303"/>
      <c r="GK20" s="303"/>
      <c r="GL20" s="303"/>
      <c r="GM20" s="303"/>
      <c r="GN20" s="303"/>
      <c r="GO20" s="303"/>
      <c r="GP20" s="303"/>
      <c r="GQ20" s="303"/>
      <c r="GR20" s="303"/>
      <c r="GS20" s="303"/>
      <c r="GT20" s="303"/>
      <c r="GU20" s="303"/>
      <c r="GV20" s="303"/>
      <c r="GW20" s="303"/>
      <c r="GX20" s="303"/>
      <c r="GY20" s="303"/>
      <c r="GZ20" s="303"/>
      <c r="HA20" s="303"/>
      <c r="HB20" s="303"/>
      <c r="HC20" s="303"/>
      <c r="HD20" s="303"/>
      <c r="HE20" s="303"/>
      <c r="HF20" s="303"/>
      <c r="HG20" s="303"/>
      <c r="HH20" s="303"/>
      <c r="HI20" s="303"/>
      <c r="HJ20" s="303"/>
      <c r="HK20" s="303"/>
      <c r="HL20" s="303"/>
      <c r="HM20" s="303"/>
      <c r="HN20" s="303"/>
      <c r="HO20" s="303"/>
      <c r="HP20" s="303"/>
      <c r="HQ20" s="303"/>
      <c r="HR20" s="303"/>
      <c r="HS20" s="303"/>
      <c r="HT20" s="303"/>
      <c r="HU20" s="303"/>
      <c r="HV20" s="303"/>
      <c r="HW20" s="303"/>
      <c r="HX20" s="303"/>
      <c r="HY20" s="303"/>
      <c r="HZ20" s="303"/>
      <c r="IA20" s="303"/>
      <c r="IB20" s="303"/>
      <c r="IC20" s="303"/>
      <c r="ID20" s="303"/>
      <c r="IE20" s="303"/>
      <c r="IF20" s="303"/>
      <c r="IG20" s="303"/>
      <c r="IH20" s="303"/>
    </row>
    <row r="21" spans="1:244" s="301" customFormat="1" ht="15" customHeight="1" x14ac:dyDescent="0.2">
      <c r="A21" s="291">
        <v>104</v>
      </c>
      <c r="B21" s="294" t="s">
        <v>284</v>
      </c>
      <c r="C21" s="292" t="s">
        <v>321</v>
      </c>
      <c r="D21" s="292" t="s">
        <v>220</v>
      </c>
      <c r="E21" s="292" t="s">
        <v>286</v>
      </c>
      <c r="F21" s="293">
        <v>270006426</v>
      </c>
      <c r="G21" s="292" t="s">
        <v>287</v>
      </c>
      <c r="H21" s="292" t="s">
        <v>288</v>
      </c>
      <c r="I21" s="292" t="s">
        <v>322</v>
      </c>
      <c r="J21" s="292" t="s">
        <v>276</v>
      </c>
      <c r="K21" s="292">
        <v>57</v>
      </c>
      <c r="L21" s="292" t="s">
        <v>290</v>
      </c>
      <c r="M21" s="292" t="s">
        <v>291</v>
      </c>
      <c r="N21" s="292" t="s">
        <v>292</v>
      </c>
      <c r="O21" s="292" t="s">
        <v>293</v>
      </c>
      <c r="P21" s="292" t="s">
        <v>294</v>
      </c>
      <c r="Q21" s="294"/>
      <c r="R21" s="294"/>
      <c r="S21" s="294"/>
      <c r="T21" s="294"/>
      <c r="U21" s="294">
        <v>83</v>
      </c>
      <c r="V21" s="294">
        <v>57</v>
      </c>
      <c r="W21" s="294">
        <v>78</v>
      </c>
      <c r="X21" s="294">
        <v>76</v>
      </c>
      <c r="Y21" s="294">
        <v>76</v>
      </c>
      <c r="Z21" s="295"/>
      <c r="AA21" s="295"/>
      <c r="AB21" s="295"/>
      <c r="AC21" s="295"/>
      <c r="AD21" s="295"/>
      <c r="AE21" s="295"/>
      <c r="AF21" s="295"/>
      <c r="AG21" s="296"/>
      <c r="AH21" s="296"/>
      <c r="AI21" s="296"/>
      <c r="AJ21" s="296"/>
      <c r="AK21" s="296"/>
      <c r="AL21" s="296"/>
      <c r="AM21" s="296"/>
      <c r="AN21" s="296"/>
      <c r="AO21" s="296"/>
      <c r="AP21" s="296"/>
      <c r="AQ21" s="296"/>
      <c r="AR21" s="294">
        <v>30143.96</v>
      </c>
      <c r="AS21" s="297">
        <v>11153265.199999999</v>
      </c>
      <c r="AT21" s="298">
        <v>12491657.024</v>
      </c>
      <c r="AU21" s="294" t="s">
        <v>295</v>
      </c>
      <c r="AV21" s="292" t="s">
        <v>296</v>
      </c>
      <c r="AW21" s="299" t="s">
        <v>297</v>
      </c>
      <c r="AX21" s="291" t="s">
        <v>50</v>
      </c>
      <c r="AY21" s="300"/>
      <c r="AZ21" s="300"/>
      <c r="BA21" s="306"/>
      <c r="BB21" s="303"/>
      <c r="BC21" s="303"/>
      <c r="BD21" s="306"/>
      <c r="BE21" s="306"/>
      <c r="BF21" s="303"/>
      <c r="BG21" s="303"/>
      <c r="BH21" s="303"/>
      <c r="BI21" s="303"/>
      <c r="BJ21" s="303"/>
      <c r="BK21" s="303"/>
      <c r="BL21" s="303"/>
      <c r="BM21" s="303"/>
      <c r="BN21" s="303"/>
      <c r="BO21" s="303"/>
      <c r="BP21" s="303"/>
      <c r="BQ21" s="303"/>
      <c r="BR21" s="303"/>
      <c r="BS21" s="303"/>
      <c r="BT21" s="303"/>
      <c r="BU21" s="303"/>
      <c r="BV21" s="303"/>
      <c r="BW21" s="303"/>
      <c r="BX21" s="303"/>
      <c r="BY21" s="303"/>
      <c r="BZ21" s="303"/>
      <c r="CA21" s="303"/>
      <c r="CB21" s="303"/>
      <c r="CC21" s="303"/>
      <c r="CD21" s="303"/>
      <c r="CE21" s="303"/>
      <c r="CF21" s="303"/>
      <c r="CG21" s="303"/>
      <c r="CH21" s="303"/>
      <c r="CI21" s="303"/>
      <c r="CJ21" s="303"/>
      <c r="CK21" s="303"/>
      <c r="CL21" s="303"/>
      <c r="CM21" s="303"/>
      <c r="CN21" s="303"/>
      <c r="CO21" s="303"/>
      <c r="CP21" s="303"/>
      <c r="CQ21" s="303"/>
      <c r="CR21" s="303"/>
      <c r="CS21" s="303"/>
      <c r="CT21" s="303"/>
      <c r="CU21" s="303"/>
      <c r="CV21" s="303"/>
      <c r="CW21" s="303"/>
      <c r="CX21" s="303"/>
      <c r="CY21" s="303"/>
      <c r="CZ21" s="303"/>
      <c r="DA21" s="303"/>
      <c r="DB21" s="303"/>
      <c r="DC21" s="303"/>
      <c r="DD21" s="303"/>
      <c r="DE21" s="303"/>
      <c r="DF21" s="303"/>
      <c r="DG21" s="303"/>
      <c r="DH21" s="303"/>
      <c r="DI21" s="303"/>
      <c r="DJ21" s="303"/>
      <c r="DK21" s="303"/>
      <c r="DL21" s="303"/>
      <c r="DM21" s="303"/>
      <c r="DN21" s="303"/>
      <c r="DO21" s="303"/>
      <c r="DP21" s="303"/>
      <c r="DQ21" s="303"/>
      <c r="DR21" s="303"/>
      <c r="DS21" s="303"/>
      <c r="DT21" s="303"/>
      <c r="DU21" s="303"/>
      <c r="DV21" s="303"/>
      <c r="DW21" s="303"/>
      <c r="DX21" s="303"/>
      <c r="DY21" s="303"/>
      <c r="DZ21" s="303"/>
      <c r="EA21" s="303"/>
      <c r="EB21" s="303"/>
      <c r="EC21" s="303"/>
      <c r="ED21" s="303"/>
      <c r="EE21" s="303"/>
      <c r="EF21" s="303"/>
      <c r="EG21" s="303"/>
      <c r="EH21" s="303"/>
      <c r="EI21" s="303"/>
      <c r="EJ21" s="303"/>
      <c r="EK21" s="303"/>
      <c r="EL21" s="303"/>
      <c r="EM21" s="303"/>
      <c r="EN21" s="303"/>
      <c r="EO21" s="303"/>
      <c r="EP21" s="303"/>
      <c r="EQ21" s="303"/>
      <c r="ER21" s="303"/>
      <c r="ES21" s="303"/>
      <c r="ET21" s="303"/>
      <c r="EU21" s="303"/>
      <c r="EV21" s="303"/>
      <c r="EW21" s="303"/>
      <c r="EX21" s="303"/>
      <c r="EY21" s="303"/>
      <c r="EZ21" s="303"/>
      <c r="FA21" s="303"/>
      <c r="FB21" s="303"/>
      <c r="FC21" s="303"/>
      <c r="FD21" s="303"/>
      <c r="FE21" s="303"/>
      <c r="FF21" s="303"/>
      <c r="FG21" s="303"/>
      <c r="FH21" s="303"/>
      <c r="FI21" s="303"/>
      <c r="FJ21" s="303"/>
      <c r="FK21" s="303"/>
      <c r="FL21" s="303"/>
      <c r="FM21" s="303"/>
      <c r="FN21" s="303"/>
      <c r="FO21" s="303"/>
      <c r="FP21" s="303"/>
      <c r="FQ21" s="303"/>
      <c r="FR21" s="303"/>
      <c r="FS21" s="303"/>
      <c r="FT21" s="303"/>
      <c r="FU21" s="303"/>
      <c r="FV21" s="303"/>
      <c r="FW21" s="303"/>
      <c r="FX21" s="303"/>
      <c r="FY21" s="303"/>
      <c r="FZ21" s="303"/>
      <c r="GA21" s="303"/>
      <c r="GB21" s="303"/>
      <c r="GC21" s="303"/>
      <c r="GD21" s="303"/>
      <c r="GE21" s="303"/>
      <c r="GF21" s="303"/>
      <c r="GG21" s="303"/>
      <c r="GH21" s="303"/>
      <c r="GI21" s="303"/>
      <c r="GJ21" s="303"/>
      <c r="GK21" s="303"/>
      <c r="GL21" s="303"/>
      <c r="GM21" s="303"/>
      <c r="GN21" s="303"/>
      <c r="GO21" s="303"/>
      <c r="GP21" s="303"/>
      <c r="GQ21" s="303"/>
      <c r="GR21" s="303"/>
      <c r="GS21" s="303"/>
      <c r="GT21" s="303"/>
      <c r="GU21" s="303"/>
      <c r="GV21" s="303"/>
      <c r="GW21" s="303"/>
      <c r="GX21" s="303"/>
      <c r="GY21" s="303"/>
      <c r="GZ21" s="303"/>
      <c r="HA21" s="303"/>
      <c r="HB21" s="303"/>
      <c r="HC21" s="303"/>
      <c r="HD21" s="303"/>
      <c r="HE21" s="303"/>
      <c r="HF21" s="303"/>
      <c r="HG21" s="303"/>
      <c r="HH21" s="303"/>
      <c r="HI21" s="303"/>
      <c r="HJ21" s="303"/>
      <c r="HK21" s="303"/>
      <c r="HL21" s="303"/>
      <c r="HM21" s="303"/>
      <c r="HN21" s="303"/>
      <c r="HO21" s="303"/>
      <c r="HP21" s="303"/>
      <c r="HQ21" s="303"/>
      <c r="HR21" s="303"/>
      <c r="HS21" s="303"/>
      <c r="HT21" s="303"/>
      <c r="HU21" s="303"/>
      <c r="HV21" s="303"/>
      <c r="HW21" s="303"/>
      <c r="HX21" s="303"/>
      <c r="HY21" s="303"/>
      <c r="HZ21" s="303"/>
      <c r="IA21" s="303"/>
    </row>
    <row r="22" spans="1:244" s="301" customFormat="1" ht="15" customHeight="1" x14ac:dyDescent="0.2">
      <c r="A22" s="291">
        <v>104</v>
      </c>
      <c r="B22" s="294" t="s">
        <v>284</v>
      </c>
      <c r="C22" s="292" t="s">
        <v>323</v>
      </c>
      <c r="D22" s="292" t="s">
        <v>220</v>
      </c>
      <c r="E22" s="292" t="s">
        <v>286</v>
      </c>
      <c r="F22" s="293">
        <v>270006427</v>
      </c>
      <c r="G22" s="292" t="s">
        <v>287</v>
      </c>
      <c r="H22" s="292" t="s">
        <v>288</v>
      </c>
      <c r="I22" s="292" t="s">
        <v>324</v>
      </c>
      <c r="J22" s="292" t="s">
        <v>276</v>
      </c>
      <c r="K22" s="292">
        <v>57</v>
      </c>
      <c r="L22" s="292" t="s">
        <v>290</v>
      </c>
      <c r="M22" s="292" t="s">
        <v>291</v>
      </c>
      <c r="N22" s="292" t="s">
        <v>292</v>
      </c>
      <c r="O22" s="292" t="s">
        <v>293</v>
      </c>
      <c r="P22" s="292" t="s">
        <v>294</v>
      </c>
      <c r="Q22" s="294"/>
      <c r="R22" s="294"/>
      <c r="S22" s="294"/>
      <c r="T22" s="294"/>
      <c r="U22" s="294">
        <v>28</v>
      </c>
      <c r="V22" s="294">
        <v>20</v>
      </c>
      <c r="W22" s="294">
        <v>26</v>
      </c>
      <c r="X22" s="294">
        <v>27</v>
      </c>
      <c r="Y22" s="294">
        <v>27</v>
      </c>
      <c r="Z22" s="295"/>
      <c r="AA22" s="295"/>
      <c r="AB22" s="295"/>
      <c r="AC22" s="295"/>
      <c r="AD22" s="295"/>
      <c r="AE22" s="295"/>
      <c r="AF22" s="295"/>
      <c r="AG22" s="296"/>
      <c r="AH22" s="296"/>
      <c r="AI22" s="296"/>
      <c r="AJ22" s="296"/>
      <c r="AK22" s="296"/>
      <c r="AL22" s="296"/>
      <c r="AM22" s="296"/>
      <c r="AN22" s="296"/>
      <c r="AO22" s="296"/>
      <c r="AP22" s="296"/>
      <c r="AQ22" s="296"/>
      <c r="AR22" s="294">
        <v>30143.96</v>
      </c>
      <c r="AS22" s="297">
        <v>3858426.88</v>
      </c>
      <c r="AT22" s="298">
        <v>4321438.1056000004</v>
      </c>
      <c r="AU22" s="294" t="s">
        <v>295</v>
      </c>
      <c r="AV22" s="292" t="s">
        <v>296</v>
      </c>
      <c r="AW22" s="299" t="s">
        <v>297</v>
      </c>
      <c r="AX22" s="291" t="s">
        <v>50</v>
      </c>
      <c r="AY22" s="300"/>
      <c r="AZ22" s="300"/>
      <c r="BA22" s="303"/>
      <c r="BB22" s="303"/>
      <c r="BC22" s="303"/>
      <c r="BD22" s="303"/>
      <c r="BE22" s="303"/>
      <c r="BF22" s="303"/>
      <c r="BG22" s="303"/>
      <c r="BH22" s="303"/>
      <c r="BI22" s="303"/>
      <c r="BJ22" s="303"/>
      <c r="BK22" s="303"/>
      <c r="BL22" s="303"/>
      <c r="BM22" s="303"/>
      <c r="BN22" s="303"/>
      <c r="BO22" s="303"/>
      <c r="BP22" s="303"/>
      <c r="BQ22" s="303"/>
      <c r="BR22" s="303"/>
      <c r="BS22" s="303"/>
      <c r="BT22" s="303"/>
      <c r="BU22" s="303"/>
      <c r="BV22" s="303"/>
      <c r="BW22" s="303"/>
      <c r="BX22" s="303"/>
      <c r="BY22" s="303"/>
      <c r="BZ22" s="303"/>
      <c r="CA22" s="303"/>
      <c r="CB22" s="303"/>
      <c r="CC22" s="303"/>
      <c r="CD22" s="303"/>
      <c r="CE22" s="303"/>
      <c r="CF22" s="303"/>
      <c r="CG22" s="303"/>
      <c r="CH22" s="303"/>
      <c r="CI22" s="303"/>
      <c r="CJ22" s="303"/>
      <c r="CK22" s="303"/>
      <c r="CL22" s="303"/>
      <c r="CM22" s="303"/>
      <c r="CN22" s="303"/>
      <c r="CO22" s="303"/>
      <c r="CP22" s="303"/>
      <c r="CQ22" s="303"/>
      <c r="CR22" s="303"/>
      <c r="CS22" s="303"/>
      <c r="CT22" s="303"/>
      <c r="CU22" s="303"/>
      <c r="CV22" s="303"/>
      <c r="CW22" s="303"/>
      <c r="CX22" s="303"/>
      <c r="CY22" s="303"/>
      <c r="CZ22" s="303"/>
      <c r="DA22" s="303"/>
      <c r="DB22" s="303"/>
      <c r="DC22" s="303"/>
      <c r="DD22" s="303"/>
      <c r="DE22" s="303"/>
      <c r="DF22" s="303"/>
      <c r="DG22" s="303"/>
      <c r="DH22" s="303"/>
      <c r="DI22" s="303"/>
      <c r="DJ22" s="303"/>
      <c r="DK22" s="303"/>
      <c r="DL22" s="303"/>
      <c r="DM22" s="303"/>
      <c r="DN22" s="303"/>
      <c r="DO22" s="303"/>
      <c r="DP22" s="303"/>
      <c r="DQ22" s="303"/>
      <c r="DR22" s="303"/>
      <c r="DS22" s="303"/>
      <c r="DT22" s="303"/>
      <c r="DU22" s="303"/>
      <c r="DV22" s="303"/>
      <c r="DW22" s="303"/>
      <c r="DX22" s="303"/>
      <c r="DY22" s="303"/>
      <c r="DZ22" s="303"/>
      <c r="EA22" s="303"/>
      <c r="EB22" s="303"/>
      <c r="EC22" s="303"/>
      <c r="ED22" s="303"/>
      <c r="EE22" s="303"/>
      <c r="EF22" s="303"/>
      <c r="EG22" s="303"/>
      <c r="EH22" s="303"/>
      <c r="EI22" s="303"/>
      <c r="EJ22" s="303"/>
      <c r="EK22" s="303"/>
      <c r="EL22" s="303"/>
      <c r="EM22" s="303"/>
      <c r="EN22" s="303"/>
      <c r="EO22" s="303"/>
      <c r="EP22" s="303"/>
      <c r="EQ22" s="303"/>
      <c r="ER22" s="303"/>
      <c r="ES22" s="303"/>
      <c r="ET22" s="303"/>
      <c r="EU22" s="303"/>
      <c r="EV22" s="303"/>
      <c r="EW22" s="303"/>
      <c r="EX22" s="303"/>
      <c r="EY22" s="303"/>
      <c r="EZ22" s="303"/>
      <c r="FA22" s="303"/>
      <c r="FB22" s="303"/>
      <c r="FC22" s="303"/>
      <c r="FD22" s="303"/>
      <c r="FE22" s="303"/>
      <c r="FF22" s="303"/>
      <c r="FG22" s="303"/>
      <c r="FH22" s="303"/>
      <c r="FI22" s="303"/>
      <c r="FJ22" s="303"/>
      <c r="FK22" s="303"/>
      <c r="FL22" s="303"/>
      <c r="FM22" s="303"/>
      <c r="FN22" s="303"/>
      <c r="FO22" s="303"/>
      <c r="FP22" s="303"/>
      <c r="FQ22" s="303"/>
      <c r="FR22" s="303"/>
      <c r="FS22" s="303"/>
      <c r="FT22" s="303"/>
      <c r="FU22" s="303"/>
      <c r="FV22" s="303"/>
      <c r="FW22" s="303"/>
      <c r="FX22" s="303"/>
      <c r="FY22" s="303"/>
      <c r="FZ22" s="303"/>
      <c r="GA22" s="303"/>
      <c r="GB22" s="303"/>
      <c r="GC22" s="303"/>
      <c r="GD22" s="303"/>
      <c r="GE22" s="303"/>
      <c r="GF22" s="303"/>
      <c r="GG22" s="303"/>
      <c r="GH22" s="303"/>
      <c r="GI22" s="303"/>
      <c r="GJ22" s="303"/>
      <c r="GK22" s="303"/>
      <c r="GL22" s="303"/>
      <c r="GM22" s="303"/>
      <c r="GN22" s="303"/>
      <c r="GO22" s="303"/>
      <c r="GP22" s="303"/>
      <c r="GQ22" s="303"/>
      <c r="GR22" s="303"/>
      <c r="GS22" s="303"/>
      <c r="GT22" s="303"/>
      <c r="GU22" s="303"/>
      <c r="GV22" s="303"/>
      <c r="GW22" s="303"/>
      <c r="GX22" s="303"/>
      <c r="GY22" s="303"/>
      <c r="GZ22" s="303"/>
      <c r="HA22" s="303"/>
      <c r="HB22" s="303"/>
      <c r="HC22" s="303"/>
      <c r="HD22" s="303"/>
      <c r="HE22" s="303"/>
      <c r="HF22" s="303"/>
      <c r="HG22" s="303"/>
      <c r="HH22" s="303"/>
      <c r="HI22" s="303"/>
      <c r="HJ22" s="303"/>
      <c r="HK22" s="303"/>
      <c r="HL22" s="303"/>
      <c r="HM22" s="303"/>
      <c r="HN22" s="303"/>
      <c r="HO22" s="303"/>
      <c r="HP22" s="303"/>
      <c r="HQ22" s="303"/>
      <c r="HR22" s="303"/>
      <c r="HS22" s="303"/>
      <c r="HT22" s="303"/>
      <c r="HU22" s="303"/>
      <c r="HV22" s="303"/>
      <c r="HW22" s="303"/>
      <c r="HX22" s="303"/>
      <c r="HY22" s="303"/>
      <c r="HZ22" s="303"/>
      <c r="IA22" s="303"/>
      <c r="IB22" s="303"/>
      <c r="IC22" s="303"/>
      <c r="ID22" s="303"/>
      <c r="IE22" s="303"/>
      <c r="IF22" s="303"/>
      <c r="IG22" s="303"/>
      <c r="IH22" s="303"/>
      <c r="II22" s="303"/>
      <c r="IJ22" s="303"/>
    </row>
    <row r="23" spans="1:244" s="301" customFormat="1" ht="15" customHeight="1" x14ac:dyDescent="0.2">
      <c r="A23" s="291">
        <v>104</v>
      </c>
      <c r="B23" s="294" t="s">
        <v>284</v>
      </c>
      <c r="C23" s="292" t="s">
        <v>325</v>
      </c>
      <c r="D23" s="292" t="s">
        <v>220</v>
      </c>
      <c r="E23" s="292" t="s">
        <v>286</v>
      </c>
      <c r="F23" s="293">
        <v>270006429</v>
      </c>
      <c r="G23" s="292" t="s">
        <v>287</v>
      </c>
      <c r="H23" s="292" t="s">
        <v>288</v>
      </c>
      <c r="I23" s="292" t="s">
        <v>326</v>
      </c>
      <c r="J23" s="292" t="s">
        <v>276</v>
      </c>
      <c r="K23" s="292">
        <v>57</v>
      </c>
      <c r="L23" s="292" t="s">
        <v>290</v>
      </c>
      <c r="M23" s="292" t="s">
        <v>291</v>
      </c>
      <c r="N23" s="292" t="s">
        <v>292</v>
      </c>
      <c r="O23" s="292" t="s">
        <v>293</v>
      </c>
      <c r="P23" s="292" t="s">
        <v>294</v>
      </c>
      <c r="Q23" s="292"/>
      <c r="R23" s="294"/>
      <c r="S23" s="294"/>
      <c r="T23" s="294"/>
      <c r="U23" s="294">
        <v>1</v>
      </c>
      <c r="V23" s="294">
        <v>3</v>
      </c>
      <c r="W23" s="294">
        <v>3</v>
      </c>
      <c r="X23" s="294">
        <v>3</v>
      </c>
      <c r="Y23" s="294">
        <v>3</v>
      </c>
      <c r="Z23" s="295"/>
      <c r="AA23" s="295"/>
      <c r="AB23" s="295"/>
      <c r="AC23" s="295"/>
      <c r="AD23" s="295"/>
      <c r="AE23" s="295"/>
      <c r="AF23" s="295"/>
      <c r="AG23" s="296"/>
      <c r="AH23" s="296"/>
      <c r="AI23" s="296"/>
      <c r="AJ23" s="296"/>
      <c r="AK23" s="296"/>
      <c r="AL23" s="296"/>
      <c r="AM23" s="296"/>
      <c r="AN23" s="296"/>
      <c r="AO23" s="296"/>
      <c r="AP23" s="296"/>
      <c r="AQ23" s="296"/>
      <c r="AR23" s="294">
        <v>30143.96</v>
      </c>
      <c r="AS23" s="297">
        <v>391871.48</v>
      </c>
      <c r="AT23" s="298">
        <v>438896.0576</v>
      </c>
      <c r="AU23" s="294" t="s">
        <v>295</v>
      </c>
      <c r="AV23" s="292" t="s">
        <v>296</v>
      </c>
      <c r="AW23" s="299" t="s">
        <v>297</v>
      </c>
      <c r="AX23" s="291" t="s">
        <v>50</v>
      </c>
      <c r="AY23" s="300"/>
      <c r="AZ23" s="300"/>
      <c r="BA23" s="303"/>
      <c r="BB23" s="303"/>
      <c r="BC23" s="303"/>
      <c r="BD23" s="303"/>
      <c r="BE23" s="303"/>
      <c r="BF23" s="303"/>
      <c r="BG23" s="303"/>
      <c r="BH23" s="303"/>
      <c r="BI23" s="303"/>
      <c r="BJ23" s="303"/>
      <c r="BK23" s="303"/>
      <c r="BL23" s="303"/>
      <c r="BM23" s="303"/>
      <c r="BN23" s="303"/>
      <c r="BO23" s="303"/>
      <c r="BP23" s="303"/>
      <c r="BQ23" s="303"/>
      <c r="BR23" s="303"/>
      <c r="BS23" s="303"/>
      <c r="BT23" s="303"/>
      <c r="BU23" s="303"/>
      <c r="BV23" s="303"/>
      <c r="BW23" s="303"/>
      <c r="BX23" s="303"/>
      <c r="BY23" s="303"/>
      <c r="BZ23" s="303"/>
      <c r="CA23" s="303"/>
      <c r="CB23" s="303"/>
      <c r="CC23" s="303"/>
      <c r="CD23" s="303"/>
      <c r="CE23" s="303"/>
      <c r="CF23" s="303"/>
      <c r="CG23" s="303"/>
      <c r="CH23" s="303"/>
      <c r="CI23" s="303"/>
      <c r="CJ23" s="303"/>
      <c r="CK23" s="303"/>
      <c r="CL23" s="303"/>
      <c r="CM23" s="303"/>
      <c r="CN23" s="303"/>
      <c r="CO23" s="303"/>
      <c r="CP23" s="303"/>
      <c r="CQ23" s="303"/>
      <c r="CR23" s="303"/>
      <c r="CS23" s="303"/>
      <c r="CT23" s="303"/>
      <c r="CU23" s="303"/>
      <c r="CV23" s="303"/>
      <c r="CW23" s="303"/>
      <c r="CX23" s="303"/>
      <c r="CY23" s="303"/>
      <c r="CZ23" s="303"/>
      <c r="DA23" s="303"/>
      <c r="DB23" s="303"/>
      <c r="DC23" s="303"/>
      <c r="DD23" s="303"/>
      <c r="DE23" s="303"/>
      <c r="DF23" s="303"/>
      <c r="DG23" s="303"/>
      <c r="DH23" s="303"/>
      <c r="DI23" s="303"/>
      <c r="DJ23" s="303"/>
      <c r="DK23" s="303"/>
      <c r="DL23" s="303"/>
      <c r="DM23" s="303"/>
      <c r="DN23" s="303"/>
      <c r="DO23" s="303"/>
      <c r="DP23" s="303"/>
      <c r="DQ23" s="303"/>
      <c r="DR23" s="303"/>
      <c r="DS23" s="303"/>
      <c r="DT23" s="303"/>
      <c r="DU23" s="303"/>
      <c r="DV23" s="303"/>
      <c r="DW23" s="303"/>
      <c r="DX23" s="303"/>
      <c r="DY23" s="303"/>
      <c r="DZ23" s="303"/>
      <c r="EA23" s="303"/>
      <c r="EB23" s="303"/>
      <c r="EC23" s="303"/>
      <c r="ED23" s="303"/>
      <c r="EE23" s="303"/>
      <c r="EF23" s="303"/>
      <c r="EG23" s="303"/>
      <c r="EH23" s="303"/>
      <c r="EI23" s="303"/>
      <c r="EJ23" s="303"/>
      <c r="EK23" s="303"/>
      <c r="EL23" s="303"/>
      <c r="EM23" s="303"/>
      <c r="EN23" s="303"/>
      <c r="EO23" s="303"/>
      <c r="EP23" s="303"/>
      <c r="EQ23" s="303"/>
      <c r="ER23" s="303"/>
      <c r="ES23" s="303"/>
      <c r="ET23" s="303"/>
      <c r="EU23" s="303"/>
      <c r="EV23" s="303"/>
      <c r="EW23" s="303"/>
      <c r="EX23" s="303"/>
      <c r="EY23" s="303"/>
      <c r="EZ23" s="303"/>
      <c r="FA23" s="303"/>
      <c r="FB23" s="303"/>
      <c r="FC23" s="303"/>
      <c r="FD23" s="303"/>
      <c r="FE23" s="303"/>
      <c r="FF23" s="303"/>
      <c r="FG23" s="303"/>
      <c r="FH23" s="303"/>
      <c r="FI23" s="303"/>
      <c r="FJ23" s="303"/>
      <c r="FK23" s="303"/>
      <c r="FL23" s="303"/>
      <c r="FM23" s="303"/>
      <c r="FN23" s="303"/>
      <c r="FO23" s="303"/>
      <c r="FP23" s="303"/>
      <c r="FQ23" s="303"/>
      <c r="FR23" s="303"/>
      <c r="FS23" s="303"/>
      <c r="FT23" s="303"/>
      <c r="FU23" s="303"/>
      <c r="FV23" s="303"/>
      <c r="FW23" s="303"/>
      <c r="FX23" s="303"/>
      <c r="FY23" s="303"/>
      <c r="FZ23" s="303"/>
      <c r="GA23" s="303"/>
      <c r="GB23" s="303"/>
      <c r="GC23" s="303"/>
      <c r="GD23" s="303"/>
      <c r="GE23" s="303"/>
      <c r="GF23" s="303"/>
      <c r="GG23" s="303"/>
      <c r="GH23" s="303"/>
      <c r="GI23" s="303"/>
      <c r="GJ23" s="303"/>
      <c r="GK23" s="303"/>
      <c r="GL23" s="303"/>
      <c r="GM23" s="303"/>
      <c r="GN23" s="303"/>
      <c r="GO23" s="303"/>
      <c r="GP23" s="303"/>
      <c r="GQ23" s="303"/>
      <c r="GR23" s="303"/>
      <c r="GS23" s="303"/>
      <c r="GT23" s="303"/>
      <c r="GU23" s="303"/>
      <c r="GV23" s="303"/>
      <c r="GW23" s="303"/>
      <c r="GX23" s="303"/>
      <c r="GY23" s="303"/>
      <c r="GZ23" s="303"/>
      <c r="HA23" s="303"/>
      <c r="HB23" s="303"/>
      <c r="HC23" s="303"/>
      <c r="HD23" s="303"/>
      <c r="HE23" s="303"/>
      <c r="HF23" s="303"/>
      <c r="HG23" s="303"/>
      <c r="HH23" s="303"/>
      <c r="HI23" s="303"/>
      <c r="HJ23" s="303"/>
      <c r="HK23" s="303"/>
      <c r="HL23" s="303"/>
      <c r="HM23" s="303"/>
      <c r="HN23" s="303"/>
      <c r="HO23" s="303"/>
      <c r="HP23" s="303"/>
      <c r="HQ23" s="303"/>
      <c r="HR23" s="303"/>
      <c r="HS23" s="303"/>
      <c r="HT23" s="303"/>
      <c r="HU23" s="303"/>
      <c r="HV23" s="303"/>
      <c r="HW23" s="303"/>
      <c r="HX23" s="303"/>
      <c r="HY23" s="303"/>
      <c r="HZ23" s="303"/>
      <c r="IA23" s="303"/>
      <c r="IB23" s="303"/>
      <c r="IC23" s="303"/>
      <c r="ID23" s="303"/>
      <c r="IE23" s="303"/>
      <c r="IF23" s="303"/>
      <c r="IG23" s="303"/>
      <c r="IH23" s="303"/>
      <c r="II23" s="303"/>
      <c r="IJ23" s="303"/>
    </row>
    <row r="24" spans="1:244" s="301" customFormat="1" ht="15" customHeight="1" x14ac:dyDescent="0.2">
      <c r="A24" s="305">
        <v>104</v>
      </c>
      <c r="B24" s="297" t="s">
        <v>284</v>
      </c>
      <c r="C24" s="307" t="s">
        <v>327</v>
      </c>
      <c r="D24" s="307" t="s">
        <v>220</v>
      </c>
      <c r="E24" s="307" t="s">
        <v>328</v>
      </c>
      <c r="F24" s="307">
        <v>270009364</v>
      </c>
      <c r="G24" s="307" t="s">
        <v>287</v>
      </c>
      <c r="H24" s="307" t="s">
        <v>329</v>
      </c>
      <c r="I24" s="307" t="s">
        <v>330</v>
      </c>
      <c r="J24" s="307" t="s">
        <v>276</v>
      </c>
      <c r="K24" s="307">
        <v>57</v>
      </c>
      <c r="L24" s="307" t="s">
        <v>290</v>
      </c>
      <c r="M24" s="307" t="s">
        <v>291</v>
      </c>
      <c r="N24" s="307" t="s">
        <v>292</v>
      </c>
      <c r="O24" s="307" t="s">
        <v>293</v>
      </c>
      <c r="P24" s="307" t="s">
        <v>294</v>
      </c>
      <c r="Q24" s="297"/>
      <c r="R24" s="297"/>
      <c r="S24" s="297"/>
      <c r="T24" s="297"/>
      <c r="U24" s="297">
        <v>1</v>
      </c>
      <c r="V24" s="297">
        <v>0</v>
      </c>
      <c r="W24" s="297">
        <v>1</v>
      </c>
      <c r="X24" s="297">
        <v>1</v>
      </c>
      <c r="Y24" s="297">
        <v>1</v>
      </c>
      <c r="Z24" s="308"/>
      <c r="AA24" s="308"/>
      <c r="AB24" s="308"/>
      <c r="AC24" s="308"/>
      <c r="AD24" s="308"/>
      <c r="AE24" s="308"/>
      <c r="AF24" s="308"/>
      <c r="AG24" s="308"/>
      <c r="AH24" s="308"/>
      <c r="AI24" s="308"/>
      <c r="AJ24" s="308"/>
      <c r="AK24" s="308"/>
      <c r="AL24" s="308"/>
      <c r="AM24" s="308"/>
      <c r="AN24" s="308"/>
      <c r="AO24" s="308"/>
      <c r="AP24" s="308"/>
      <c r="AQ24" s="308"/>
      <c r="AR24" s="297">
        <v>30143.96</v>
      </c>
      <c r="AS24" s="297">
        <v>120575.84</v>
      </c>
      <c r="AT24" s="298">
        <v>135044.94080000001</v>
      </c>
      <c r="AU24" s="307" t="s">
        <v>295</v>
      </c>
      <c r="AV24" s="307">
        <v>2016</v>
      </c>
      <c r="AW24" s="299" t="s">
        <v>297</v>
      </c>
      <c r="AX24" s="305" t="s">
        <v>50</v>
      </c>
      <c r="AY24" s="300"/>
      <c r="AZ24" s="300"/>
      <c r="BA24" s="306"/>
      <c r="BB24" s="303"/>
      <c r="BC24" s="303"/>
      <c r="BD24" s="306"/>
      <c r="BE24" s="306"/>
      <c r="BF24" s="303"/>
      <c r="BG24" s="303"/>
      <c r="BH24" s="303"/>
      <c r="BI24" s="303"/>
      <c r="BJ24" s="303"/>
      <c r="BK24" s="303"/>
      <c r="BL24" s="303"/>
      <c r="BM24" s="303"/>
      <c r="BN24" s="303"/>
      <c r="BO24" s="303"/>
      <c r="BP24" s="303"/>
      <c r="BQ24" s="303"/>
      <c r="BR24" s="303"/>
      <c r="BS24" s="303"/>
      <c r="BT24" s="303"/>
      <c r="BU24" s="303"/>
      <c r="BV24" s="303"/>
      <c r="BW24" s="303"/>
      <c r="BX24" s="303"/>
      <c r="BY24" s="303"/>
      <c r="BZ24" s="303"/>
      <c r="CA24" s="303"/>
      <c r="CB24" s="303"/>
      <c r="CC24" s="303"/>
      <c r="CD24" s="303"/>
      <c r="CE24" s="303"/>
      <c r="CF24" s="303"/>
      <c r="CG24" s="303"/>
      <c r="CH24" s="303"/>
      <c r="CI24" s="303"/>
      <c r="CJ24" s="303"/>
      <c r="CK24" s="303"/>
      <c r="CL24" s="303"/>
      <c r="CM24" s="303"/>
      <c r="CN24" s="303"/>
      <c r="CO24" s="303"/>
      <c r="CP24" s="303"/>
      <c r="CQ24" s="303"/>
      <c r="CR24" s="303"/>
      <c r="CS24" s="303"/>
      <c r="CT24" s="303"/>
      <c r="CU24" s="303"/>
      <c r="CV24" s="303"/>
      <c r="CW24" s="303"/>
      <c r="CX24" s="303"/>
      <c r="CY24" s="303"/>
      <c r="CZ24" s="303"/>
      <c r="DA24" s="303"/>
      <c r="DB24" s="303"/>
      <c r="DC24" s="303"/>
      <c r="DD24" s="303"/>
      <c r="DE24" s="303"/>
      <c r="DF24" s="303"/>
      <c r="DG24" s="303"/>
      <c r="DH24" s="303"/>
      <c r="DI24" s="303"/>
      <c r="DJ24" s="303"/>
      <c r="DK24" s="303"/>
      <c r="DL24" s="303"/>
      <c r="DM24" s="303"/>
      <c r="DN24" s="303"/>
      <c r="DO24" s="303"/>
      <c r="DP24" s="303"/>
      <c r="DQ24" s="303"/>
      <c r="DR24" s="303"/>
      <c r="DS24" s="303"/>
      <c r="DT24" s="303"/>
      <c r="DU24" s="303"/>
      <c r="DV24" s="303"/>
      <c r="DW24" s="303"/>
      <c r="DX24" s="303"/>
      <c r="DY24" s="303"/>
      <c r="DZ24" s="303"/>
      <c r="EA24" s="303"/>
      <c r="EB24" s="303"/>
      <c r="EC24" s="303"/>
      <c r="ED24" s="303"/>
      <c r="EE24" s="303"/>
      <c r="EF24" s="303"/>
      <c r="EG24" s="303"/>
      <c r="EH24" s="303"/>
      <c r="EI24" s="303"/>
      <c r="EJ24" s="303"/>
      <c r="EK24" s="303"/>
      <c r="EL24" s="303"/>
      <c r="EM24" s="303"/>
      <c r="EN24" s="303"/>
      <c r="EO24" s="303"/>
      <c r="EP24" s="303"/>
      <c r="EQ24" s="303"/>
      <c r="ER24" s="303"/>
      <c r="ES24" s="303"/>
      <c r="ET24" s="303"/>
      <c r="EU24" s="303"/>
      <c r="EV24" s="303"/>
      <c r="EW24" s="303"/>
      <c r="EX24" s="303"/>
      <c r="EY24" s="303"/>
      <c r="EZ24" s="303"/>
      <c r="FA24" s="303"/>
      <c r="FB24" s="303"/>
      <c r="FC24" s="303"/>
      <c r="FD24" s="303"/>
      <c r="FE24" s="303"/>
      <c r="FF24" s="303"/>
      <c r="FG24" s="303"/>
      <c r="FH24" s="303"/>
      <c r="FI24" s="303"/>
      <c r="FJ24" s="303"/>
      <c r="FK24" s="303"/>
      <c r="FL24" s="303"/>
      <c r="FM24" s="303"/>
      <c r="FN24" s="303"/>
      <c r="FO24" s="303"/>
      <c r="FP24" s="303"/>
      <c r="FQ24" s="303"/>
      <c r="FR24" s="303"/>
      <c r="FS24" s="303"/>
      <c r="FT24" s="303"/>
      <c r="FU24" s="303"/>
      <c r="FV24" s="303"/>
      <c r="FW24" s="303"/>
      <c r="FX24" s="303"/>
      <c r="FY24" s="303"/>
      <c r="FZ24" s="303"/>
      <c r="GA24" s="303"/>
      <c r="GB24" s="303"/>
      <c r="GC24" s="303"/>
      <c r="GD24" s="303"/>
      <c r="GE24" s="303"/>
      <c r="GF24" s="303"/>
      <c r="GG24" s="303"/>
      <c r="GH24" s="303"/>
      <c r="GI24" s="303"/>
      <c r="GJ24" s="303"/>
      <c r="GK24" s="303"/>
      <c r="GL24" s="303"/>
      <c r="GM24" s="303"/>
      <c r="GN24" s="303"/>
      <c r="GO24" s="303"/>
      <c r="GP24" s="303"/>
      <c r="GQ24" s="303"/>
      <c r="GR24" s="303"/>
      <c r="GS24" s="303"/>
      <c r="GT24" s="303"/>
      <c r="GU24" s="303"/>
      <c r="GV24" s="303"/>
      <c r="GW24" s="303"/>
      <c r="GX24" s="303"/>
      <c r="GY24" s="303"/>
      <c r="GZ24" s="303"/>
      <c r="HA24" s="303"/>
      <c r="HB24" s="303"/>
      <c r="HC24" s="303"/>
      <c r="HD24" s="303"/>
      <c r="HE24" s="303"/>
      <c r="HF24" s="303"/>
      <c r="HG24" s="303"/>
      <c r="HH24" s="303"/>
      <c r="HI24" s="303"/>
      <c r="HJ24" s="303"/>
      <c r="HK24" s="303"/>
      <c r="HL24" s="303"/>
      <c r="HM24" s="303"/>
      <c r="HN24" s="303"/>
      <c r="HO24" s="303"/>
      <c r="HP24" s="303"/>
      <c r="HQ24" s="303"/>
      <c r="HR24" s="303"/>
      <c r="HS24" s="303"/>
      <c r="HT24" s="303"/>
      <c r="HU24" s="303"/>
      <c r="HV24" s="303"/>
      <c r="HW24" s="303"/>
      <c r="HX24" s="303"/>
      <c r="HY24" s="303"/>
      <c r="HZ24" s="303"/>
      <c r="IA24" s="303"/>
    </row>
    <row r="25" spans="1:244" s="301" customFormat="1" ht="15" customHeight="1" x14ac:dyDescent="0.2">
      <c r="A25" s="305">
        <v>104</v>
      </c>
      <c r="B25" s="305" t="s">
        <v>284</v>
      </c>
      <c r="C25" s="307" t="s">
        <v>331</v>
      </c>
      <c r="D25" s="307" t="s">
        <v>220</v>
      </c>
      <c r="E25" s="307" t="s">
        <v>332</v>
      </c>
      <c r="F25" s="307">
        <v>270005367</v>
      </c>
      <c r="G25" s="307" t="s">
        <v>333</v>
      </c>
      <c r="H25" s="307" t="s">
        <v>334</v>
      </c>
      <c r="I25" s="307" t="s">
        <v>335</v>
      </c>
      <c r="J25" s="307" t="s">
        <v>276</v>
      </c>
      <c r="K25" s="307">
        <v>45</v>
      </c>
      <c r="L25" s="307" t="s">
        <v>336</v>
      </c>
      <c r="M25" s="307" t="s">
        <v>291</v>
      </c>
      <c r="N25" s="307" t="s">
        <v>292</v>
      </c>
      <c r="O25" s="307" t="s">
        <v>293</v>
      </c>
      <c r="P25" s="307" t="s">
        <v>337</v>
      </c>
      <c r="Q25" s="297"/>
      <c r="R25" s="297"/>
      <c r="S25" s="297"/>
      <c r="T25" s="297"/>
      <c r="U25" s="297">
        <v>0</v>
      </c>
      <c r="V25" s="297">
        <v>0</v>
      </c>
      <c r="W25" s="297">
        <v>12</v>
      </c>
      <c r="X25" s="297">
        <v>12</v>
      </c>
      <c r="Y25" s="297"/>
      <c r="Z25" s="297"/>
      <c r="AA25" s="297"/>
      <c r="AB25" s="297"/>
      <c r="AC25" s="297"/>
      <c r="AD25" s="297"/>
      <c r="AE25" s="297"/>
      <c r="AF25" s="297"/>
      <c r="AG25" s="297"/>
      <c r="AH25" s="297"/>
      <c r="AI25" s="297"/>
      <c r="AJ25" s="297"/>
      <c r="AK25" s="297"/>
      <c r="AL25" s="297"/>
      <c r="AM25" s="297"/>
      <c r="AN25" s="297"/>
      <c r="AO25" s="297"/>
      <c r="AP25" s="297"/>
      <c r="AQ25" s="297"/>
      <c r="AR25" s="297">
        <v>18676.14</v>
      </c>
      <c r="AS25" s="297">
        <v>448227.36</v>
      </c>
      <c r="AT25" s="298">
        <v>502014.64320000005</v>
      </c>
      <c r="AU25" s="307" t="s">
        <v>295</v>
      </c>
      <c r="AV25" s="307">
        <v>2014</v>
      </c>
      <c r="AW25" s="307" t="s">
        <v>297</v>
      </c>
      <c r="AX25" s="305" t="s">
        <v>50</v>
      </c>
      <c r="AY25" s="300"/>
      <c r="AZ25" s="300"/>
      <c r="BA25" s="303"/>
      <c r="BB25" s="303"/>
      <c r="BC25" s="303"/>
      <c r="BD25" s="303"/>
      <c r="BE25" s="303"/>
      <c r="BF25" s="303"/>
      <c r="BG25" s="303"/>
      <c r="BH25" s="303"/>
      <c r="BI25" s="303"/>
      <c r="BJ25" s="303"/>
      <c r="BK25" s="303"/>
      <c r="BL25" s="303"/>
      <c r="BM25" s="303"/>
      <c r="BN25" s="303"/>
      <c r="BO25" s="303"/>
      <c r="BP25" s="303"/>
      <c r="BQ25" s="303"/>
      <c r="BR25" s="303"/>
      <c r="BS25" s="303"/>
      <c r="BT25" s="303"/>
      <c r="BU25" s="303"/>
      <c r="BV25" s="303"/>
      <c r="BW25" s="303"/>
      <c r="BX25" s="303"/>
      <c r="BY25" s="303"/>
      <c r="BZ25" s="303"/>
      <c r="CA25" s="303"/>
      <c r="CB25" s="303"/>
      <c r="CC25" s="303"/>
      <c r="CD25" s="303"/>
      <c r="CE25" s="303"/>
      <c r="CF25" s="303"/>
      <c r="CG25" s="303"/>
      <c r="CH25" s="303"/>
      <c r="CI25" s="303"/>
      <c r="CJ25" s="303"/>
      <c r="CK25" s="303"/>
      <c r="CL25" s="303"/>
      <c r="CM25" s="303"/>
      <c r="CN25" s="303"/>
      <c r="CO25" s="303"/>
      <c r="CP25" s="303"/>
      <c r="CQ25" s="303"/>
      <c r="CR25" s="303"/>
      <c r="CS25" s="303"/>
      <c r="CT25" s="303"/>
      <c r="CU25" s="303"/>
      <c r="CV25" s="303"/>
      <c r="CW25" s="303"/>
      <c r="CX25" s="303"/>
      <c r="CY25" s="303"/>
      <c r="CZ25" s="303"/>
      <c r="DA25" s="303"/>
      <c r="DB25" s="303"/>
      <c r="DC25" s="303"/>
      <c r="DD25" s="303"/>
      <c r="DE25" s="303"/>
      <c r="DF25" s="303"/>
      <c r="DG25" s="303"/>
      <c r="DH25" s="303"/>
      <c r="DI25" s="303"/>
      <c r="DJ25" s="303"/>
      <c r="DK25" s="303"/>
      <c r="DL25" s="303"/>
      <c r="DM25" s="303"/>
      <c r="DN25" s="303"/>
      <c r="DO25" s="303"/>
      <c r="DP25" s="303"/>
      <c r="DQ25" s="303"/>
      <c r="DR25" s="303"/>
      <c r="DS25" s="303"/>
      <c r="DT25" s="303"/>
      <c r="DU25" s="303"/>
      <c r="DV25" s="303"/>
      <c r="DW25" s="303"/>
      <c r="DX25" s="303"/>
      <c r="DY25" s="303"/>
      <c r="DZ25" s="303"/>
      <c r="EA25" s="303"/>
      <c r="EB25" s="303"/>
      <c r="EC25" s="303"/>
      <c r="ED25" s="303"/>
      <c r="EE25" s="303"/>
      <c r="EF25" s="303"/>
      <c r="EG25" s="303"/>
      <c r="EH25" s="303"/>
      <c r="EI25" s="303"/>
      <c r="EJ25" s="303"/>
      <c r="EK25" s="303"/>
      <c r="EL25" s="303"/>
      <c r="EM25" s="303"/>
      <c r="EN25" s="303"/>
      <c r="EO25" s="303"/>
      <c r="EP25" s="303"/>
      <c r="EQ25" s="303"/>
      <c r="ER25" s="303"/>
      <c r="ES25" s="303"/>
      <c r="ET25" s="303"/>
      <c r="EU25" s="303"/>
      <c r="EV25" s="303"/>
      <c r="EW25" s="303"/>
      <c r="EX25" s="303"/>
      <c r="EY25" s="303"/>
      <c r="EZ25" s="303"/>
      <c r="FA25" s="303"/>
      <c r="FB25" s="303"/>
      <c r="FC25" s="303"/>
      <c r="FD25" s="303"/>
      <c r="FE25" s="303"/>
      <c r="FF25" s="303"/>
      <c r="FG25" s="303"/>
      <c r="FH25" s="303"/>
      <c r="FI25" s="303"/>
      <c r="FJ25" s="303"/>
      <c r="FK25" s="303"/>
      <c r="FL25" s="303"/>
      <c r="FM25" s="303"/>
      <c r="FN25" s="303"/>
      <c r="FO25" s="303"/>
      <c r="FP25" s="303"/>
      <c r="FQ25" s="303"/>
      <c r="FR25" s="303"/>
      <c r="FS25" s="303"/>
      <c r="FT25" s="303"/>
      <c r="FU25" s="303"/>
      <c r="FV25" s="303"/>
      <c r="FW25" s="303"/>
      <c r="FX25" s="303"/>
      <c r="FY25" s="303"/>
      <c r="FZ25" s="303"/>
      <c r="GA25" s="303"/>
      <c r="GB25" s="303"/>
      <c r="GC25" s="303"/>
      <c r="GD25" s="303"/>
      <c r="GE25" s="303"/>
      <c r="GF25" s="303"/>
      <c r="GG25" s="303"/>
      <c r="GH25" s="303"/>
      <c r="GI25" s="303"/>
      <c r="GJ25" s="303"/>
      <c r="GK25" s="303"/>
      <c r="GL25" s="303"/>
      <c r="GM25" s="303"/>
      <c r="GN25" s="303"/>
      <c r="GO25" s="303"/>
      <c r="GP25" s="303"/>
      <c r="GQ25" s="303"/>
      <c r="GR25" s="303"/>
      <c r="GS25" s="303"/>
      <c r="GT25" s="303"/>
      <c r="GU25" s="303"/>
      <c r="GV25" s="303"/>
      <c r="GW25" s="303"/>
      <c r="GX25" s="303"/>
      <c r="GY25" s="303"/>
      <c r="GZ25" s="303"/>
      <c r="HA25" s="303"/>
      <c r="HB25" s="303"/>
      <c r="HC25" s="303"/>
      <c r="HD25" s="303"/>
      <c r="HE25" s="303"/>
      <c r="HF25" s="303"/>
      <c r="HG25" s="303"/>
      <c r="HH25" s="303"/>
      <c r="HI25" s="303"/>
      <c r="HJ25" s="303"/>
      <c r="HK25" s="303"/>
      <c r="HL25" s="303"/>
      <c r="HM25" s="303"/>
      <c r="HN25" s="303"/>
      <c r="HO25" s="303"/>
      <c r="HP25" s="303"/>
      <c r="HQ25" s="303"/>
      <c r="HR25" s="303"/>
      <c r="HS25" s="303"/>
      <c r="HT25" s="303"/>
      <c r="HU25" s="303"/>
      <c r="HV25" s="303"/>
      <c r="HW25" s="303"/>
      <c r="HX25" s="303"/>
      <c r="HY25" s="303"/>
      <c r="HZ25" s="303"/>
      <c r="IA25" s="303"/>
      <c r="IB25" s="303"/>
      <c r="IC25" s="303"/>
      <c r="ID25" s="303"/>
      <c r="IE25" s="303"/>
      <c r="IF25" s="303"/>
      <c r="IG25" s="303"/>
      <c r="IH25" s="303"/>
      <c r="II25" s="303"/>
      <c r="IJ25" s="303"/>
    </row>
    <row r="26" spans="1:244" s="301" customFormat="1" ht="15" customHeight="1" x14ac:dyDescent="0.2">
      <c r="A26" s="305">
        <v>104</v>
      </c>
      <c r="B26" s="305" t="s">
        <v>284</v>
      </c>
      <c r="C26" s="307" t="s">
        <v>338</v>
      </c>
      <c r="D26" s="307" t="s">
        <v>220</v>
      </c>
      <c r="E26" s="307" t="s">
        <v>332</v>
      </c>
      <c r="F26" s="307">
        <v>270005368</v>
      </c>
      <c r="G26" s="307" t="s">
        <v>333</v>
      </c>
      <c r="H26" s="307" t="s">
        <v>334</v>
      </c>
      <c r="I26" s="307" t="s">
        <v>339</v>
      </c>
      <c r="J26" s="307" t="s">
        <v>276</v>
      </c>
      <c r="K26" s="307">
        <v>45</v>
      </c>
      <c r="L26" s="307" t="s">
        <v>336</v>
      </c>
      <c r="M26" s="307" t="s">
        <v>291</v>
      </c>
      <c r="N26" s="307" t="s">
        <v>292</v>
      </c>
      <c r="O26" s="307" t="s">
        <v>293</v>
      </c>
      <c r="P26" s="307" t="s">
        <v>337</v>
      </c>
      <c r="Q26" s="297"/>
      <c r="R26" s="297"/>
      <c r="S26" s="297"/>
      <c r="T26" s="297"/>
      <c r="U26" s="297">
        <v>27</v>
      </c>
      <c r="V26" s="297">
        <v>0</v>
      </c>
      <c r="W26" s="297">
        <v>30</v>
      </c>
      <c r="X26" s="297">
        <v>30</v>
      </c>
      <c r="Y26" s="297"/>
      <c r="Z26" s="297"/>
      <c r="AA26" s="297"/>
      <c r="AB26" s="297"/>
      <c r="AC26" s="297"/>
      <c r="AD26" s="297"/>
      <c r="AE26" s="297"/>
      <c r="AF26" s="297"/>
      <c r="AG26" s="297"/>
      <c r="AH26" s="297"/>
      <c r="AI26" s="297"/>
      <c r="AJ26" s="297"/>
      <c r="AK26" s="297"/>
      <c r="AL26" s="297"/>
      <c r="AM26" s="297"/>
      <c r="AN26" s="297"/>
      <c r="AO26" s="297"/>
      <c r="AP26" s="297"/>
      <c r="AQ26" s="297"/>
      <c r="AR26" s="297">
        <v>18676.14</v>
      </c>
      <c r="AS26" s="297">
        <v>1624824.18</v>
      </c>
      <c r="AT26" s="298">
        <v>1819803.0816000002</v>
      </c>
      <c r="AU26" s="307" t="s">
        <v>295</v>
      </c>
      <c r="AV26" s="307">
        <v>2014</v>
      </c>
      <c r="AW26" s="307" t="s">
        <v>297</v>
      </c>
      <c r="AX26" s="305" t="s">
        <v>50</v>
      </c>
      <c r="AY26" s="300"/>
      <c r="AZ26" s="300"/>
      <c r="BA26" s="303"/>
      <c r="BB26" s="303"/>
      <c r="BC26" s="303"/>
      <c r="BD26" s="303"/>
      <c r="BE26" s="303"/>
      <c r="BF26" s="303"/>
      <c r="BG26" s="303"/>
      <c r="BH26" s="303"/>
      <c r="BI26" s="303"/>
      <c r="BJ26" s="303"/>
      <c r="BK26" s="303"/>
      <c r="BL26" s="303"/>
      <c r="BM26" s="303"/>
      <c r="BN26" s="303"/>
      <c r="BO26" s="303"/>
      <c r="BP26" s="303"/>
      <c r="BQ26" s="303"/>
      <c r="BR26" s="303"/>
      <c r="BS26" s="303"/>
      <c r="BT26" s="303"/>
      <c r="BU26" s="303"/>
      <c r="BV26" s="303"/>
      <c r="BW26" s="303"/>
      <c r="BX26" s="303"/>
      <c r="BY26" s="303"/>
      <c r="BZ26" s="303"/>
      <c r="CA26" s="303"/>
      <c r="CB26" s="303"/>
      <c r="CC26" s="303"/>
      <c r="CD26" s="303"/>
      <c r="CE26" s="303"/>
      <c r="CF26" s="303"/>
      <c r="CG26" s="303"/>
      <c r="CH26" s="303"/>
      <c r="CI26" s="303"/>
      <c r="CJ26" s="303"/>
      <c r="CK26" s="303"/>
      <c r="CL26" s="303"/>
      <c r="CM26" s="303"/>
      <c r="CN26" s="303"/>
      <c r="CO26" s="303"/>
      <c r="CP26" s="303"/>
      <c r="CQ26" s="303"/>
      <c r="CR26" s="303"/>
      <c r="CS26" s="303"/>
      <c r="CT26" s="303"/>
      <c r="CU26" s="303"/>
      <c r="CV26" s="303"/>
      <c r="CW26" s="303"/>
      <c r="CX26" s="303"/>
      <c r="CY26" s="303"/>
      <c r="CZ26" s="303"/>
      <c r="DA26" s="303"/>
      <c r="DB26" s="303"/>
      <c r="DC26" s="303"/>
      <c r="DD26" s="303"/>
      <c r="DE26" s="303"/>
      <c r="DF26" s="303"/>
      <c r="DG26" s="303"/>
      <c r="DH26" s="303"/>
      <c r="DI26" s="303"/>
      <c r="DJ26" s="303"/>
      <c r="DK26" s="303"/>
      <c r="DL26" s="303"/>
      <c r="DM26" s="303"/>
      <c r="DN26" s="303"/>
      <c r="DO26" s="303"/>
      <c r="DP26" s="303"/>
      <c r="DQ26" s="303"/>
      <c r="DR26" s="303"/>
      <c r="DS26" s="303"/>
      <c r="DT26" s="303"/>
      <c r="DU26" s="303"/>
      <c r="DV26" s="303"/>
      <c r="DW26" s="303"/>
      <c r="DX26" s="303"/>
      <c r="DY26" s="303"/>
      <c r="DZ26" s="303"/>
      <c r="EA26" s="303"/>
      <c r="EB26" s="303"/>
      <c r="EC26" s="303"/>
      <c r="ED26" s="303"/>
      <c r="EE26" s="303"/>
      <c r="EF26" s="303"/>
      <c r="EG26" s="303"/>
      <c r="EH26" s="303"/>
      <c r="EI26" s="303"/>
      <c r="EJ26" s="303"/>
      <c r="EK26" s="303"/>
      <c r="EL26" s="303"/>
      <c r="EM26" s="303"/>
      <c r="EN26" s="303"/>
      <c r="EO26" s="303"/>
      <c r="EP26" s="303"/>
      <c r="EQ26" s="303"/>
      <c r="ER26" s="303"/>
      <c r="ES26" s="303"/>
      <c r="ET26" s="303"/>
      <c r="EU26" s="303"/>
      <c r="EV26" s="303"/>
      <c r="EW26" s="303"/>
      <c r="EX26" s="303"/>
      <c r="EY26" s="303"/>
      <c r="EZ26" s="303"/>
      <c r="FA26" s="303"/>
      <c r="FB26" s="303"/>
      <c r="FC26" s="303"/>
      <c r="FD26" s="303"/>
      <c r="FE26" s="303"/>
      <c r="FF26" s="303"/>
      <c r="FG26" s="303"/>
      <c r="FH26" s="303"/>
      <c r="FI26" s="303"/>
      <c r="FJ26" s="303"/>
      <c r="FK26" s="303"/>
      <c r="FL26" s="303"/>
      <c r="FM26" s="303"/>
      <c r="FN26" s="303"/>
      <c r="FO26" s="303"/>
      <c r="FP26" s="303"/>
      <c r="FQ26" s="303"/>
      <c r="FR26" s="303"/>
      <c r="FS26" s="303"/>
      <c r="FT26" s="303"/>
      <c r="FU26" s="303"/>
      <c r="FV26" s="303"/>
      <c r="FW26" s="303"/>
      <c r="FX26" s="303"/>
      <c r="FY26" s="303"/>
      <c r="FZ26" s="303"/>
      <c r="GA26" s="303"/>
      <c r="GB26" s="303"/>
      <c r="GC26" s="303"/>
      <c r="GD26" s="303"/>
      <c r="GE26" s="303"/>
      <c r="GF26" s="303"/>
      <c r="GG26" s="303"/>
      <c r="GH26" s="303"/>
      <c r="GI26" s="303"/>
      <c r="GJ26" s="303"/>
      <c r="GK26" s="303"/>
      <c r="GL26" s="303"/>
      <c r="GM26" s="303"/>
      <c r="GN26" s="303"/>
      <c r="GO26" s="303"/>
      <c r="GP26" s="303"/>
      <c r="GQ26" s="303"/>
      <c r="GR26" s="303"/>
      <c r="GS26" s="303"/>
      <c r="GT26" s="303"/>
      <c r="GU26" s="303"/>
      <c r="GV26" s="303"/>
      <c r="GW26" s="303"/>
      <c r="GX26" s="303"/>
      <c r="GY26" s="303"/>
      <c r="GZ26" s="303"/>
      <c r="HA26" s="303"/>
      <c r="HB26" s="303"/>
      <c r="HC26" s="303"/>
      <c r="HD26" s="303"/>
      <c r="HE26" s="303"/>
      <c r="HF26" s="303"/>
      <c r="HG26" s="303"/>
      <c r="HH26" s="303"/>
      <c r="HI26" s="303"/>
      <c r="HJ26" s="303"/>
      <c r="HK26" s="303"/>
      <c r="HL26" s="303"/>
      <c r="HM26" s="303"/>
      <c r="HN26" s="303"/>
      <c r="HO26" s="303"/>
      <c r="HP26" s="303"/>
      <c r="HQ26" s="303"/>
      <c r="HR26" s="303"/>
      <c r="HS26" s="303"/>
      <c r="HT26" s="303"/>
      <c r="HU26" s="303"/>
      <c r="HV26" s="303"/>
      <c r="HW26" s="303"/>
      <c r="HX26" s="303"/>
      <c r="HY26" s="303"/>
      <c r="HZ26" s="303"/>
      <c r="IA26" s="303"/>
      <c r="IB26" s="303"/>
      <c r="IC26" s="303"/>
      <c r="ID26" s="303"/>
      <c r="IE26" s="303"/>
      <c r="IF26" s="303"/>
      <c r="IG26" s="303"/>
      <c r="IH26" s="303"/>
      <c r="II26" s="303"/>
      <c r="IJ26" s="303"/>
    </row>
    <row r="27" spans="1:244" s="301" customFormat="1" ht="15" customHeight="1" x14ac:dyDescent="0.2">
      <c r="A27" s="305">
        <v>104</v>
      </c>
      <c r="B27" s="305" t="s">
        <v>284</v>
      </c>
      <c r="C27" s="307" t="s">
        <v>340</v>
      </c>
      <c r="D27" s="307" t="s">
        <v>220</v>
      </c>
      <c r="E27" s="307" t="s">
        <v>332</v>
      </c>
      <c r="F27" s="307">
        <v>270005369</v>
      </c>
      <c r="G27" s="307" t="s">
        <v>333</v>
      </c>
      <c r="H27" s="307" t="s">
        <v>334</v>
      </c>
      <c r="I27" s="307" t="s">
        <v>341</v>
      </c>
      <c r="J27" s="307" t="s">
        <v>276</v>
      </c>
      <c r="K27" s="307">
        <v>45</v>
      </c>
      <c r="L27" s="307" t="s">
        <v>336</v>
      </c>
      <c r="M27" s="307" t="s">
        <v>291</v>
      </c>
      <c r="N27" s="307" t="s">
        <v>292</v>
      </c>
      <c r="O27" s="307" t="s">
        <v>293</v>
      </c>
      <c r="P27" s="307" t="s">
        <v>337</v>
      </c>
      <c r="Q27" s="297"/>
      <c r="R27" s="297"/>
      <c r="S27" s="297"/>
      <c r="T27" s="297">
        <v>49</v>
      </c>
      <c r="U27" s="297">
        <v>30</v>
      </c>
      <c r="V27" s="297">
        <v>0</v>
      </c>
      <c r="W27" s="297">
        <v>30</v>
      </c>
      <c r="X27" s="297">
        <v>30</v>
      </c>
      <c r="Y27" s="297"/>
      <c r="Z27" s="297"/>
      <c r="AA27" s="297"/>
      <c r="AB27" s="297"/>
      <c r="AC27" s="297"/>
      <c r="AD27" s="297"/>
      <c r="AE27" s="297"/>
      <c r="AF27" s="297"/>
      <c r="AG27" s="297"/>
      <c r="AH27" s="297"/>
      <c r="AI27" s="297"/>
      <c r="AJ27" s="297"/>
      <c r="AK27" s="297"/>
      <c r="AL27" s="297"/>
      <c r="AM27" s="297"/>
      <c r="AN27" s="297"/>
      <c r="AO27" s="297"/>
      <c r="AP27" s="297"/>
      <c r="AQ27" s="297"/>
      <c r="AR27" s="297">
        <v>18676.14</v>
      </c>
      <c r="AS27" s="297">
        <v>2595983.46</v>
      </c>
      <c r="AT27" s="298">
        <v>2907501.4752000002</v>
      </c>
      <c r="AU27" s="307" t="s">
        <v>295</v>
      </c>
      <c r="AV27" s="307">
        <v>2014</v>
      </c>
      <c r="AW27" s="307" t="s">
        <v>297</v>
      </c>
      <c r="AX27" s="305" t="s">
        <v>50</v>
      </c>
      <c r="AY27" s="300"/>
      <c r="AZ27" s="300"/>
      <c r="BA27" s="303"/>
      <c r="BB27" s="303"/>
      <c r="BC27" s="303"/>
      <c r="BD27" s="303"/>
      <c r="BE27" s="303"/>
      <c r="BF27" s="303"/>
      <c r="BG27" s="303"/>
      <c r="BH27" s="303"/>
      <c r="BI27" s="303"/>
      <c r="BJ27" s="303"/>
      <c r="BK27" s="303"/>
      <c r="BL27" s="303"/>
      <c r="BM27" s="303"/>
      <c r="BN27" s="303"/>
      <c r="BO27" s="303"/>
      <c r="BP27" s="303"/>
      <c r="BQ27" s="303"/>
      <c r="BR27" s="303"/>
      <c r="BS27" s="303"/>
      <c r="BT27" s="303"/>
      <c r="BU27" s="303"/>
      <c r="BV27" s="303"/>
      <c r="BW27" s="303"/>
      <c r="BX27" s="303"/>
      <c r="BY27" s="303"/>
      <c r="BZ27" s="303"/>
      <c r="CA27" s="303"/>
      <c r="CB27" s="303"/>
      <c r="CC27" s="303"/>
      <c r="CD27" s="303"/>
      <c r="CE27" s="303"/>
      <c r="CF27" s="303"/>
      <c r="CG27" s="303"/>
      <c r="CH27" s="303"/>
      <c r="CI27" s="303"/>
      <c r="CJ27" s="303"/>
      <c r="CK27" s="303"/>
      <c r="CL27" s="303"/>
      <c r="CM27" s="303"/>
      <c r="CN27" s="303"/>
      <c r="CO27" s="303"/>
      <c r="CP27" s="303"/>
      <c r="CQ27" s="303"/>
      <c r="CR27" s="303"/>
      <c r="CS27" s="303"/>
      <c r="CT27" s="303"/>
      <c r="CU27" s="303"/>
      <c r="CV27" s="303"/>
      <c r="CW27" s="303"/>
      <c r="CX27" s="303"/>
      <c r="CY27" s="303"/>
      <c r="CZ27" s="303"/>
      <c r="DA27" s="303"/>
      <c r="DB27" s="303"/>
      <c r="DC27" s="303"/>
      <c r="DD27" s="303"/>
      <c r="DE27" s="303"/>
      <c r="DF27" s="303"/>
      <c r="DG27" s="303"/>
      <c r="DH27" s="303"/>
      <c r="DI27" s="303"/>
      <c r="DJ27" s="303"/>
      <c r="DK27" s="303"/>
      <c r="DL27" s="303"/>
      <c r="DM27" s="303"/>
      <c r="DN27" s="303"/>
      <c r="DO27" s="303"/>
      <c r="DP27" s="303"/>
      <c r="DQ27" s="303"/>
      <c r="DR27" s="303"/>
      <c r="DS27" s="303"/>
      <c r="DT27" s="303"/>
      <c r="DU27" s="303"/>
      <c r="DV27" s="303"/>
      <c r="DW27" s="303"/>
      <c r="DX27" s="303"/>
      <c r="DY27" s="303"/>
      <c r="DZ27" s="303"/>
      <c r="EA27" s="303"/>
      <c r="EB27" s="303"/>
      <c r="EC27" s="303"/>
      <c r="ED27" s="303"/>
      <c r="EE27" s="303"/>
      <c r="EF27" s="303"/>
      <c r="EG27" s="303"/>
      <c r="EH27" s="303"/>
      <c r="EI27" s="303"/>
      <c r="EJ27" s="303"/>
      <c r="EK27" s="303"/>
      <c r="EL27" s="303"/>
      <c r="EM27" s="303"/>
      <c r="EN27" s="303"/>
      <c r="EO27" s="303"/>
      <c r="EP27" s="303"/>
      <c r="EQ27" s="303"/>
      <c r="ER27" s="303"/>
      <c r="ES27" s="303"/>
      <c r="ET27" s="303"/>
      <c r="EU27" s="303"/>
      <c r="EV27" s="303"/>
      <c r="EW27" s="303"/>
      <c r="EX27" s="303"/>
      <c r="EY27" s="303"/>
      <c r="EZ27" s="303"/>
      <c r="FA27" s="303"/>
      <c r="FB27" s="303"/>
      <c r="FC27" s="303"/>
      <c r="FD27" s="303"/>
      <c r="FE27" s="303"/>
      <c r="FF27" s="303"/>
      <c r="FG27" s="303"/>
      <c r="FH27" s="303"/>
      <c r="FI27" s="303"/>
      <c r="FJ27" s="303"/>
      <c r="FK27" s="303"/>
      <c r="FL27" s="303"/>
      <c r="FM27" s="303"/>
      <c r="FN27" s="303"/>
      <c r="FO27" s="303"/>
      <c r="FP27" s="303"/>
      <c r="FQ27" s="303"/>
      <c r="FR27" s="303"/>
      <c r="FS27" s="303"/>
      <c r="FT27" s="303"/>
      <c r="FU27" s="303"/>
      <c r="FV27" s="303"/>
      <c r="FW27" s="303"/>
      <c r="FX27" s="303"/>
      <c r="FY27" s="303"/>
      <c r="FZ27" s="303"/>
      <c r="GA27" s="303"/>
      <c r="GB27" s="303"/>
      <c r="GC27" s="303"/>
      <c r="GD27" s="303"/>
      <c r="GE27" s="303"/>
      <c r="GF27" s="303"/>
      <c r="GG27" s="303"/>
      <c r="GH27" s="303"/>
      <c r="GI27" s="303"/>
      <c r="GJ27" s="303"/>
      <c r="GK27" s="303"/>
      <c r="GL27" s="303"/>
      <c r="GM27" s="303"/>
      <c r="GN27" s="303"/>
      <c r="GO27" s="303"/>
      <c r="GP27" s="303"/>
      <c r="GQ27" s="303"/>
      <c r="GR27" s="303"/>
      <c r="GS27" s="303"/>
      <c r="GT27" s="303"/>
      <c r="GU27" s="303"/>
      <c r="GV27" s="303"/>
      <c r="GW27" s="303"/>
      <c r="GX27" s="303"/>
      <c r="GY27" s="303"/>
      <c r="GZ27" s="303"/>
      <c r="HA27" s="303"/>
      <c r="HB27" s="303"/>
      <c r="HC27" s="303"/>
      <c r="HD27" s="303"/>
      <c r="HE27" s="303"/>
      <c r="HF27" s="303"/>
      <c r="HG27" s="303"/>
      <c r="HH27" s="303"/>
      <c r="HI27" s="303"/>
      <c r="HJ27" s="303"/>
      <c r="HK27" s="303"/>
      <c r="HL27" s="303"/>
      <c r="HM27" s="303"/>
      <c r="HN27" s="303"/>
      <c r="HO27" s="303"/>
      <c r="HP27" s="303"/>
      <c r="HQ27" s="303"/>
      <c r="HR27" s="303"/>
      <c r="HS27" s="303"/>
      <c r="HT27" s="303"/>
      <c r="HU27" s="303"/>
      <c r="HV27" s="303"/>
      <c r="HW27" s="303"/>
      <c r="HX27" s="303"/>
      <c r="HY27" s="303"/>
      <c r="HZ27" s="303"/>
      <c r="IA27" s="303"/>
      <c r="IB27" s="303"/>
      <c r="IC27" s="303"/>
      <c r="ID27" s="303"/>
      <c r="IE27" s="303"/>
      <c r="IF27" s="303"/>
      <c r="IG27" s="303"/>
      <c r="IH27" s="303"/>
      <c r="II27" s="303"/>
      <c r="IJ27" s="303"/>
    </row>
    <row r="28" spans="1:244" s="301" customFormat="1" ht="15" customHeight="1" x14ac:dyDescent="0.2">
      <c r="A28" s="305">
        <v>104</v>
      </c>
      <c r="B28" s="305" t="s">
        <v>284</v>
      </c>
      <c r="C28" s="307" t="s">
        <v>342</v>
      </c>
      <c r="D28" s="307" t="s">
        <v>220</v>
      </c>
      <c r="E28" s="307" t="s">
        <v>332</v>
      </c>
      <c r="F28" s="307">
        <v>270005370</v>
      </c>
      <c r="G28" s="307" t="s">
        <v>333</v>
      </c>
      <c r="H28" s="307" t="s">
        <v>334</v>
      </c>
      <c r="I28" s="307" t="s">
        <v>343</v>
      </c>
      <c r="J28" s="307" t="s">
        <v>276</v>
      </c>
      <c r="K28" s="307">
        <v>45</v>
      </c>
      <c r="L28" s="307" t="s">
        <v>336</v>
      </c>
      <c r="M28" s="307" t="s">
        <v>291</v>
      </c>
      <c r="N28" s="307" t="s">
        <v>292</v>
      </c>
      <c r="O28" s="307" t="s">
        <v>293</v>
      </c>
      <c r="P28" s="307" t="s">
        <v>337</v>
      </c>
      <c r="Q28" s="297"/>
      <c r="R28" s="297"/>
      <c r="S28" s="297"/>
      <c r="T28" s="297">
        <v>92</v>
      </c>
      <c r="U28" s="297">
        <v>36</v>
      </c>
      <c r="V28" s="297">
        <v>0</v>
      </c>
      <c r="W28" s="297">
        <v>36</v>
      </c>
      <c r="X28" s="297">
        <v>36</v>
      </c>
      <c r="Y28" s="134"/>
      <c r="Z28" s="134"/>
      <c r="AA28" s="134"/>
      <c r="AB28" s="134"/>
      <c r="AC28" s="134"/>
      <c r="AD28" s="134"/>
      <c r="AE28" s="134"/>
      <c r="AF28" s="134"/>
      <c r="AG28" s="134"/>
      <c r="AH28" s="134"/>
      <c r="AI28" s="134"/>
      <c r="AJ28" s="134"/>
      <c r="AK28" s="134"/>
      <c r="AL28" s="134"/>
      <c r="AM28" s="134"/>
      <c r="AN28" s="134"/>
      <c r="AO28" s="134"/>
      <c r="AP28" s="134"/>
      <c r="AQ28" s="134"/>
      <c r="AR28" s="297">
        <v>18676.14</v>
      </c>
      <c r="AS28" s="297">
        <v>3735228</v>
      </c>
      <c r="AT28" s="298">
        <v>4183455.3600000003</v>
      </c>
      <c r="AU28" s="307" t="s">
        <v>295</v>
      </c>
      <c r="AV28" s="307">
        <v>2014</v>
      </c>
      <c r="AW28" s="307" t="s">
        <v>297</v>
      </c>
      <c r="AX28" s="305" t="s">
        <v>50</v>
      </c>
      <c r="AY28" s="300"/>
      <c r="AZ28" s="300"/>
      <c r="BA28" s="303"/>
      <c r="BB28" s="303"/>
      <c r="BC28" s="303"/>
      <c r="BD28" s="303"/>
      <c r="BE28" s="303"/>
      <c r="BF28" s="303"/>
      <c r="BG28" s="303"/>
      <c r="BH28" s="303"/>
      <c r="BI28" s="303"/>
      <c r="BJ28" s="303"/>
      <c r="BK28" s="303"/>
      <c r="BL28" s="303"/>
      <c r="BM28" s="303"/>
      <c r="BN28" s="303"/>
      <c r="BO28" s="303"/>
      <c r="BP28" s="303"/>
      <c r="BQ28" s="303"/>
      <c r="BR28" s="303"/>
      <c r="BS28" s="303"/>
      <c r="BT28" s="303"/>
      <c r="BU28" s="303"/>
      <c r="BV28" s="303"/>
      <c r="BW28" s="303"/>
      <c r="BX28" s="303"/>
      <c r="BY28" s="303"/>
      <c r="BZ28" s="303"/>
      <c r="CA28" s="303"/>
      <c r="CB28" s="303"/>
      <c r="CC28" s="303"/>
      <c r="CD28" s="303"/>
      <c r="CE28" s="303"/>
      <c r="CF28" s="303"/>
      <c r="CG28" s="303"/>
      <c r="CH28" s="303"/>
      <c r="CI28" s="303"/>
      <c r="CJ28" s="303"/>
      <c r="CK28" s="303"/>
      <c r="CL28" s="303"/>
      <c r="CM28" s="303"/>
      <c r="CN28" s="303"/>
      <c r="CO28" s="303"/>
      <c r="CP28" s="303"/>
      <c r="CQ28" s="303"/>
      <c r="CR28" s="303"/>
      <c r="CS28" s="303"/>
      <c r="CT28" s="303"/>
      <c r="CU28" s="303"/>
      <c r="CV28" s="303"/>
      <c r="CW28" s="303"/>
      <c r="CX28" s="303"/>
      <c r="CY28" s="303"/>
      <c r="CZ28" s="303"/>
      <c r="DA28" s="303"/>
      <c r="DB28" s="303"/>
      <c r="DC28" s="303"/>
      <c r="DD28" s="303"/>
      <c r="DE28" s="303"/>
      <c r="DF28" s="303"/>
      <c r="DG28" s="303"/>
      <c r="DH28" s="303"/>
      <c r="DI28" s="303"/>
      <c r="DJ28" s="303"/>
      <c r="DK28" s="303"/>
      <c r="DL28" s="303"/>
      <c r="DM28" s="303"/>
      <c r="DN28" s="303"/>
      <c r="DO28" s="303"/>
      <c r="DP28" s="303"/>
      <c r="DQ28" s="303"/>
      <c r="DR28" s="303"/>
      <c r="DS28" s="303"/>
      <c r="DT28" s="303"/>
      <c r="DU28" s="303"/>
      <c r="DV28" s="303"/>
      <c r="DW28" s="303"/>
      <c r="DX28" s="303"/>
      <c r="DY28" s="303"/>
      <c r="DZ28" s="303"/>
      <c r="EA28" s="303"/>
      <c r="EB28" s="303"/>
      <c r="EC28" s="303"/>
      <c r="ED28" s="303"/>
      <c r="EE28" s="303"/>
      <c r="EF28" s="303"/>
      <c r="EG28" s="303"/>
      <c r="EH28" s="303"/>
      <c r="EI28" s="303"/>
      <c r="EJ28" s="303"/>
      <c r="EK28" s="303"/>
      <c r="EL28" s="303"/>
      <c r="EM28" s="303"/>
      <c r="EN28" s="303"/>
      <c r="EO28" s="303"/>
      <c r="EP28" s="303"/>
      <c r="EQ28" s="303"/>
      <c r="ER28" s="303"/>
      <c r="ES28" s="303"/>
      <c r="ET28" s="303"/>
      <c r="EU28" s="303"/>
      <c r="EV28" s="303"/>
      <c r="EW28" s="303"/>
      <c r="EX28" s="303"/>
      <c r="EY28" s="303"/>
      <c r="EZ28" s="303"/>
      <c r="FA28" s="303"/>
      <c r="FB28" s="303"/>
      <c r="FC28" s="303"/>
      <c r="FD28" s="303"/>
      <c r="FE28" s="303"/>
      <c r="FF28" s="303"/>
      <c r="FG28" s="303"/>
      <c r="FH28" s="303"/>
      <c r="FI28" s="303"/>
      <c r="FJ28" s="303"/>
      <c r="FK28" s="303"/>
      <c r="FL28" s="303"/>
      <c r="FM28" s="303"/>
      <c r="FN28" s="303"/>
      <c r="FO28" s="303"/>
      <c r="FP28" s="303"/>
      <c r="FQ28" s="303"/>
      <c r="FR28" s="303"/>
      <c r="FS28" s="303"/>
      <c r="FT28" s="303"/>
      <c r="FU28" s="303"/>
      <c r="FV28" s="303"/>
      <c r="FW28" s="303"/>
      <c r="FX28" s="303"/>
      <c r="FY28" s="303"/>
      <c r="FZ28" s="303"/>
      <c r="GA28" s="303"/>
      <c r="GB28" s="303"/>
      <c r="GC28" s="303"/>
      <c r="GD28" s="303"/>
      <c r="GE28" s="303"/>
      <c r="GF28" s="303"/>
      <c r="GG28" s="303"/>
      <c r="GH28" s="303"/>
      <c r="GI28" s="303"/>
      <c r="GJ28" s="303"/>
      <c r="GK28" s="303"/>
      <c r="GL28" s="303"/>
      <c r="GM28" s="303"/>
      <c r="GN28" s="303"/>
      <c r="GO28" s="303"/>
      <c r="GP28" s="303"/>
      <c r="GQ28" s="303"/>
      <c r="GR28" s="303"/>
      <c r="GS28" s="303"/>
      <c r="GT28" s="303"/>
      <c r="GU28" s="303"/>
      <c r="GV28" s="303"/>
      <c r="GW28" s="303"/>
      <c r="GX28" s="303"/>
      <c r="GY28" s="303"/>
      <c r="GZ28" s="303"/>
      <c r="HA28" s="303"/>
      <c r="HB28" s="303"/>
      <c r="HC28" s="303"/>
      <c r="HD28" s="303"/>
      <c r="HE28" s="303"/>
      <c r="HF28" s="303"/>
      <c r="HG28" s="303"/>
      <c r="HH28" s="303"/>
      <c r="HI28" s="303"/>
      <c r="HJ28" s="303"/>
      <c r="HK28" s="303"/>
      <c r="HL28" s="303"/>
      <c r="HM28" s="303"/>
      <c r="HN28" s="303"/>
      <c r="HO28" s="303"/>
      <c r="HP28" s="303"/>
      <c r="HQ28" s="303"/>
      <c r="HR28" s="303"/>
      <c r="HS28" s="303"/>
      <c r="HT28" s="303"/>
      <c r="HU28" s="303"/>
      <c r="HV28" s="303"/>
      <c r="HW28" s="303"/>
      <c r="HX28" s="303"/>
      <c r="HY28" s="303"/>
      <c r="HZ28" s="303"/>
      <c r="IA28" s="303"/>
      <c r="IB28" s="303"/>
      <c r="IC28" s="303"/>
      <c r="ID28" s="303"/>
      <c r="IE28" s="303"/>
      <c r="IF28" s="303"/>
      <c r="IG28" s="303"/>
      <c r="IH28" s="303"/>
      <c r="II28" s="303"/>
      <c r="IJ28" s="303"/>
    </row>
    <row r="29" spans="1:244" s="301" customFormat="1" ht="15" customHeight="1" x14ac:dyDescent="0.2">
      <c r="A29" s="291">
        <v>104</v>
      </c>
      <c r="B29" s="294" t="s">
        <v>284</v>
      </c>
      <c r="C29" s="292" t="s">
        <v>344</v>
      </c>
      <c r="D29" s="292" t="s">
        <v>220</v>
      </c>
      <c r="E29" s="292" t="s">
        <v>345</v>
      </c>
      <c r="F29" s="293">
        <v>270005790</v>
      </c>
      <c r="G29" s="292" t="s">
        <v>333</v>
      </c>
      <c r="H29" s="292" t="s">
        <v>346</v>
      </c>
      <c r="I29" s="292" t="s">
        <v>347</v>
      </c>
      <c r="J29" s="292" t="s">
        <v>276</v>
      </c>
      <c r="K29" s="292">
        <v>45</v>
      </c>
      <c r="L29" s="292" t="s">
        <v>336</v>
      </c>
      <c r="M29" s="292" t="s">
        <v>291</v>
      </c>
      <c r="N29" s="292" t="s">
        <v>292</v>
      </c>
      <c r="O29" s="292" t="s">
        <v>293</v>
      </c>
      <c r="P29" s="292" t="s">
        <v>337</v>
      </c>
      <c r="Q29" s="294"/>
      <c r="R29" s="294"/>
      <c r="S29" s="294"/>
      <c r="T29" s="294">
        <v>83</v>
      </c>
      <c r="U29" s="294">
        <v>287</v>
      </c>
      <c r="V29" s="294">
        <v>291</v>
      </c>
      <c r="W29" s="294">
        <v>236</v>
      </c>
      <c r="X29" s="294">
        <v>291</v>
      </c>
      <c r="Y29" s="294">
        <v>0</v>
      </c>
      <c r="Z29" s="304"/>
      <c r="AA29" s="304"/>
      <c r="AB29" s="304"/>
      <c r="AC29" s="304"/>
      <c r="AD29" s="304"/>
      <c r="AE29" s="304"/>
      <c r="AF29" s="304"/>
      <c r="AG29" s="304"/>
      <c r="AH29" s="304"/>
      <c r="AI29" s="304"/>
      <c r="AJ29" s="304"/>
      <c r="AK29" s="304"/>
      <c r="AL29" s="304"/>
      <c r="AM29" s="304"/>
      <c r="AN29" s="304"/>
      <c r="AO29" s="304"/>
      <c r="AP29" s="304"/>
      <c r="AQ29" s="304"/>
      <c r="AR29" s="294">
        <v>18676.14</v>
      </c>
      <c r="AS29" s="297">
        <v>22187254.32</v>
      </c>
      <c r="AT29" s="298">
        <v>24849724.838400003</v>
      </c>
      <c r="AU29" s="294" t="s">
        <v>295</v>
      </c>
      <c r="AV29" s="292" t="s">
        <v>348</v>
      </c>
      <c r="AW29" s="307" t="s">
        <v>297</v>
      </c>
      <c r="AX29" s="291" t="s">
        <v>50</v>
      </c>
      <c r="AY29" s="300"/>
      <c r="AZ29" s="300"/>
      <c r="BB29" s="302"/>
      <c r="BC29" s="302"/>
      <c r="BD29" s="302"/>
      <c r="BF29" s="303"/>
      <c r="BG29" s="303"/>
      <c r="BH29" s="303"/>
      <c r="BI29" s="303"/>
      <c r="BJ29" s="303"/>
      <c r="BK29" s="303"/>
      <c r="BL29" s="303"/>
      <c r="BM29" s="303"/>
      <c r="BN29" s="303"/>
      <c r="BO29" s="303"/>
      <c r="BP29" s="303"/>
      <c r="BQ29" s="303"/>
      <c r="BR29" s="303"/>
      <c r="BS29" s="303"/>
      <c r="BT29" s="303"/>
      <c r="BU29" s="303"/>
      <c r="BV29" s="303"/>
      <c r="BW29" s="303"/>
      <c r="BX29" s="303"/>
      <c r="BY29" s="303"/>
      <c r="BZ29" s="303"/>
      <c r="CA29" s="303"/>
      <c r="CB29" s="303"/>
      <c r="CC29" s="303"/>
      <c r="CD29" s="303"/>
      <c r="CE29" s="303"/>
      <c r="CF29" s="303"/>
      <c r="CG29" s="303"/>
      <c r="CH29" s="303"/>
      <c r="CI29" s="303"/>
      <c r="CJ29" s="303"/>
      <c r="CK29" s="303"/>
      <c r="CL29" s="303"/>
      <c r="CM29" s="303"/>
      <c r="CN29" s="303"/>
      <c r="CO29" s="303"/>
      <c r="CP29" s="303"/>
      <c r="CQ29" s="303"/>
      <c r="CR29" s="303"/>
      <c r="CS29" s="303"/>
      <c r="CT29" s="303"/>
      <c r="CU29" s="303"/>
      <c r="CV29" s="303"/>
      <c r="CW29" s="303"/>
      <c r="CX29" s="303"/>
      <c r="CY29" s="303"/>
      <c r="CZ29" s="303"/>
      <c r="DA29" s="303"/>
      <c r="DB29" s="303"/>
      <c r="DC29" s="303"/>
      <c r="DD29" s="303"/>
      <c r="DE29" s="303"/>
      <c r="DF29" s="303"/>
      <c r="DG29" s="303"/>
      <c r="DH29" s="303"/>
      <c r="DI29" s="303"/>
      <c r="DJ29" s="303"/>
      <c r="DK29" s="303"/>
      <c r="DL29" s="303"/>
      <c r="DM29" s="303"/>
      <c r="DN29" s="303"/>
      <c r="DO29" s="303"/>
      <c r="DP29" s="303"/>
      <c r="DQ29" s="303"/>
      <c r="DR29" s="303"/>
      <c r="DS29" s="303"/>
      <c r="DT29" s="303"/>
      <c r="DU29" s="303"/>
      <c r="DV29" s="303"/>
      <c r="DW29" s="303"/>
      <c r="DX29" s="303"/>
      <c r="DY29" s="303"/>
      <c r="DZ29" s="303"/>
      <c r="EA29" s="303"/>
      <c r="EB29" s="303"/>
      <c r="EC29" s="303"/>
      <c r="ED29" s="303"/>
      <c r="EE29" s="303"/>
      <c r="EF29" s="303"/>
      <c r="EG29" s="303"/>
      <c r="EH29" s="303"/>
      <c r="EI29" s="303"/>
      <c r="EJ29" s="303"/>
      <c r="EK29" s="303"/>
      <c r="EL29" s="303"/>
      <c r="EM29" s="303"/>
      <c r="EN29" s="303"/>
      <c r="EO29" s="303"/>
      <c r="EP29" s="303"/>
      <c r="EQ29" s="303"/>
      <c r="ER29" s="303"/>
      <c r="ES29" s="303"/>
      <c r="ET29" s="303"/>
      <c r="EU29" s="303"/>
      <c r="EV29" s="303"/>
      <c r="EW29" s="303"/>
      <c r="EX29" s="303"/>
      <c r="EY29" s="303"/>
      <c r="EZ29" s="303"/>
      <c r="FA29" s="303"/>
      <c r="FB29" s="303"/>
      <c r="FC29" s="303"/>
      <c r="FD29" s="303"/>
      <c r="FE29" s="303"/>
      <c r="FF29" s="303"/>
      <c r="FG29" s="303"/>
      <c r="FH29" s="303"/>
      <c r="FI29" s="303"/>
      <c r="FJ29" s="303"/>
      <c r="FK29" s="303"/>
      <c r="FL29" s="303"/>
      <c r="FM29" s="303"/>
      <c r="FN29" s="303"/>
      <c r="FO29" s="303"/>
      <c r="FP29" s="303"/>
      <c r="FQ29" s="303"/>
      <c r="FR29" s="303"/>
      <c r="FS29" s="303"/>
      <c r="FT29" s="303"/>
      <c r="FU29" s="303"/>
      <c r="FV29" s="303"/>
      <c r="FW29" s="303"/>
      <c r="FX29" s="303"/>
      <c r="FY29" s="303"/>
      <c r="FZ29" s="303"/>
      <c r="GA29" s="303"/>
      <c r="GB29" s="303"/>
      <c r="GC29" s="303"/>
      <c r="GD29" s="303"/>
      <c r="GE29" s="303"/>
      <c r="GF29" s="303"/>
      <c r="GG29" s="303"/>
      <c r="GH29" s="303"/>
      <c r="GI29" s="303"/>
      <c r="GJ29" s="303"/>
      <c r="GK29" s="303"/>
      <c r="GL29" s="303"/>
      <c r="GM29" s="303"/>
      <c r="GN29" s="303"/>
      <c r="GO29" s="303"/>
      <c r="GP29" s="303"/>
      <c r="GQ29" s="303"/>
      <c r="GR29" s="303"/>
      <c r="GS29" s="303"/>
      <c r="GT29" s="303"/>
      <c r="GU29" s="303"/>
      <c r="GV29" s="303"/>
      <c r="GW29" s="303"/>
      <c r="GX29" s="303"/>
      <c r="GY29" s="303"/>
      <c r="GZ29" s="303"/>
      <c r="HA29" s="303"/>
      <c r="HB29" s="303"/>
      <c r="HC29" s="303"/>
      <c r="HD29" s="303"/>
      <c r="HE29" s="303"/>
      <c r="HF29" s="303"/>
      <c r="HG29" s="303"/>
      <c r="HH29" s="303"/>
      <c r="HI29" s="303"/>
      <c r="HJ29" s="303"/>
      <c r="HK29" s="303"/>
      <c r="HL29" s="303"/>
      <c r="HM29" s="303"/>
      <c r="HN29" s="303"/>
      <c r="HO29" s="303"/>
      <c r="HP29" s="303"/>
      <c r="HQ29" s="303"/>
      <c r="HR29" s="303"/>
      <c r="HS29" s="303"/>
      <c r="HT29" s="303"/>
      <c r="HU29" s="303"/>
      <c r="HV29" s="303"/>
      <c r="HW29" s="303"/>
      <c r="HX29" s="303"/>
      <c r="HY29" s="303"/>
      <c r="HZ29" s="303"/>
      <c r="IA29" s="303"/>
      <c r="IB29" s="303"/>
      <c r="IC29" s="303"/>
      <c r="ID29" s="303"/>
      <c r="IE29" s="303"/>
      <c r="IF29" s="303"/>
      <c r="IG29" s="303"/>
      <c r="IH29" s="303"/>
    </row>
    <row r="30" spans="1:244" s="301" customFormat="1" ht="15" customHeight="1" x14ac:dyDescent="0.2">
      <c r="A30" s="305">
        <v>104</v>
      </c>
      <c r="B30" s="305" t="s">
        <v>284</v>
      </c>
      <c r="C30" s="307" t="s">
        <v>349</v>
      </c>
      <c r="D30" s="307" t="s">
        <v>220</v>
      </c>
      <c r="E30" s="307" t="s">
        <v>332</v>
      </c>
      <c r="F30" s="307">
        <v>270007053</v>
      </c>
      <c r="G30" s="307" t="s">
        <v>333</v>
      </c>
      <c r="H30" s="307" t="s">
        <v>334</v>
      </c>
      <c r="I30" s="307" t="s">
        <v>350</v>
      </c>
      <c r="J30" s="307" t="s">
        <v>276</v>
      </c>
      <c r="K30" s="307">
        <v>45</v>
      </c>
      <c r="L30" s="307" t="s">
        <v>336</v>
      </c>
      <c r="M30" s="307" t="s">
        <v>291</v>
      </c>
      <c r="N30" s="307" t="s">
        <v>292</v>
      </c>
      <c r="O30" s="307" t="s">
        <v>293</v>
      </c>
      <c r="P30" s="307" t="s">
        <v>337</v>
      </c>
      <c r="Q30" s="297"/>
      <c r="R30" s="297"/>
      <c r="S30" s="297"/>
      <c r="T30" s="297">
        <v>111</v>
      </c>
      <c r="U30" s="297">
        <v>30</v>
      </c>
      <c r="V30" s="297">
        <v>0</v>
      </c>
      <c r="W30" s="297">
        <v>30</v>
      </c>
      <c r="X30" s="297">
        <v>30</v>
      </c>
      <c r="Y30" s="297"/>
      <c r="Z30" s="297"/>
      <c r="AA30" s="297"/>
      <c r="AB30" s="297"/>
      <c r="AC30" s="297"/>
      <c r="AD30" s="297"/>
      <c r="AE30" s="297"/>
      <c r="AF30" s="297"/>
      <c r="AG30" s="297"/>
      <c r="AH30" s="297"/>
      <c r="AI30" s="297"/>
      <c r="AJ30" s="297"/>
      <c r="AK30" s="297"/>
      <c r="AL30" s="297"/>
      <c r="AM30" s="297"/>
      <c r="AN30" s="297"/>
      <c r="AO30" s="297"/>
      <c r="AP30" s="297"/>
      <c r="AQ30" s="297"/>
      <c r="AR30" s="297">
        <v>18676.14</v>
      </c>
      <c r="AS30" s="297">
        <v>3753904.1399999997</v>
      </c>
      <c r="AT30" s="298">
        <v>4204372.6368000004</v>
      </c>
      <c r="AU30" s="307" t="s">
        <v>295</v>
      </c>
      <c r="AV30" s="307">
        <v>2014</v>
      </c>
      <c r="AW30" s="307" t="s">
        <v>297</v>
      </c>
      <c r="AX30" s="305" t="s">
        <v>50</v>
      </c>
      <c r="AY30" s="300"/>
      <c r="AZ30" s="300"/>
      <c r="BA30" s="303"/>
      <c r="BB30" s="303"/>
      <c r="BC30" s="303"/>
      <c r="BD30" s="303"/>
      <c r="BE30" s="303"/>
      <c r="BF30" s="303"/>
      <c r="BG30" s="303"/>
      <c r="BH30" s="303"/>
      <c r="BI30" s="303"/>
      <c r="BJ30" s="303"/>
      <c r="BK30" s="303"/>
      <c r="BL30" s="303"/>
      <c r="BM30" s="303"/>
      <c r="BN30" s="303"/>
      <c r="BO30" s="303"/>
      <c r="BP30" s="303"/>
      <c r="BQ30" s="303"/>
      <c r="BR30" s="303"/>
      <c r="BS30" s="303"/>
      <c r="BT30" s="303"/>
      <c r="BU30" s="303"/>
      <c r="BV30" s="303"/>
      <c r="BW30" s="303"/>
      <c r="BX30" s="303"/>
      <c r="BY30" s="303"/>
      <c r="BZ30" s="303"/>
      <c r="CA30" s="303"/>
      <c r="CB30" s="303"/>
      <c r="CC30" s="303"/>
      <c r="CD30" s="303"/>
      <c r="CE30" s="303"/>
      <c r="CF30" s="303"/>
      <c r="CG30" s="303"/>
      <c r="CH30" s="303"/>
      <c r="CI30" s="303"/>
      <c r="CJ30" s="303"/>
      <c r="CK30" s="303"/>
      <c r="CL30" s="303"/>
      <c r="CM30" s="303"/>
      <c r="CN30" s="303"/>
      <c r="CO30" s="303"/>
      <c r="CP30" s="303"/>
      <c r="CQ30" s="303"/>
      <c r="CR30" s="303"/>
      <c r="CS30" s="303"/>
      <c r="CT30" s="303"/>
      <c r="CU30" s="303"/>
      <c r="CV30" s="303"/>
      <c r="CW30" s="303"/>
      <c r="CX30" s="303"/>
      <c r="CY30" s="303"/>
      <c r="CZ30" s="303"/>
      <c r="DA30" s="303"/>
      <c r="DB30" s="303"/>
      <c r="DC30" s="303"/>
      <c r="DD30" s="303"/>
      <c r="DE30" s="303"/>
      <c r="DF30" s="303"/>
      <c r="DG30" s="303"/>
      <c r="DH30" s="303"/>
      <c r="DI30" s="303"/>
      <c r="DJ30" s="303"/>
      <c r="DK30" s="303"/>
      <c r="DL30" s="303"/>
      <c r="DM30" s="303"/>
      <c r="DN30" s="303"/>
      <c r="DO30" s="303"/>
      <c r="DP30" s="303"/>
      <c r="DQ30" s="303"/>
      <c r="DR30" s="303"/>
      <c r="DS30" s="303"/>
      <c r="DT30" s="303"/>
      <c r="DU30" s="303"/>
      <c r="DV30" s="303"/>
      <c r="DW30" s="303"/>
      <c r="DX30" s="303"/>
      <c r="DY30" s="303"/>
      <c r="DZ30" s="303"/>
      <c r="EA30" s="303"/>
      <c r="EB30" s="303"/>
      <c r="EC30" s="303"/>
      <c r="ED30" s="303"/>
      <c r="EE30" s="303"/>
      <c r="EF30" s="303"/>
      <c r="EG30" s="303"/>
      <c r="EH30" s="303"/>
      <c r="EI30" s="303"/>
      <c r="EJ30" s="303"/>
      <c r="EK30" s="303"/>
      <c r="EL30" s="303"/>
      <c r="EM30" s="303"/>
      <c r="EN30" s="303"/>
      <c r="EO30" s="303"/>
      <c r="EP30" s="303"/>
      <c r="EQ30" s="303"/>
      <c r="ER30" s="303"/>
      <c r="ES30" s="303"/>
      <c r="ET30" s="303"/>
      <c r="EU30" s="303"/>
      <c r="EV30" s="303"/>
      <c r="EW30" s="303"/>
      <c r="EX30" s="303"/>
      <c r="EY30" s="303"/>
      <c r="EZ30" s="303"/>
      <c r="FA30" s="303"/>
      <c r="FB30" s="303"/>
      <c r="FC30" s="303"/>
      <c r="FD30" s="303"/>
      <c r="FE30" s="303"/>
      <c r="FF30" s="303"/>
      <c r="FG30" s="303"/>
      <c r="FH30" s="303"/>
      <c r="FI30" s="303"/>
      <c r="FJ30" s="303"/>
      <c r="FK30" s="303"/>
      <c r="FL30" s="303"/>
      <c r="FM30" s="303"/>
      <c r="FN30" s="303"/>
      <c r="FO30" s="303"/>
      <c r="FP30" s="303"/>
      <c r="FQ30" s="303"/>
      <c r="FR30" s="303"/>
      <c r="FS30" s="303"/>
      <c r="FT30" s="303"/>
      <c r="FU30" s="303"/>
      <c r="FV30" s="303"/>
      <c r="FW30" s="303"/>
      <c r="FX30" s="303"/>
      <c r="FY30" s="303"/>
      <c r="FZ30" s="303"/>
      <c r="GA30" s="303"/>
      <c r="GB30" s="303"/>
      <c r="GC30" s="303"/>
      <c r="GD30" s="303"/>
      <c r="GE30" s="303"/>
      <c r="GF30" s="303"/>
      <c r="GG30" s="303"/>
      <c r="GH30" s="303"/>
      <c r="GI30" s="303"/>
      <c r="GJ30" s="303"/>
      <c r="GK30" s="303"/>
      <c r="GL30" s="303"/>
      <c r="GM30" s="303"/>
      <c r="GN30" s="303"/>
      <c r="GO30" s="303"/>
      <c r="GP30" s="303"/>
      <c r="GQ30" s="303"/>
      <c r="GR30" s="303"/>
      <c r="GS30" s="303"/>
      <c r="GT30" s="303"/>
      <c r="GU30" s="303"/>
      <c r="GV30" s="303"/>
      <c r="GW30" s="303"/>
      <c r="GX30" s="303"/>
      <c r="GY30" s="303"/>
      <c r="GZ30" s="303"/>
      <c r="HA30" s="303"/>
      <c r="HB30" s="303"/>
      <c r="HC30" s="303"/>
      <c r="HD30" s="303"/>
      <c r="HE30" s="303"/>
      <c r="HF30" s="303"/>
      <c r="HG30" s="303"/>
      <c r="HH30" s="303"/>
      <c r="HI30" s="303"/>
      <c r="HJ30" s="303"/>
      <c r="HK30" s="303"/>
      <c r="HL30" s="303"/>
      <c r="HM30" s="303"/>
      <c r="HN30" s="303"/>
      <c r="HO30" s="303"/>
      <c r="HP30" s="303"/>
      <c r="HQ30" s="303"/>
      <c r="HR30" s="303"/>
      <c r="HS30" s="303"/>
      <c r="HT30" s="303"/>
      <c r="HU30" s="303"/>
      <c r="HV30" s="303"/>
      <c r="HW30" s="303"/>
      <c r="HX30" s="303"/>
      <c r="HY30" s="303"/>
      <c r="HZ30" s="303"/>
      <c r="IA30" s="303"/>
      <c r="IB30" s="303"/>
      <c r="IC30" s="303"/>
      <c r="ID30" s="303"/>
      <c r="IE30" s="303"/>
      <c r="IF30" s="303"/>
      <c r="IG30" s="303"/>
      <c r="IH30" s="303"/>
      <c r="II30" s="303"/>
      <c r="IJ30" s="303"/>
    </row>
    <row r="31" spans="1:244" s="312" customFormat="1" ht="15" customHeight="1" x14ac:dyDescent="0.2">
      <c r="A31" s="305">
        <v>104</v>
      </c>
      <c r="B31" s="305" t="s">
        <v>284</v>
      </c>
      <c r="C31" s="307" t="s">
        <v>351</v>
      </c>
      <c r="D31" s="307" t="s">
        <v>220</v>
      </c>
      <c r="E31" s="307" t="s">
        <v>332</v>
      </c>
      <c r="F31" s="307">
        <v>270007054</v>
      </c>
      <c r="G31" s="307" t="s">
        <v>333</v>
      </c>
      <c r="H31" s="307" t="s">
        <v>334</v>
      </c>
      <c r="I31" s="307" t="s">
        <v>352</v>
      </c>
      <c r="J31" s="307" t="s">
        <v>276</v>
      </c>
      <c r="K31" s="307">
        <v>45</v>
      </c>
      <c r="L31" s="307" t="s">
        <v>336</v>
      </c>
      <c r="M31" s="307" t="s">
        <v>291</v>
      </c>
      <c r="N31" s="307" t="s">
        <v>292</v>
      </c>
      <c r="O31" s="307" t="s">
        <v>293</v>
      </c>
      <c r="P31" s="307" t="s">
        <v>337</v>
      </c>
      <c r="Q31" s="297"/>
      <c r="R31" s="297"/>
      <c r="S31" s="297"/>
      <c r="T31" s="297">
        <v>66</v>
      </c>
      <c r="U31" s="297">
        <v>7</v>
      </c>
      <c r="V31" s="297">
        <v>0</v>
      </c>
      <c r="W31" s="297">
        <v>7</v>
      </c>
      <c r="X31" s="297">
        <v>7</v>
      </c>
      <c r="Y31" s="297"/>
      <c r="Z31" s="297"/>
      <c r="AA31" s="297"/>
      <c r="AB31" s="297"/>
      <c r="AC31" s="297"/>
      <c r="AD31" s="297"/>
      <c r="AE31" s="297"/>
      <c r="AF31" s="297"/>
      <c r="AG31" s="297"/>
      <c r="AH31" s="297"/>
      <c r="AI31" s="297"/>
      <c r="AJ31" s="297"/>
      <c r="AK31" s="297"/>
      <c r="AL31" s="297"/>
      <c r="AM31" s="297"/>
      <c r="AN31" s="297"/>
      <c r="AO31" s="297"/>
      <c r="AP31" s="297"/>
      <c r="AQ31" s="297"/>
      <c r="AR31" s="297">
        <v>18676.14</v>
      </c>
      <c r="AS31" s="297">
        <v>1624824.18</v>
      </c>
      <c r="AT31" s="298">
        <v>1819803.0816000002</v>
      </c>
      <c r="AU31" s="307" t="s">
        <v>295</v>
      </c>
      <c r="AV31" s="307">
        <v>2014</v>
      </c>
      <c r="AW31" s="307" t="s">
        <v>297</v>
      </c>
      <c r="AX31" s="305" t="s">
        <v>50</v>
      </c>
      <c r="AY31" s="300"/>
      <c r="AZ31" s="300"/>
      <c r="BA31" s="309"/>
      <c r="BB31" s="310"/>
      <c r="BC31" s="311"/>
      <c r="BD31" s="311"/>
      <c r="BE31" s="311"/>
      <c r="BF31" s="311"/>
      <c r="BG31" s="311"/>
      <c r="BH31" s="311"/>
      <c r="BI31" s="311"/>
      <c r="BJ31" s="311"/>
      <c r="BK31" s="311"/>
      <c r="BL31" s="311"/>
      <c r="BM31" s="311"/>
      <c r="BN31" s="311"/>
      <c r="BO31" s="311"/>
      <c r="BP31" s="311"/>
      <c r="BQ31" s="311"/>
      <c r="BR31" s="311"/>
      <c r="BS31" s="311"/>
      <c r="BT31" s="311"/>
      <c r="BU31" s="311"/>
      <c r="BV31" s="311"/>
      <c r="BW31" s="311"/>
      <c r="BX31" s="311"/>
      <c r="BY31" s="311"/>
      <c r="BZ31" s="311"/>
      <c r="CA31" s="311"/>
      <c r="CB31" s="311"/>
      <c r="CC31" s="311"/>
      <c r="CD31" s="311"/>
      <c r="CE31" s="311"/>
      <c r="CF31" s="311"/>
      <c r="CG31" s="311"/>
      <c r="CH31" s="311"/>
      <c r="CI31" s="311"/>
      <c r="CJ31" s="311"/>
      <c r="CK31" s="311"/>
      <c r="CL31" s="311"/>
      <c r="CM31" s="311"/>
      <c r="CN31" s="311"/>
      <c r="CO31" s="311"/>
      <c r="CP31" s="311"/>
      <c r="CQ31" s="311"/>
      <c r="CR31" s="311"/>
      <c r="CS31" s="311"/>
      <c r="CT31" s="311"/>
      <c r="CU31" s="311"/>
      <c r="CV31" s="311"/>
      <c r="CW31" s="311"/>
      <c r="CX31" s="311"/>
      <c r="CY31" s="311"/>
      <c r="CZ31" s="311"/>
      <c r="DA31" s="311"/>
      <c r="DB31" s="311"/>
      <c r="DC31" s="311"/>
      <c r="DD31" s="311"/>
      <c r="DE31" s="311"/>
      <c r="DF31" s="311"/>
      <c r="DG31" s="311"/>
      <c r="DH31" s="311"/>
      <c r="DI31" s="311"/>
      <c r="DJ31" s="311"/>
      <c r="DK31" s="311"/>
      <c r="DL31" s="311"/>
      <c r="DM31" s="311"/>
      <c r="DN31" s="311"/>
      <c r="DO31" s="311"/>
      <c r="DP31" s="311"/>
      <c r="DQ31" s="311"/>
      <c r="DR31" s="311"/>
      <c r="DS31" s="311"/>
      <c r="DT31" s="311"/>
      <c r="DU31" s="311"/>
      <c r="DV31" s="311"/>
      <c r="DW31" s="311"/>
      <c r="DX31" s="311"/>
      <c r="DY31" s="311"/>
      <c r="DZ31" s="311"/>
      <c r="EA31" s="311"/>
      <c r="EB31" s="311"/>
      <c r="EC31" s="311"/>
      <c r="ED31" s="311"/>
      <c r="EE31" s="311"/>
      <c r="EF31" s="311"/>
      <c r="EG31" s="311"/>
      <c r="EH31" s="311"/>
      <c r="EI31" s="311"/>
      <c r="EJ31" s="311"/>
      <c r="EK31" s="311"/>
      <c r="EL31" s="311"/>
      <c r="EM31" s="311"/>
      <c r="EN31" s="311"/>
      <c r="EO31" s="311"/>
      <c r="EP31" s="311"/>
      <c r="EQ31" s="311"/>
      <c r="ER31" s="311"/>
      <c r="ES31" s="311"/>
      <c r="ET31" s="311"/>
      <c r="EU31" s="311"/>
      <c r="EV31" s="311"/>
      <c r="EW31" s="311"/>
      <c r="EX31" s="311"/>
      <c r="EY31" s="311"/>
      <c r="EZ31" s="311"/>
      <c r="FA31" s="311"/>
      <c r="FB31" s="311"/>
      <c r="FC31" s="311"/>
      <c r="FD31" s="311"/>
      <c r="FE31" s="311"/>
      <c r="FF31" s="311"/>
      <c r="FG31" s="311"/>
      <c r="FH31" s="311"/>
      <c r="FI31" s="311"/>
      <c r="FJ31" s="311"/>
      <c r="FK31" s="311"/>
      <c r="FL31" s="311"/>
      <c r="FM31" s="311"/>
      <c r="FN31" s="311"/>
      <c r="FO31" s="311"/>
      <c r="FP31" s="311"/>
      <c r="FQ31" s="311"/>
      <c r="FR31" s="311"/>
      <c r="FS31" s="311"/>
      <c r="FT31" s="311"/>
      <c r="FU31" s="311"/>
      <c r="FV31" s="311"/>
      <c r="FW31" s="311"/>
      <c r="FX31" s="311"/>
      <c r="FY31" s="311"/>
      <c r="FZ31" s="311"/>
      <c r="GA31" s="311"/>
      <c r="GB31" s="311"/>
      <c r="GC31" s="311"/>
      <c r="GD31" s="311"/>
      <c r="GE31" s="311"/>
      <c r="GF31" s="311"/>
      <c r="GG31" s="311"/>
      <c r="GH31" s="311"/>
      <c r="GI31" s="311"/>
      <c r="GJ31" s="311"/>
      <c r="GK31" s="311"/>
      <c r="GL31" s="311"/>
      <c r="GM31" s="311"/>
      <c r="GN31" s="311"/>
      <c r="GO31" s="311"/>
      <c r="GP31" s="311"/>
      <c r="GQ31" s="311"/>
      <c r="GR31" s="311"/>
      <c r="GS31" s="311"/>
      <c r="GT31" s="311"/>
      <c r="GU31" s="311"/>
      <c r="GV31" s="311"/>
      <c r="GW31" s="311"/>
      <c r="GX31" s="311"/>
      <c r="GY31" s="311"/>
      <c r="GZ31" s="311"/>
      <c r="HA31" s="311"/>
      <c r="HB31" s="311"/>
      <c r="HC31" s="311"/>
      <c r="HD31" s="311"/>
      <c r="HE31" s="311"/>
      <c r="HF31" s="311"/>
      <c r="HG31" s="311"/>
      <c r="HH31" s="311"/>
      <c r="HI31" s="311"/>
      <c r="HJ31" s="311"/>
      <c r="HK31" s="311"/>
      <c r="HL31" s="311"/>
      <c r="HM31" s="311"/>
      <c r="HN31" s="311"/>
      <c r="HO31" s="311"/>
      <c r="HP31" s="311"/>
      <c r="HQ31" s="311"/>
      <c r="HR31" s="311"/>
      <c r="HS31" s="311"/>
      <c r="HT31" s="311"/>
    </row>
    <row r="32" spans="1:244" s="301" customFormat="1" ht="15" customHeight="1" x14ac:dyDescent="0.2">
      <c r="A32" s="305">
        <v>104</v>
      </c>
      <c r="B32" s="305" t="s">
        <v>284</v>
      </c>
      <c r="C32" s="307" t="s">
        <v>353</v>
      </c>
      <c r="D32" s="307" t="s">
        <v>220</v>
      </c>
      <c r="E32" s="307" t="s">
        <v>332</v>
      </c>
      <c r="F32" s="307">
        <v>270009102</v>
      </c>
      <c r="G32" s="307" t="s">
        <v>333</v>
      </c>
      <c r="H32" s="307" t="s">
        <v>334</v>
      </c>
      <c r="I32" s="307" t="s">
        <v>354</v>
      </c>
      <c r="J32" s="307" t="s">
        <v>276</v>
      </c>
      <c r="K32" s="307">
        <v>45</v>
      </c>
      <c r="L32" s="307" t="s">
        <v>336</v>
      </c>
      <c r="M32" s="307" t="s">
        <v>291</v>
      </c>
      <c r="N32" s="307" t="s">
        <v>292</v>
      </c>
      <c r="O32" s="307" t="s">
        <v>293</v>
      </c>
      <c r="P32" s="307" t="s">
        <v>337</v>
      </c>
      <c r="Q32" s="297"/>
      <c r="R32" s="297"/>
      <c r="S32" s="297"/>
      <c r="T32" s="297">
        <v>31</v>
      </c>
      <c r="U32" s="297">
        <v>2</v>
      </c>
      <c r="V32" s="297">
        <v>0</v>
      </c>
      <c r="W32" s="297">
        <v>2</v>
      </c>
      <c r="X32" s="297">
        <v>2</v>
      </c>
      <c r="Y32" s="297"/>
      <c r="Z32" s="297"/>
      <c r="AA32" s="297"/>
      <c r="AB32" s="297"/>
      <c r="AC32" s="297"/>
      <c r="AD32" s="297"/>
      <c r="AE32" s="297"/>
      <c r="AF32" s="297"/>
      <c r="AG32" s="297"/>
      <c r="AH32" s="297"/>
      <c r="AI32" s="297"/>
      <c r="AJ32" s="297"/>
      <c r="AK32" s="297"/>
      <c r="AL32" s="297"/>
      <c r="AM32" s="297"/>
      <c r="AN32" s="297"/>
      <c r="AO32" s="297"/>
      <c r="AP32" s="297"/>
      <c r="AQ32" s="297"/>
      <c r="AR32" s="297">
        <v>18676.14</v>
      </c>
      <c r="AS32" s="297">
        <v>691017.17999999993</v>
      </c>
      <c r="AT32" s="298">
        <v>773939.24159999995</v>
      </c>
      <c r="AU32" s="307" t="s">
        <v>295</v>
      </c>
      <c r="AV32" s="307">
        <v>2014</v>
      </c>
      <c r="AW32" s="307" t="s">
        <v>297</v>
      </c>
      <c r="AX32" s="305" t="s">
        <v>50</v>
      </c>
      <c r="AY32" s="300"/>
      <c r="AZ32" s="300"/>
      <c r="BA32" s="306"/>
      <c r="BB32" s="303"/>
      <c r="BC32" s="303"/>
      <c r="BD32" s="306"/>
      <c r="BE32" s="306"/>
      <c r="BF32" s="303"/>
      <c r="BG32" s="303"/>
      <c r="BH32" s="303"/>
      <c r="BI32" s="303"/>
      <c r="BJ32" s="303"/>
      <c r="BK32" s="303"/>
      <c r="BL32" s="303"/>
      <c r="BM32" s="303"/>
      <c r="BN32" s="303"/>
      <c r="BO32" s="303"/>
      <c r="BP32" s="303"/>
      <c r="BQ32" s="303"/>
      <c r="BR32" s="303"/>
      <c r="BS32" s="303"/>
      <c r="BT32" s="303"/>
      <c r="BU32" s="303"/>
      <c r="BV32" s="303"/>
      <c r="BW32" s="303"/>
      <c r="BX32" s="303"/>
      <c r="BY32" s="303"/>
      <c r="BZ32" s="303"/>
      <c r="CA32" s="303"/>
      <c r="CB32" s="303"/>
      <c r="CC32" s="303"/>
      <c r="CD32" s="303"/>
      <c r="CE32" s="303"/>
      <c r="CF32" s="303"/>
      <c r="CG32" s="303"/>
      <c r="CH32" s="303"/>
      <c r="CI32" s="303"/>
      <c r="CJ32" s="303"/>
      <c r="CK32" s="303"/>
      <c r="CL32" s="303"/>
      <c r="CM32" s="303"/>
      <c r="CN32" s="303"/>
      <c r="CO32" s="303"/>
      <c r="CP32" s="303"/>
      <c r="CQ32" s="303"/>
      <c r="CR32" s="303"/>
      <c r="CS32" s="303"/>
      <c r="CT32" s="303"/>
      <c r="CU32" s="303"/>
      <c r="CV32" s="303"/>
      <c r="CW32" s="303"/>
      <c r="CX32" s="303"/>
      <c r="CY32" s="303"/>
      <c r="CZ32" s="303"/>
      <c r="DA32" s="303"/>
      <c r="DB32" s="303"/>
      <c r="DC32" s="303"/>
      <c r="DD32" s="303"/>
      <c r="DE32" s="303"/>
      <c r="DF32" s="303"/>
      <c r="DG32" s="303"/>
      <c r="DH32" s="303"/>
      <c r="DI32" s="303"/>
      <c r="DJ32" s="303"/>
      <c r="DK32" s="303"/>
      <c r="DL32" s="303"/>
      <c r="DM32" s="303"/>
      <c r="DN32" s="303"/>
      <c r="DO32" s="303"/>
      <c r="DP32" s="303"/>
      <c r="DQ32" s="303"/>
      <c r="DR32" s="303"/>
      <c r="DS32" s="303"/>
      <c r="DT32" s="303"/>
      <c r="DU32" s="303"/>
      <c r="DV32" s="303"/>
      <c r="DW32" s="303"/>
      <c r="DX32" s="303"/>
      <c r="DY32" s="303"/>
      <c r="DZ32" s="303"/>
      <c r="EA32" s="303"/>
      <c r="EB32" s="303"/>
      <c r="EC32" s="303"/>
      <c r="ED32" s="303"/>
      <c r="EE32" s="303"/>
      <c r="EF32" s="303"/>
      <c r="EG32" s="303"/>
      <c r="EH32" s="303"/>
      <c r="EI32" s="303"/>
      <c r="EJ32" s="303"/>
      <c r="EK32" s="303"/>
      <c r="EL32" s="303"/>
      <c r="EM32" s="303"/>
      <c r="EN32" s="303"/>
      <c r="EO32" s="303"/>
      <c r="EP32" s="303"/>
      <c r="EQ32" s="303"/>
      <c r="ER32" s="303"/>
      <c r="ES32" s="303"/>
      <c r="ET32" s="303"/>
      <c r="EU32" s="303"/>
      <c r="EV32" s="303"/>
      <c r="EW32" s="303"/>
      <c r="EX32" s="303"/>
      <c r="EY32" s="303"/>
      <c r="EZ32" s="303"/>
      <c r="FA32" s="303"/>
      <c r="FB32" s="303"/>
      <c r="FC32" s="303"/>
      <c r="FD32" s="303"/>
      <c r="FE32" s="303"/>
      <c r="FF32" s="303"/>
      <c r="FG32" s="303"/>
      <c r="FH32" s="303"/>
      <c r="FI32" s="303"/>
      <c r="FJ32" s="303"/>
      <c r="FK32" s="303"/>
      <c r="FL32" s="303"/>
      <c r="FM32" s="303"/>
      <c r="FN32" s="303"/>
      <c r="FO32" s="303"/>
      <c r="FP32" s="303"/>
      <c r="FQ32" s="303"/>
      <c r="FR32" s="303"/>
      <c r="FS32" s="303"/>
      <c r="FT32" s="303"/>
      <c r="FU32" s="303"/>
      <c r="FV32" s="303"/>
      <c r="FW32" s="303"/>
      <c r="FX32" s="303"/>
      <c r="FY32" s="303"/>
      <c r="FZ32" s="303"/>
      <c r="GA32" s="303"/>
      <c r="GB32" s="303"/>
      <c r="GC32" s="303"/>
      <c r="GD32" s="303"/>
      <c r="GE32" s="303"/>
      <c r="GF32" s="303"/>
      <c r="GG32" s="303"/>
      <c r="GH32" s="303"/>
      <c r="GI32" s="303"/>
      <c r="GJ32" s="303"/>
      <c r="GK32" s="303"/>
      <c r="GL32" s="303"/>
      <c r="GM32" s="303"/>
      <c r="GN32" s="303"/>
      <c r="GO32" s="303"/>
      <c r="GP32" s="303"/>
      <c r="GQ32" s="303"/>
      <c r="GR32" s="303"/>
      <c r="GS32" s="303"/>
      <c r="GT32" s="303"/>
      <c r="GU32" s="303"/>
      <c r="GV32" s="303"/>
      <c r="GW32" s="303"/>
      <c r="GX32" s="303"/>
      <c r="GY32" s="303"/>
      <c r="GZ32" s="303"/>
      <c r="HA32" s="303"/>
      <c r="HB32" s="303"/>
      <c r="HC32" s="303"/>
      <c r="HD32" s="303"/>
      <c r="HE32" s="303"/>
      <c r="HF32" s="303"/>
      <c r="HG32" s="303"/>
      <c r="HH32" s="303"/>
      <c r="HI32" s="303"/>
      <c r="HJ32" s="303"/>
      <c r="HK32" s="303"/>
      <c r="HL32" s="303"/>
      <c r="HM32" s="303"/>
      <c r="HN32" s="303"/>
      <c r="HO32" s="303"/>
      <c r="HP32" s="303"/>
      <c r="HQ32" s="303"/>
      <c r="HR32" s="303"/>
      <c r="HS32" s="303"/>
      <c r="HT32" s="303"/>
      <c r="HU32" s="303"/>
      <c r="HV32" s="303"/>
      <c r="HW32" s="303"/>
      <c r="HX32" s="303"/>
      <c r="HY32" s="303"/>
      <c r="HZ32" s="303"/>
      <c r="IA32" s="303"/>
    </row>
    <row r="33" spans="1:244" s="301" customFormat="1" ht="15" customHeight="1" x14ac:dyDescent="0.2">
      <c r="A33" s="291">
        <v>104</v>
      </c>
      <c r="B33" s="294" t="s">
        <v>284</v>
      </c>
      <c r="C33" s="292" t="s">
        <v>355</v>
      </c>
      <c r="D33" s="292" t="s">
        <v>220</v>
      </c>
      <c r="E33" s="292" t="s">
        <v>356</v>
      </c>
      <c r="F33" s="293">
        <v>270002359</v>
      </c>
      <c r="G33" s="292" t="s">
        <v>357</v>
      </c>
      <c r="H33" s="292" t="s">
        <v>358</v>
      </c>
      <c r="I33" s="292" t="s">
        <v>359</v>
      </c>
      <c r="J33" s="292" t="s">
        <v>276</v>
      </c>
      <c r="K33" s="292">
        <v>50</v>
      </c>
      <c r="L33" s="292" t="s">
        <v>336</v>
      </c>
      <c r="M33" s="292" t="s">
        <v>291</v>
      </c>
      <c r="N33" s="292" t="s">
        <v>292</v>
      </c>
      <c r="O33" s="292" t="s">
        <v>293</v>
      </c>
      <c r="P33" s="292" t="s">
        <v>337</v>
      </c>
      <c r="Q33" s="294"/>
      <c r="R33" s="294"/>
      <c r="S33" s="294"/>
      <c r="T33" s="294">
        <v>571</v>
      </c>
      <c r="U33" s="294">
        <v>1064</v>
      </c>
      <c r="V33" s="294">
        <v>599</v>
      </c>
      <c r="W33" s="294">
        <v>955</v>
      </c>
      <c r="X33" s="294">
        <v>1021</v>
      </c>
      <c r="Y33" s="294">
        <v>0</v>
      </c>
      <c r="Z33" s="304"/>
      <c r="AA33" s="304"/>
      <c r="AB33" s="304"/>
      <c r="AC33" s="304"/>
      <c r="AD33" s="304"/>
      <c r="AE33" s="304"/>
      <c r="AF33" s="304"/>
      <c r="AG33" s="304"/>
      <c r="AH33" s="304"/>
      <c r="AI33" s="304"/>
      <c r="AJ33" s="304"/>
      <c r="AK33" s="304"/>
      <c r="AL33" s="304"/>
      <c r="AM33" s="304"/>
      <c r="AN33" s="304"/>
      <c r="AO33" s="304"/>
      <c r="AP33" s="304"/>
      <c r="AQ33" s="304"/>
      <c r="AR33" s="294">
        <v>13728.63</v>
      </c>
      <c r="AS33" s="297">
        <v>57797532.299999997</v>
      </c>
      <c r="AT33" s="298">
        <v>64733236.176000006</v>
      </c>
      <c r="AU33" s="294" t="s">
        <v>295</v>
      </c>
      <c r="AV33" s="292" t="s">
        <v>348</v>
      </c>
      <c r="AW33" s="307" t="s">
        <v>297</v>
      </c>
      <c r="AX33" s="291" t="s">
        <v>50</v>
      </c>
      <c r="AY33" s="300"/>
      <c r="AZ33" s="300"/>
      <c r="BB33" s="302"/>
      <c r="BC33" s="302"/>
      <c r="BD33" s="302"/>
      <c r="BF33" s="303"/>
      <c r="BG33" s="303"/>
      <c r="BH33" s="303"/>
      <c r="BI33" s="303"/>
      <c r="BJ33" s="303"/>
      <c r="BK33" s="303"/>
      <c r="BL33" s="303"/>
      <c r="BM33" s="303"/>
      <c r="BN33" s="303"/>
      <c r="BO33" s="303"/>
      <c r="BP33" s="303"/>
      <c r="BQ33" s="303"/>
      <c r="BR33" s="303"/>
      <c r="BS33" s="303"/>
      <c r="BT33" s="303"/>
      <c r="BU33" s="303"/>
      <c r="BV33" s="303"/>
      <c r="BW33" s="303"/>
      <c r="BX33" s="303"/>
      <c r="BY33" s="303"/>
      <c r="BZ33" s="303"/>
      <c r="CA33" s="303"/>
      <c r="CB33" s="303"/>
      <c r="CC33" s="303"/>
      <c r="CD33" s="303"/>
      <c r="CE33" s="303"/>
      <c r="CF33" s="303"/>
      <c r="CG33" s="303"/>
      <c r="CH33" s="303"/>
      <c r="CI33" s="303"/>
      <c r="CJ33" s="303"/>
      <c r="CK33" s="303"/>
      <c r="CL33" s="303"/>
      <c r="CM33" s="303"/>
      <c r="CN33" s="303"/>
      <c r="CO33" s="303"/>
      <c r="CP33" s="303"/>
      <c r="CQ33" s="303"/>
      <c r="CR33" s="303"/>
      <c r="CS33" s="303"/>
      <c r="CT33" s="303"/>
      <c r="CU33" s="303"/>
      <c r="CV33" s="303"/>
      <c r="CW33" s="303"/>
      <c r="CX33" s="303"/>
      <c r="CY33" s="303"/>
      <c r="CZ33" s="303"/>
      <c r="DA33" s="303"/>
      <c r="DB33" s="303"/>
      <c r="DC33" s="303"/>
      <c r="DD33" s="303"/>
      <c r="DE33" s="303"/>
      <c r="DF33" s="303"/>
      <c r="DG33" s="303"/>
      <c r="DH33" s="303"/>
      <c r="DI33" s="303"/>
      <c r="DJ33" s="303"/>
      <c r="DK33" s="303"/>
      <c r="DL33" s="303"/>
      <c r="DM33" s="303"/>
      <c r="DN33" s="303"/>
      <c r="DO33" s="303"/>
      <c r="DP33" s="303"/>
      <c r="DQ33" s="303"/>
      <c r="DR33" s="303"/>
      <c r="DS33" s="303"/>
      <c r="DT33" s="303"/>
      <c r="DU33" s="303"/>
      <c r="DV33" s="303"/>
      <c r="DW33" s="303"/>
      <c r="DX33" s="303"/>
      <c r="DY33" s="303"/>
      <c r="DZ33" s="303"/>
      <c r="EA33" s="303"/>
      <c r="EB33" s="303"/>
      <c r="EC33" s="303"/>
      <c r="ED33" s="303"/>
      <c r="EE33" s="303"/>
      <c r="EF33" s="303"/>
      <c r="EG33" s="303"/>
      <c r="EH33" s="303"/>
      <c r="EI33" s="303"/>
      <c r="EJ33" s="303"/>
      <c r="EK33" s="303"/>
      <c r="EL33" s="303"/>
      <c r="EM33" s="303"/>
      <c r="EN33" s="303"/>
      <c r="EO33" s="303"/>
      <c r="EP33" s="303"/>
      <c r="EQ33" s="303"/>
      <c r="ER33" s="303"/>
      <c r="ES33" s="303"/>
      <c r="ET33" s="303"/>
      <c r="EU33" s="303"/>
      <c r="EV33" s="303"/>
      <c r="EW33" s="303"/>
      <c r="EX33" s="303"/>
      <c r="EY33" s="303"/>
      <c r="EZ33" s="303"/>
      <c r="FA33" s="303"/>
      <c r="FB33" s="303"/>
      <c r="FC33" s="303"/>
      <c r="FD33" s="303"/>
      <c r="FE33" s="303"/>
      <c r="FF33" s="303"/>
      <c r="FG33" s="303"/>
      <c r="FH33" s="303"/>
      <c r="FI33" s="303"/>
      <c r="FJ33" s="303"/>
      <c r="FK33" s="303"/>
      <c r="FL33" s="303"/>
      <c r="FM33" s="303"/>
      <c r="FN33" s="303"/>
      <c r="FO33" s="303"/>
      <c r="FP33" s="303"/>
      <c r="FQ33" s="303"/>
      <c r="FR33" s="303"/>
      <c r="FS33" s="303"/>
      <c r="FT33" s="303"/>
      <c r="FU33" s="303"/>
      <c r="FV33" s="303"/>
      <c r="FW33" s="303"/>
      <c r="FX33" s="303"/>
      <c r="FY33" s="303"/>
      <c r="FZ33" s="303"/>
      <c r="GA33" s="303"/>
      <c r="GB33" s="303"/>
      <c r="GC33" s="303"/>
      <c r="GD33" s="303"/>
      <c r="GE33" s="303"/>
      <c r="GF33" s="303"/>
      <c r="GG33" s="303"/>
      <c r="GH33" s="303"/>
      <c r="GI33" s="303"/>
      <c r="GJ33" s="303"/>
      <c r="GK33" s="303"/>
      <c r="GL33" s="303"/>
      <c r="GM33" s="303"/>
      <c r="GN33" s="303"/>
      <c r="GO33" s="303"/>
      <c r="GP33" s="303"/>
      <c r="GQ33" s="303"/>
      <c r="GR33" s="303"/>
      <c r="GS33" s="303"/>
      <c r="GT33" s="303"/>
      <c r="GU33" s="303"/>
      <c r="GV33" s="303"/>
      <c r="GW33" s="303"/>
      <c r="GX33" s="303"/>
      <c r="GY33" s="303"/>
      <c r="GZ33" s="303"/>
      <c r="HA33" s="303"/>
      <c r="HB33" s="303"/>
      <c r="HC33" s="303"/>
      <c r="HD33" s="303"/>
      <c r="HE33" s="303"/>
      <c r="HF33" s="303"/>
      <c r="HG33" s="303"/>
      <c r="HH33" s="303"/>
      <c r="HI33" s="303"/>
      <c r="HJ33" s="303"/>
      <c r="HK33" s="303"/>
      <c r="HL33" s="303"/>
      <c r="HM33" s="303"/>
      <c r="HN33" s="303"/>
      <c r="HO33" s="303"/>
      <c r="HP33" s="303"/>
      <c r="HQ33" s="303"/>
      <c r="HR33" s="303"/>
      <c r="HS33" s="303"/>
      <c r="HT33" s="303"/>
      <c r="HU33" s="303"/>
      <c r="HV33" s="303"/>
      <c r="HW33" s="303"/>
      <c r="HX33" s="303"/>
      <c r="HY33" s="303"/>
      <c r="HZ33" s="303"/>
      <c r="IA33" s="303"/>
      <c r="IB33" s="303"/>
      <c r="IC33" s="303"/>
      <c r="ID33" s="303"/>
      <c r="IE33" s="303"/>
      <c r="IF33" s="303"/>
      <c r="IG33" s="303"/>
      <c r="IH33" s="303"/>
    </row>
    <row r="34" spans="1:244" s="301" customFormat="1" ht="15" customHeight="1" x14ac:dyDescent="0.2">
      <c r="A34" s="291">
        <v>104</v>
      </c>
      <c r="B34" s="294" t="s">
        <v>284</v>
      </c>
      <c r="C34" s="292" t="s">
        <v>360</v>
      </c>
      <c r="D34" s="292" t="s">
        <v>220</v>
      </c>
      <c r="E34" s="292" t="s">
        <v>356</v>
      </c>
      <c r="F34" s="293">
        <v>270002360</v>
      </c>
      <c r="G34" s="292" t="s">
        <v>357</v>
      </c>
      <c r="H34" s="292" t="s">
        <v>358</v>
      </c>
      <c r="I34" s="292" t="s">
        <v>361</v>
      </c>
      <c r="J34" s="292" t="s">
        <v>276</v>
      </c>
      <c r="K34" s="292">
        <v>50</v>
      </c>
      <c r="L34" s="292" t="s">
        <v>336</v>
      </c>
      <c r="M34" s="292" t="s">
        <v>291</v>
      </c>
      <c r="N34" s="292" t="s">
        <v>292</v>
      </c>
      <c r="O34" s="292" t="s">
        <v>293</v>
      </c>
      <c r="P34" s="292" t="s">
        <v>337</v>
      </c>
      <c r="Q34" s="294"/>
      <c r="R34" s="294"/>
      <c r="S34" s="294"/>
      <c r="T34" s="294">
        <v>68</v>
      </c>
      <c r="U34" s="294">
        <v>347</v>
      </c>
      <c r="V34" s="294">
        <v>208</v>
      </c>
      <c r="W34" s="294">
        <v>299</v>
      </c>
      <c r="X34" s="294">
        <v>326</v>
      </c>
      <c r="Y34" s="294">
        <v>0</v>
      </c>
      <c r="Z34" s="304"/>
      <c r="AA34" s="304"/>
      <c r="AB34" s="304"/>
      <c r="AC34" s="304"/>
      <c r="AD34" s="304"/>
      <c r="AE34" s="304"/>
      <c r="AF34" s="304"/>
      <c r="AG34" s="304"/>
      <c r="AH34" s="304"/>
      <c r="AI34" s="304"/>
      <c r="AJ34" s="304"/>
      <c r="AK34" s="304"/>
      <c r="AL34" s="304"/>
      <c r="AM34" s="304"/>
      <c r="AN34" s="304"/>
      <c r="AO34" s="304"/>
      <c r="AP34" s="304"/>
      <c r="AQ34" s="304"/>
      <c r="AR34" s="294">
        <v>13728.63</v>
      </c>
      <c r="AS34" s="297">
        <v>17133330.239999998</v>
      </c>
      <c r="AT34" s="298">
        <v>19189329.868799999</v>
      </c>
      <c r="AU34" s="294" t="s">
        <v>295</v>
      </c>
      <c r="AV34" s="292" t="s">
        <v>348</v>
      </c>
      <c r="AW34" s="307" t="s">
        <v>297</v>
      </c>
      <c r="AX34" s="291" t="s">
        <v>50</v>
      </c>
      <c r="AY34" s="300"/>
      <c r="AZ34" s="300"/>
      <c r="BA34" s="303"/>
      <c r="BB34" s="303"/>
      <c r="BC34" s="303"/>
      <c r="BD34" s="303"/>
      <c r="BE34" s="303"/>
      <c r="BF34" s="303"/>
      <c r="BG34" s="303"/>
      <c r="BH34" s="303"/>
      <c r="BI34" s="303"/>
      <c r="BJ34" s="303"/>
      <c r="BK34" s="303"/>
      <c r="BL34" s="303"/>
      <c r="BM34" s="303"/>
      <c r="BN34" s="303"/>
      <c r="BO34" s="303"/>
      <c r="BP34" s="303"/>
      <c r="BQ34" s="303"/>
      <c r="BR34" s="303"/>
      <c r="BS34" s="303"/>
      <c r="BT34" s="303"/>
      <c r="BU34" s="303"/>
      <c r="BV34" s="303"/>
      <c r="BW34" s="303"/>
      <c r="BX34" s="303"/>
      <c r="BY34" s="303"/>
      <c r="BZ34" s="303"/>
      <c r="CA34" s="303"/>
      <c r="CB34" s="303"/>
      <c r="CC34" s="303"/>
      <c r="CD34" s="303"/>
      <c r="CE34" s="303"/>
      <c r="CF34" s="303"/>
      <c r="CG34" s="303"/>
      <c r="CH34" s="303"/>
      <c r="CI34" s="303"/>
      <c r="CJ34" s="303"/>
      <c r="CK34" s="303"/>
      <c r="CL34" s="303"/>
      <c r="CM34" s="303"/>
      <c r="CN34" s="303"/>
      <c r="CO34" s="303"/>
      <c r="CP34" s="303"/>
      <c r="CQ34" s="303"/>
      <c r="CR34" s="303"/>
      <c r="CS34" s="303"/>
      <c r="CT34" s="303"/>
      <c r="CU34" s="303"/>
      <c r="CV34" s="303"/>
      <c r="CW34" s="303"/>
      <c r="CX34" s="303"/>
      <c r="CY34" s="303"/>
      <c r="CZ34" s="303"/>
      <c r="DA34" s="303"/>
      <c r="DB34" s="303"/>
      <c r="DC34" s="303"/>
      <c r="DD34" s="303"/>
      <c r="DE34" s="303"/>
      <c r="DF34" s="303"/>
      <c r="DG34" s="303"/>
      <c r="DH34" s="303"/>
      <c r="DI34" s="303"/>
      <c r="DJ34" s="303"/>
      <c r="DK34" s="303"/>
      <c r="DL34" s="303"/>
      <c r="DM34" s="303"/>
      <c r="DN34" s="303"/>
      <c r="DO34" s="303"/>
      <c r="DP34" s="303"/>
      <c r="DQ34" s="303"/>
      <c r="DR34" s="303"/>
      <c r="DS34" s="303"/>
      <c r="DT34" s="303"/>
      <c r="DU34" s="303"/>
      <c r="DV34" s="303"/>
      <c r="DW34" s="303"/>
      <c r="DX34" s="303"/>
      <c r="DY34" s="303"/>
      <c r="DZ34" s="303"/>
      <c r="EA34" s="303"/>
      <c r="EB34" s="303"/>
      <c r="EC34" s="303"/>
      <c r="ED34" s="303"/>
      <c r="EE34" s="303"/>
      <c r="EF34" s="303"/>
      <c r="EG34" s="303"/>
      <c r="EH34" s="303"/>
      <c r="EI34" s="303"/>
      <c r="EJ34" s="303"/>
      <c r="EK34" s="303"/>
      <c r="EL34" s="303"/>
      <c r="EM34" s="303"/>
      <c r="EN34" s="303"/>
      <c r="EO34" s="303"/>
      <c r="EP34" s="303"/>
      <c r="EQ34" s="303"/>
      <c r="ER34" s="303"/>
      <c r="ES34" s="303"/>
      <c r="ET34" s="303"/>
      <c r="EU34" s="303"/>
      <c r="EV34" s="303"/>
      <c r="EW34" s="303"/>
      <c r="EX34" s="303"/>
      <c r="EY34" s="303"/>
      <c r="EZ34" s="303"/>
      <c r="FA34" s="303"/>
      <c r="FB34" s="303"/>
      <c r="FC34" s="303"/>
      <c r="FD34" s="303"/>
      <c r="FE34" s="303"/>
      <c r="FF34" s="303"/>
      <c r="FG34" s="303"/>
      <c r="FH34" s="303"/>
      <c r="FI34" s="303"/>
      <c r="FJ34" s="303"/>
      <c r="FK34" s="303"/>
      <c r="FL34" s="303"/>
      <c r="FM34" s="303"/>
      <c r="FN34" s="303"/>
      <c r="FO34" s="303"/>
      <c r="FP34" s="303"/>
      <c r="FQ34" s="303"/>
      <c r="FR34" s="303"/>
      <c r="FS34" s="303"/>
      <c r="FT34" s="303"/>
      <c r="FU34" s="303"/>
      <c r="FV34" s="303"/>
      <c r="FW34" s="303"/>
      <c r="FX34" s="303"/>
      <c r="FY34" s="303"/>
      <c r="FZ34" s="303"/>
      <c r="GA34" s="303"/>
      <c r="GB34" s="303"/>
      <c r="GC34" s="303"/>
      <c r="GD34" s="303"/>
      <c r="GE34" s="303"/>
      <c r="GF34" s="303"/>
      <c r="GG34" s="303"/>
      <c r="GH34" s="303"/>
      <c r="GI34" s="303"/>
      <c r="GJ34" s="303"/>
      <c r="GK34" s="303"/>
      <c r="GL34" s="303"/>
      <c r="GM34" s="303"/>
      <c r="GN34" s="303"/>
      <c r="GO34" s="303"/>
      <c r="GP34" s="303"/>
      <c r="GQ34" s="303"/>
      <c r="GR34" s="303"/>
      <c r="GS34" s="303"/>
      <c r="GT34" s="303"/>
      <c r="GU34" s="303"/>
      <c r="GV34" s="303"/>
      <c r="GW34" s="303"/>
      <c r="GX34" s="303"/>
      <c r="GY34" s="303"/>
      <c r="GZ34" s="303"/>
      <c r="HA34" s="303"/>
      <c r="HB34" s="303"/>
      <c r="HC34" s="303"/>
      <c r="HD34" s="303"/>
      <c r="HE34" s="303"/>
      <c r="HF34" s="303"/>
      <c r="HG34" s="303"/>
      <c r="HH34" s="303"/>
      <c r="HI34" s="303"/>
      <c r="HJ34" s="303"/>
      <c r="HK34" s="303"/>
      <c r="HL34" s="303"/>
      <c r="HM34" s="303"/>
      <c r="HN34" s="303"/>
      <c r="HO34" s="303"/>
      <c r="HP34" s="303"/>
      <c r="HQ34" s="303"/>
      <c r="HR34" s="303"/>
      <c r="HS34" s="303"/>
      <c r="HT34" s="303"/>
      <c r="HU34" s="303"/>
      <c r="HV34" s="303"/>
      <c r="HW34" s="303"/>
      <c r="HX34" s="303"/>
      <c r="HY34" s="303"/>
      <c r="HZ34" s="303"/>
      <c r="IA34" s="303"/>
      <c r="IB34" s="303"/>
      <c r="IC34" s="303"/>
      <c r="ID34" s="303"/>
      <c r="IE34" s="303"/>
      <c r="IF34" s="303"/>
      <c r="IG34" s="303"/>
      <c r="IH34" s="303"/>
      <c r="II34" s="303"/>
      <c r="IJ34" s="303"/>
    </row>
    <row r="35" spans="1:244" s="118" customFormat="1" ht="15" customHeight="1" x14ac:dyDescent="0.2">
      <c r="A35" s="115"/>
      <c r="B35" s="134"/>
      <c r="C35" s="149"/>
      <c r="D35" s="149"/>
      <c r="E35" s="149"/>
      <c r="F35" s="149"/>
      <c r="G35" s="149"/>
      <c r="H35" s="149"/>
      <c r="I35" s="149"/>
      <c r="J35" s="149"/>
      <c r="K35" s="149"/>
      <c r="L35" s="149"/>
      <c r="M35" s="149"/>
      <c r="N35" s="149"/>
      <c r="O35" s="149"/>
      <c r="P35" s="149"/>
      <c r="Q35" s="134"/>
      <c r="R35" s="134"/>
      <c r="S35" s="134"/>
      <c r="T35" s="134"/>
      <c r="U35" s="134"/>
      <c r="V35" s="134"/>
      <c r="W35" s="134"/>
      <c r="X35" s="134"/>
      <c r="Y35" s="134"/>
      <c r="Z35" s="134"/>
      <c r="AA35" s="134"/>
      <c r="AB35" s="134"/>
      <c r="AC35" s="134"/>
      <c r="AD35" s="134"/>
      <c r="AE35" s="134"/>
      <c r="AF35" s="134"/>
      <c r="AG35" s="149"/>
      <c r="AH35" s="134"/>
      <c r="AI35" s="149"/>
      <c r="AJ35" s="134"/>
      <c r="AK35" s="134"/>
      <c r="AL35" s="134"/>
      <c r="AM35" s="134"/>
      <c r="AN35" s="134"/>
      <c r="AO35" s="134"/>
      <c r="AP35" s="134"/>
      <c r="AQ35" s="134"/>
      <c r="AR35" s="134"/>
      <c r="AS35" s="134"/>
      <c r="AT35" s="114"/>
      <c r="AU35" s="149"/>
      <c r="AV35" s="149"/>
      <c r="AW35" s="149"/>
      <c r="AX35" s="115"/>
      <c r="AY35" s="133"/>
      <c r="AZ35" s="133"/>
      <c r="BA35" s="141"/>
      <c r="BB35" s="141"/>
      <c r="BC35" s="141"/>
      <c r="BD35" s="141"/>
      <c r="BE35" s="141"/>
      <c r="BF35" s="141"/>
      <c r="BG35" s="141"/>
      <c r="BH35" s="141"/>
      <c r="BI35" s="141"/>
      <c r="BJ35" s="141"/>
      <c r="BK35" s="141"/>
      <c r="BL35" s="141"/>
      <c r="BM35" s="141"/>
      <c r="BN35" s="141"/>
      <c r="BO35" s="141"/>
      <c r="BP35" s="141"/>
      <c r="BQ35" s="141"/>
      <c r="BR35" s="141"/>
      <c r="BS35" s="141"/>
      <c r="BT35" s="141"/>
      <c r="BU35" s="141"/>
      <c r="BV35" s="141"/>
      <c r="BW35" s="141"/>
      <c r="BX35" s="141"/>
      <c r="BY35" s="141"/>
      <c r="BZ35" s="141"/>
      <c r="CA35" s="141"/>
      <c r="CB35" s="141"/>
      <c r="CC35" s="141"/>
      <c r="CD35" s="141"/>
      <c r="CE35" s="141"/>
      <c r="CF35" s="141"/>
      <c r="CG35" s="141"/>
      <c r="CH35" s="141"/>
      <c r="CI35" s="141"/>
      <c r="CJ35" s="141"/>
      <c r="CK35" s="141"/>
      <c r="CL35" s="141"/>
      <c r="CM35" s="141"/>
      <c r="CN35" s="141"/>
      <c r="CO35" s="141"/>
      <c r="CP35" s="141"/>
      <c r="CQ35" s="141"/>
      <c r="CR35" s="141"/>
      <c r="CS35" s="141"/>
      <c r="CT35" s="141"/>
      <c r="CU35" s="141"/>
      <c r="CV35" s="141"/>
      <c r="CW35" s="141"/>
      <c r="CX35" s="141"/>
      <c r="CY35" s="141"/>
      <c r="CZ35" s="141"/>
      <c r="DA35" s="141"/>
      <c r="DB35" s="141"/>
      <c r="DC35" s="141"/>
      <c r="DD35" s="141"/>
      <c r="DE35" s="141"/>
      <c r="DF35" s="141"/>
      <c r="DG35" s="141"/>
      <c r="DH35" s="141"/>
      <c r="DI35" s="141"/>
      <c r="DJ35" s="141"/>
      <c r="DK35" s="141"/>
      <c r="DL35" s="141"/>
      <c r="DM35" s="141"/>
      <c r="DN35" s="141"/>
      <c r="DO35" s="141"/>
      <c r="DP35" s="141"/>
      <c r="DQ35" s="141"/>
      <c r="DR35" s="141"/>
      <c r="DS35" s="141"/>
      <c r="DT35" s="141"/>
      <c r="DU35" s="141"/>
      <c r="DV35" s="141"/>
      <c r="DW35" s="141"/>
      <c r="DX35" s="141"/>
      <c r="DY35" s="141"/>
      <c r="DZ35" s="141"/>
      <c r="EA35" s="141"/>
      <c r="EB35" s="141"/>
      <c r="EC35" s="141"/>
      <c r="ED35" s="141"/>
      <c r="EE35" s="141"/>
      <c r="EF35" s="141"/>
      <c r="EG35" s="141"/>
      <c r="EH35" s="141"/>
      <c r="EI35" s="141"/>
      <c r="EJ35" s="141"/>
      <c r="EK35" s="141"/>
      <c r="EL35" s="141"/>
      <c r="EM35" s="141"/>
      <c r="EN35" s="141"/>
      <c r="EO35" s="141"/>
      <c r="EP35" s="141"/>
      <c r="EQ35" s="141"/>
      <c r="ER35" s="141"/>
      <c r="ES35" s="141"/>
      <c r="ET35" s="141"/>
      <c r="EU35" s="141"/>
      <c r="EV35" s="141"/>
      <c r="EW35" s="141"/>
      <c r="EX35" s="141"/>
      <c r="EY35" s="141"/>
      <c r="EZ35" s="141"/>
      <c r="FA35" s="141"/>
      <c r="FB35" s="141"/>
      <c r="FC35" s="141"/>
      <c r="FD35" s="141"/>
      <c r="FE35" s="141"/>
      <c r="FF35" s="141"/>
      <c r="FG35" s="141"/>
      <c r="FH35" s="141"/>
      <c r="FI35" s="141"/>
      <c r="FJ35" s="141"/>
      <c r="FK35" s="141"/>
      <c r="FL35" s="141"/>
      <c r="FM35" s="141"/>
      <c r="FN35" s="141"/>
      <c r="FO35" s="141"/>
      <c r="FP35" s="141"/>
      <c r="FQ35" s="141"/>
      <c r="FR35" s="141"/>
      <c r="FS35" s="141"/>
      <c r="FT35" s="141"/>
      <c r="FU35" s="141"/>
      <c r="FV35" s="141"/>
      <c r="FW35" s="141"/>
      <c r="FX35" s="141"/>
      <c r="FY35" s="141"/>
      <c r="FZ35" s="141"/>
      <c r="GA35" s="141"/>
      <c r="GB35" s="141"/>
      <c r="GC35" s="141"/>
      <c r="GD35" s="141"/>
      <c r="GE35" s="141"/>
      <c r="GF35" s="141"/>
      <c r="GG35" s="141"/>
      <c r="GH35" s="141"/>
      <c r="GI35" s="141"/>
      <c r="GJ35" s="141"/>
      <c r="GK35" s="141"/>
      <c r="GL35" s="141"/>
      <c r="GM35" s="141"/>
      <c r="GN35" s="141"/>
      <c r="GO35" s="141"/>
      <c r="GP35" s="141"/>
      <c r="GQ35" s="141"/>
      <c r="GR35" s="141"/>
      <c r="GS35" s="141"/>
      <c r="GT35" s="141"/>
      <c r="GU35" s="141"/>
      <c r="GV35" s="141"/>
      <c r="GW35" s="141"/>
      <c r="GX35" s="141"/>
      <c r="GY35" s="141"/>
      <c r="GZ35" s="141"/>
      <c r="HA35" s="141"/>
      <c r="HB35" s="141"/>
      <c r="HC35" s="141"/>
      <c r="HD35" s="141"/>
      <c r="HE35" s="141"/>
      <c r="HF35" s="141"/>
      <c r="HG35" s="141"/>
      <c r="HH35" s="141"/>
      <c r="HI35" s="141"/>
      <c r="HJ35" s="141"/>
      <c r="HK35" s="141"/>
      <c r="HL35" s="141"/>
      <c r="HM35" s="141"/>
      <c r="HN35" s="141"/>
      <c r="HO35" s="141"/>
      <c r="HP35" s="141"/>
      <c r="HQ35" s="141"/>
      <c r="HR35" s="141"/>
      <c r="HS35" s="141"/>
      <c r="HT35" s="141"/>
      <c r="HU35" s="141"/>
      <c r="HV35" s="141"/>
      <c r="HW35" s="141"/>
      <c r="HX35" s="141"/>
      <c r="HY35" s="141"/>
      <c r="HZ35" s="141"/>
      <c r="IA35" s="141"/>
      <c r="IB35" s="141"/>
      <c r="IC35" s="141"/>
      <c r="ID35" s="141"/>
      <c r="IE35" s="141"/>
      <c r="IF35" s="141"/>
      <c r="IG35" s="141"/>
      <c r="IH35" s="141"/>
      <c r="II35" s="141"/>
      <c r="IJ35" s="141"/>
    </row>
    <row r="36" spans="1:244" ht="13.15" customHeight="1" x14ac:dyDescent="0.25">
      <c r="A36" s="61"/>
      <c r="B36" s="96"/>
      <c r="C36" s="98" t="s">
        <v>206</v>
      </c>
      <c r="D36" s="96"/>
      <c r="E36" s="96"/>
      <c r="F36" s="96"/>
      <c r="G36" s="96"/>
      <c r="H36" s="96"/>
      <c r="I36" s="96"/>
      <c r="J36" s="96"/>
      <c r="K36" s="96"/>
      <c r="L36" s="96"/>
      <c r="M36" s="96"/>
      <c r="N36" s="96"/>
      <c r="O36" s="96"/>
      <c r="P36" s="59"/>
      <c r="Q36" s="59"/>
      <c r="R36" s="59"/>
      <c r="S36" s="138"/>
      <c r="T36" s="138"/>
      <c r="U36" s="138"/>
      <c r="V36" s="138"/>
      <c r="W36" s="138"/>
      <c r="X36" s="138"/>
      <c r="Y36" s="61"/>
      <c r="Z36" s="61"/>
      <c r="AA36" s="61"/>
      <c r="AB36" s="61"/>
      <c r="AC36" s="61"/>
      <c r="AD36" s="61"/>
      <c r="AE36" s="61"/>
      <c r="AF36" s="61"/>
      <c r="AG36" s="138"/>
      <c r="AH36" s="138"/>
      <c r="AI36" s="138"/>
      <c r="AJ36" s="138"/>
      <c r="AK36" s="138"/>
      <c r="AL36" s="138"/>
      <c r="AM36" s="138"/>
      <c r="AN36" s="138"/>
      <c r="AO36" s="138"/>
      <c r="AP36" s="138"/>
      <c r="AQ36" s="138"/>
      <c r="AR36" s="61"/>
      <c r="AS36" s="99">
        <f>SUM(AS35:AS35)</f>
        <v>0</v>
      </c>
      <c r="AT36" s="99">
        <f>SUM(AT35:AT35)</f>
        <v>0</v>
      </c>
      <c r="AU36" s="61"/>
      <c r="AV36" s="61"/>
      <c r="AW36" s="61"/>
      <c r="AX36" s="60" t="s">
        <v>50</v>
      </c>
      <c r="AY36" s="36"/>
      <c r="AZ36" s="56"/>
      <c r="BA36" s="57"/>
      <c r="BB36" s="54"/>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c r="DV36" s="58"/>
      <c r="DW36" s="58"/>
      <c r="DX36" s="58"/>
      <c r="DY36" s="58"/>
      <c r="DZ36" s="58"/>
      <c r="EA36" s="58"/>
      <c r="EB36" s="58"/>
      <c r="EC36" s="58"/>
      <c r="ED36" s="58"/>
      <c r="EE36" s="58"/>
      <c r="EF36" s="58"/>
      <c r="EG36" s="58"/>
      <c r="EH36" s="58"/>
      <c r="EI36" s="58"/>
      <c r="EJ36" s="58"/>
      <c r="EK36" s="58"/>
      <c r="EL36" s="58"/>
      <c r="EM36" s="58"/>
      <c r="EN36" s="58"/>
      <c r="EO36" s="58"/>
      <c r="EP36" s="58"/>
      <c r="EQ36" s="58"/>
      <c r="ER36" s="58"/>
      <c r="ES36" s="58"/>
      <c r="ET36" s="58"/>
      <c r="EU36" s="58"/>
      <c r="EV36" s="58"/>
      <c r="EW36" s="58"/>
      <c r="EX36" s="58"/>
      <c r="EY36" s="58"/>
      <c r="EZ36" s="58"/>
      <c r="FA36" s="58"/>
      <c r="FB36" s="58"/>
      <c r="FC36" s="58"/>
      <c r="FD36" s="58"/>
      <c r="FE36" s="58"/>
      <c r="FF36" s="58"/>
      <c r="FG36" s="58"/>
      <c r="FH36" s="58"/>
      <c r="FI36" s="58"/>
      <c r="FJ36" s="58"/>
      <c r="FK36" s="58"/>
      <c r="FL36" s="58"/>
      <c r="FM36" s="58"/>
      <c r="FN36" s="58"/>
      <c r="FO36" s="58"/>
      <c r="FP36" s="58"/>
      <c r="FQ36" s="58"/>
      <c r="FR36" s="58"/>
      <c r="FS36" s="58"/>
      <c r="FT36" s="58"/>
      <c r="FU36" s="58"/>
      <c r="FV36" s="58"/>
      <c r="FW36" s="58"/>
      <c r="FX36" s="58"/>
      <c r="FY36" s="58"/>
      <c r="FZ36" s="58"/>
      <c r="GA36" s="58"/>
      <c r="GB36" s="58"/>
      <c r="GC36" s="58"/>
      <c r="GD36" s="58"/>
      <c r="GE36" s="58"/>
      <c r="GF36" s="58"/>
      <c r="GG36" s="58"/>
      <c r="GH36" s="58"/>
      <c r="GI36" s="58"/>
      <c r="GJ36" s="58"/>
      <c r="GK36" s="58"/>
      <c r="GL36" s="58"/>
      <c r="GM36" s="58"/>
      <c r="GN36" s="58"/>
      <c r="GO36" s="58"/>
      <c r="GP36" s="58"/>
      <c r="GQ36" s="58"/>
      <c r="GR36" s="58"/>
      <c r="GS36" s="58"/>
      <c r="GT36" s="58"/>
      <c r="GU36" s="58"/>
      <c r="GV36" s="58"/>
      <c r="GW36" s="58"/>
      <c r="GX36" s="58"/>
      <c r="GY36" s="58"/>
      <c r="GZ36" s="58"/>
      <c r="HA36" s="58"/>
      <c r="HB36" s="58"/>
      <c r="HC36" s="58"/>
      <c r="HD36" s="58"/>
      <c r="HE36" s="58"/>
      <c r="HF36" s="58"/>
      <c r="HG36" s="58"/>
      <c r="HH36" s="58"/>
      <c r="HI36" s="58"/>
      <c r="HJ36" s="58"/>
      <c r="HK36" s="58"/>
      <c r="HL36" s="58"/>
      <c r="HM36" s="58"/>
      <c r="HN36" s="58"/>
      <c r="HO36" s="58"/>
      <c r="HP36" s="58"/>
      <c r="HQ36" s="58"/>
      <c r="HR36" s="58"/>
      <c r="HS36" s="58"/>
      <c r="HT36" s="58"/>
    </row>
    <row r="37" spans="1:244" ht="13.15" customHeight="1" x14ac:dyDescent="0.25">
      <c r="A37" s="61"/>
      <c r="B37" s="96"/>
      <c r="C37" s="98" t="s">
        <v>207</v>
      </c>
      <c r="D37" s="96"/>
      <c r="E37" s="96"/>
      <c r="F37" s="96"/>
      <c r="G37" s="96"/>
      <c r="H37" s="96"/>
      <c r="I37" s="96"/>
      <c r="J37" s="96"/>
      <c r="K37" s="96"/>
      <c r="L37" s="96"/>
      <c r="M37" s="96"/>
      <c r="N37" s="96"/>
      <c r="O37" s="96"/>
      <c r="P37" s="59"/>
      <c r="Q37" s="59"/>
      <c r="R37" s="59"/>
      <c r="S37" s="138"/>
      <c r="T37" s="138"/>
      <c r="U37" s="138"/>
      <c r="V37" s="138"/>
      <c r="W37" s="138"/>
      <c r="X37" s="138"/>
      <c r="Y37" s="138"/>
      <c r="Z37" s="61"/>
      <c r="AA37" s="61"/>
      <c r="AB37" s="61"/>
      <c r="AC37" s="61"/>
      <c r="AD37" s="61"/>
      <c r="AE37" s="61"/>
      <c r="AF37" s="61"/>
      <c r="AG37" s="138"/>
      <c r="AH37" s="138"/>
      <c r="AI37" s="138"/>
      <c r="AJ37" s="138"/>
      <c r="AK37" s="138"/>
      <c r="AL37" s="138"/>
      <c r="AM37" s="138"/>
      <c r="AN37" s="138"/>
      <c r="AO37" s="138"/>
      <c r="AP37" s="138"/>
      <c r="AQ37" s="138"/>
      <c r="AR37" s="138"/>
      <c r="AS37" s="138"/>
      <c r="AT37" s="138"/>
      <c r="AU37" s="138"/>
      <c r="AV37" s="138"/>
      <c r="AW37" s="119"/>
      <c r="AX37" s="60" t="s">
        <v>50</v>
      </c>
      <c r="AY37" s="56"/>
      <c r="AZ37" s="56"/>
      <c r="BA37" s="57"/>
      <c r="BB37" s="54"/>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58"/>
      <c r="FH37" s="58"/>
      <c r="FI37" s="58"/>
      <c r="FJ37" s="58"/>
      <c r="FK37" s="58"/>
      <c r="FL37" s="58"/>
      <c r="FM37" s="58"/>
      <c r="FN37" s="58"/>
      <c r="FO37" s="58"/>
      <c r="FP37" s="58"/>
      <c r="FQ37" s="58"/>
      <c r="FR37" s="58"/>
      <c r="FS37" s="58"/>
      <c r="FT37" s="58"/>
      <c r="FU37" s="58"/>
      <c r="FV37" s="58"/>
      <c r="FW37" s="58"/>
      <c r="FX37" s="58"/>
      <c r="FY37" s="58"/>
      <c r="FZ37" s="58"/>
      <c r="GA37" s="58"/>
      <c r="GB37" s="58"/>
      <c r="GC37" s="58"/>
      <c r="GD37" s="58"/>
      <c r="GE37" s="58"/>
      <c r="GF37" s="58"/>
      <c r="GG37" s="58"/>
      <c r="GH37" s="58"/>
      <c r="GI37" s="58"/>
      <c r="GJ37" s="58"/>
      <c r="GK37" s="58"/>
      <c r="GL37" s="58"/>
      <c r="GM37" s="58"/>
      <c r="GN37" s="58"/>
      <c r="GO37" s="58"/>
      <c r="GP37" s="58"/>
      <c r="GQ37" s="58"/>
      <c r="GR37" s="58"/>
      <c r="GS37" s="58"/>
      <c r="GT37" s="58"/>
      <c r="GU37" s="58"/>
      <c r="GV37" s="58"/>
      <c r="GW37" s="58"/>
      <c r="GX37" s="58"/>
      <c r="GY37" s="58"/>
      <c r="GZ37" s="58"/>
      <c r="HA37" s="58"/>
      <c r="HB37" s="58"/>
      <c r="HC37" s="58"/>
      <c r="HD37" s="58"/>
      <c r="HE37" s="58"/>
      <c r="HF37" s="58"/>
      <c r="HG37" s="58"/>
      <c r="HH37" s="58"/>
      <c r="HI37" s="58"/>
      <c r="HJ37" s="58"/>
      <c r="HK37" s="58"/>
      <c r="HL37" s="58"/>
      <c r="HM37" s="58"/>
      <c r="HN37" s="58"/>
      <c r="HO37" s="58"/>
      <c r="HP37" s="58"/>
      <c r="HQ37" s="58"/>
      <c r="HR37" s="58"/>
      <c r="HS37" s="58"/>
      <c r="HT37" s="58"/>
    </row>
    <row r="38" spans="1:244" s="301" customFormat="1" ht="15" customHeight="1" x14ac:dyDescent="0.2">
      <c r="A38" s="291">
        <v>104</v>
      </c>
      <c r="B38" s="291" t="s">
        <v>284</v>
      </c>
      <c r="C38" s="292" t="s">
        <v>362</v>
      </c>
      <c r="D38" s="292" t="s">
        <v>220</v>
      </c>
      <c r="E38" s="292" t="s">
        <v>286</v>
      </c>
      <c r="F38" s="293">
        <v>270005361</v>
      </c>
      <c r="G38" s="292" t="s">
        <v>287</v>
      </c>
      <c r="H38" s="292" t="s">
        <v>288</v>
      </c>
      <c r="I38" s="292" t="s">
        <v>289</v>
      </c>
      <c r="J38" s="292" t="s">
        <v>276</v>
      </c>
      <c r="K38" s="292">
        <v>57</v>
      </c>
      <c r="L38" s="292" t="s">
        <v>290</v>
      </c>
      <c r="M38" s="292" t="s">
        <v>291</v>
      </c>
      <c r="N38" s="292" t="s">
        <v>292</v>
      </c>
      <c r="O38" s="292" t="s">
        <v>293</v>
      </c>
      <c r="P38" s="292" t="s">
        <v>294</v>
      </c>
      <c r="Q38" s="294"/>
      <c r="R38" s="294"/>
      <c r="S38" s="294"/>
      <c r="T38" s="294"/>
      <c r="U38" s="294">
        <v>0</v>
      </c>
      <c r="V38" s="294">
        <v>0</v>
      </c>
      <c r="W38" s="294">
        <v>30</v>
      </c>
      <c r="X38" s="294">
        <v>57</v>
      </c>
      <c r="Y38" s="294"/>
      <c r="Z38" s="295"/>
      <c r="AA38" s="295"/>
      <c r="AB38" s="295"/>
      <c r="AC38" s="295"/>
      <c r="AD38" s="295"/>
      <c r="AE38" s="295"/>
      <c r="AF38" s="295"/>
      <c r="AG38" s="296"/>
      <c r="AH38" s="296"/>
      <c r="AI38" s="296"/>
      <c r="AJ38" s="296"/>
      <c r="AK38" s="296"/>
      <c r="AL38" s="296"/>
      <c r="AM38" s="296"/>
      <c r="AN38" s="296"/>
      <c r="AO38" s="296"/>
      <c r="AP38" s="296"/>
      <c r="AQ38" s="296"/>
      <c r="AR38" s="294">
        <v>33447.54</v>
      </c>
      <c r="AS38" s="297">
        <f>(U38+V38+W38+X38)*AR38</f>
        <v>2909935.98</v>
      </c>
      <c r="AT38" s="298">
        <f>AS38*1.12</f>
        <v>3259128.2976000002</v>
      </c>
      <c r="AU38" s="294" t="s">
        <v>295</v>
      </c>
      <c r="AV38" s="292" t="s">
        <v>296</v>
      </c>
      <c r="AW38" s="313"/>
      <c r="AX38" s="291" t="s">
        <v>50</v>
      </c>
      <c r="AY38" s="300"/>
      <c r="AZ38" s="300"/>
      <c r="BB38" s="302"/>
      <c r="BC38" s="302"/>
      <c r="BD38" s="302"/>
      <c r="BF38" s="303"/>
      <c r="BG38" s="303"/>
      <c r="BH38" s="303"/>
      <c r="BI38" s="303"/>
      <c r="BJ38" s="303"/>
      <c r="BK38" s="303"/>
      <c r="BL38" s="303"/>
      <c r="BM38" s="303"/>
      <c r="BN38" s="303"/>
      <c r="BO38" s="303"/>
      <c r="BP38" s="303"/>
      <c r="BQ38" s="303"/>
      <c r="BR38" s="303"/>
      <c r="BS38" s="303"/>
      <c r="BT38" s="303"/>
      <c r="BU38" s="303"/>
      <c r="BV38" s="303"/>
      <c r="BW38" s="303"/>
      <c r="BX38" s="303"/>
      <c r="BY38" s="303"/>
      <c r="BZ38" s="303"/>
      <c r="CA38" s="303"/>
      <c r="CB38" s="303"/>
      <c r="CC38" s="303"/>
      <c r="CD38" s="303"/>
      <c r="CE38" s="303"/>
      <c r="CF38" s="303"/>
      <c r="CG38" s="303"/>
      <c r="CH38" s="303"/>
      <c r="CI38" s="303"/>
      <c r="CJ38" s="303"/>
      <c r="CK38" s="303"/>
      <c r="CL38" s="303"/>
      <c r="CM38" s="303"/>
      <c r="CN38" s="303"/>
      <c r="CO38" s="303"/>
      <c r="CP38" s="303"/>
      <c r="CQ38" s="303"/>
      <c r="CR38" s="303"/>
      <c r="CS38" s="303"/>
      <c r="CT38" s="303"/>
      <c r="CU38" s="303"/>
      <c r="CV38" s="303"/>
      <c r="CW38" s="303"/>
      <c r="CX38" s="303"/>
      <c r="CY38" s="303"/>
      <c r="CZ38" s="303"/>
      <c r="DA38" s="303"/>
      <c r="DB38" s="303"/>
      <c r="DC38" s="303"/>
      <c r="DD38" s="303"/>
      <c r="DE38" s="303"/>
      <c r="DF38" s="303"/>
      <c r="DG38" s="303"/>
      <c r="DH38" s="303"/>
      <c r="DI38" s="303"/>
      <c r="DJ38" s="303"/>
      <c r="DK38" s="303"/>
      <c r="DL38" s="303"/>
      <c r="DM38" s="303"/>
      <c r="DN38" s="303"/>
      <c r="DO38" s="303"/>
      <c r="DP38" s="303"/>
      <c r="DQ38" s="303"/>
      <c r="DR38" s="303"/>
      <c r="DS38" s="303"/>
      <c r="DT38" s="303"/>
      <c r="DU38" s="303"/>
      <c r="DV38" s="303"/>
      <c r="DW38" s="303"/>
      <c r="DX38" s="303"/>
      <c r="DY38" s="303"/>
      <c r="DZ38" s="303"/>
      <c r="EA38" s="303"/>
      <c r="EB38" s="303"/>
      <c r="EC38" s="303"/>
      <c r="ED38" s="303"/>
      <c r="EE38" s="303"/>
      <c r="EF38" s="303"/>
      <c r="EG38" s="303"/>
      <c r="EH38" s="303"/>
      <c r="EI38" s="303"/>
      <c r="EJ38" s="303"/>
      <c r="EK38" s="303"/>
      <c r="EL38" s="303"/>
      <c r="EM38" s="303"/>
      <c r="EN38" s="303"/>
      <c r="EO38" s="303"/>
      <c r="EP38" s="303"/>
      <c r="EQ38" s="303"/>
      <c r="ER38" s="303"/>
      <c r="ES38" s="303"/>
      <c r="ET38" s="303"/>
      <c r="EU38" s="303"/>
      <c r="EV38" s="303"/>
      <c r="EW38" s="303"/>
      <c r="EX38" s="303"/>
      <c r="EY38" s="303"/>
      <c r="EZ38" s="303"/>
      <c r="FA38" s="303"/>
      <c r="FB38" s="303"/>
      <c r="FC38" s="303"/>
      <c r="FD38" s="303"/>
      <c r="FE38" s="303"/>
      <c r="FF38" s="303"/>
      <c r="FG38" s="303"/>
      <c r="FH38" s="303"/>
      <c r="FI38" s="303"/>
      <c r="FJ38" s="303"/>
      <c r="FK38" s="303"/>
      <c r="FL38" s="303"/>
      <c r="FM38" s="303"/>
      <c r="FN38" s="303"/>
      <c r="FO38" s="303"/>
      <c r="FP38" s="303"/>
      <c r="FQ38" s="303"/>
      <c r="FR38" s="303"/>
      <c r="FS38" s="303"/>
      <c r="FT38" s="303"/>
      <c r="FU38" s="303"/>
      <c r="FV38" s="303"/>
      <c r="FW38" s="303"/>
      <c r="FX38" s="303"/>
      <c r="FY38" s="303"/>
      <c r="FZ38" s="303"/>
      <c r="GA38" s="303"/>
      <c r="GB38" s="303"/>
      <c r="GC38" s="303"/>
      <c r="GD38" s="303"/>
      <c r="GE38" s="303"/>
      <c r="GF38" s="303"/>
      <c r="GG38" s="303"/>
      <c r="GH38" s="303"/>
      <c r="GI38" s="303"/>
      <c r="GJ38" s="303"/>
      <c r="GK38" s="303"/>
      <c r="GL38" s="303"/>
      <c r="GM38" s="303"/>
      <c r="GN38" s="303"/>
      <c r="GO38" s="303"/>
      <c r="GP38" s="303"/>
      <c r="GQ38" s="303"/>
      <c r="GR38" s="303"/>
      <c r="GS38" s="303"/>
      <c r="GT38" s="303"/>
      <c r="GU38" s="303"/>
      <c r="GV38" s="303"/>
      <c r="GW38" s="303"/>
      <c r="GX38" s="303"/>
      <c r="GY38" s="303"/>
      <c r="GZ38" s="303"/>
      <c r="HA38" s="303"/>
      <c r="HB38" s="303"/>
      <c r="HC38" s="303"/>
      <c r="HD38" s="303"/>
      <c r="HE38" s="303"/>
      <c r="HF38" s="303"/>
      <c r="HG38" s="303"/>
      <c r="HH38" s="303"/>
      <c r="HI38" s="303"/>
      <c r="HJ38" s="303"/>
      <c r="HK38" s="303"/>
      <c r="HL38" s="303"/>
      <c r="HM38" s="303"/>
      <c r="HN38" s="303"/>
      <c r="HO38" s="303"/>
      <c r="HP38" s="303"/>
      <c r="HQ38" s="303"/>
      <c r="HR38" s="303"/>
      <c r="HS38" s="303"/>
      <c r="HT38" s="303"/>
      <c r="HU38" s="303"/>
      <c r="HV38" s="303"/>
      <c r="HW38" s="303"/>
      <c r="HX38" s="303"/>
      <c r="HY38" s="303"/>
      <c r="HZ38" s="303"/>
      <c r="IA38" s="303"/>
      <c r="IB38" s="303"/>
      <c r="IC38" s="303"/>
      <c r="ID38" s="303"/>
      <c r="IE38" s="303"/>
      <c r="IF38" s="303"/>
      <c r="IG38" s="303"/>
      <c r="IH38" s="303"/>
    </row>
    <row r="39" spans="1:244" s="301" customFormat="1" ht="15" customHeight="1" x14ac:dyDescent="0.2">
      <c r="A39" s="291">
        <v>104</v>
      </c>
      <c r="B39" s="291" t="s">
        <v>284</v>
      </c>
      <c r="C39" s="292" t="s">
        <v>363</v>
      </c>
      <c r="D39" s="292" t="s">
        <v>220</v>
      </c>
      <c r="E39" s="292" t="s">
        <v>286</v>
      </c>
      <c r="F39" s="293">
        <v>270008002</v>
      </c>
      <c r="G39" s="292" t="s">
        <v>287</v>
      </c>
      <c r="H39" s="292" t="s">
        <v>288</v>
      </c>
      <c r="I39" s="292" t="s">
        <v>299</v>
      </c>
      <c r="J39" s="292" t="s">
        <v>276</v>
      </c>
      <c r="K39" s="292">
        <v>57</v>
      </c>
      <c r="L39" s="292" t="s">
        <v>290</v>
      </c>
      <c r="M39" s="292" t="s">
        <v>291</v>
      </c>
      <c r="N39" s="292" t="s">
        <v>292</v>
      </c>
      <c r="O39" s="292" t="s">
        <v>293</v>
      </c>
      <c r="P39" s="292" t="s">
        <v>294</v>
      </c>
      <c r="Q39" s="294"/>
      <c r="R39" s="294"/>
      <c r="S39" s="294"/>
      <c r="T39" s="294"/>
      <c r="U39" s="294">
        <v>0</v>
      </c>
      <c r="V39" s="294">
        <v>75</v>
      </c>
      <c r="W39" s="294">
        <v>136</v>
      </c>
      <c r="X39" s="294">
        <v>166</v>
      </c>
      <c r="Y39" s="294"/>
      <c r="Z39" s="295"/>
      <c r="AA39" s="295"/>
      <c r="AB39" s="295"/>
      <c r="AC39" s="295"/>
      <c r="AD39" s="295"/>
      <c r="AE39" s="295"/>
      <c r="AF39" s="295"/>
      <c r="AG39" s="296"/>
      <c r="AH39" s="296"/>
      <c r="AI39" s="296"/>
      <c r="AJ39" s="296"/>
      <c r="AK39" s="296"/>
      <c r="AL39" s="296"/>
      <c r="AM39" s="296"/>
      <c r="AN39" s="296"/>
      <c r="AO39" s="296"/>
      <c r="AP39" s="296"/>
      <c r="AQ39" s="296"/>
      <c r="AR39" s="294">
        <v>33447.54</v>
      </c>
      <c r="AS39" s="297">
        <f>(U39+V39+W39+X39)*AR39</f>
        <v>12609722.58</v>
      </c>
      <c r="AT39" s="298">
        <f t="shared" ref="AT39:AT55" si="0">AS39*1.12</f>
        <v>14122889.289600002</v>
      </c>
      <c r="AU39" s="294" t="s">
        <v>295</v>
      </c>
      <c r="AV39" s="292" t="s">
        <v>296</v>
      </c>
      <c r="AW39" s="296"/>
      <c r="AX39" s="291" t="s">
        <v>50</v>
      </c>
      <c r="AY39" s="300"/>
      <c r="AZ39" s="300"/>
      <c r="BB39" s="302"/>
      <c r="BC39" s="302"/>
      <c r="BD39" s="302"/>
      <c r="BF39" s="303"/>
      <c r="BG39" s="303"/>
      <c r="BH39" s="303"/>
      <c r="BI39" s="303"/>
      <c r="BJ39" s="303"/>
      <c r="BK39" s="303"/>
      <c r="BL39" s="303"/>
      <c r="BM39" s="303"/>
      <c r="BN39" s="303"/>
      <c r="BO39" s="303"/>
      <c r="BP39" s="303"/>
      <c r="BQ39" s="303"/>
      <c r="BR39" s="303"/>
      <c r="BS39" s="303"/>
      <c r="BT39" s="303"/>
      <c r="BU39" s="303"/>
      <c r="BV39" s="303"/>
      <c r="BW39" s="303"/>
      <c r="BX39" s="303"/>
      <c r="BY39" s="303"/>
      <c r="BZ39" s="303"/>
      <c r="CA39" s="303"/>
      <c r="CB39" s="303"/>
      <c r="CC39" s="303"/>
      <c r="CD39" s="303"/>
      <c r="CE39" s="303"/>
      <c r="CF39" s="303"/>
      <c r="CG39" s="303"/>
      <c r="CH39" s="303"/>
      <c r="CI39" s="303"/>
      <c r="CJ39" s="303"/>
      <c r="CK39" s="303"/>
      <c r="CL39" s="303"/>
      <c r="CM39" s="303"/>
      <c r="CN39" s="303"/>
      <c r="CO39" s="303"/>
      <c r="CP39" s="303"/>
      <c r="CQ39" s="303"/>
      <c r="CR39" s="303"/>
      <c r="CS39" s="303"/>
      <c r="CT39" s="303"/>
      <c r="CU39" s="303"/>
      <c r="CV39" s="303"/>
      <c r="CW39" s="303"/>
      <c r="CX39" s="303"/>
      <c r="CY39" s="303"/>
      <c r="CZ39" s="303"/>
      <c r="DA39" s="303"/>
      <c r="DB39" s="303"/>
      <c r="DC39" s="303"/>
      <c r="DD39" s="303"/>
      <c r="DE39" s="303"/>
      <c r="DF39" s="303"/>
      <c r="DG39" s="303"/>
      <c r="DH39" s="303"/>
      <c r="DI39" s="303"/>
      <c r="DJ39" s="303"/>
      <c r="DK39" s="303"/>
      <c r="DL39" s="303"/>
      <c r="DM39" s="303"/>
      <c r="DN39" s="303"/>
      <c r="DO39" s="303"/>
      <c r="DP39" s="303"/>
      <c r="DQ39" s="303"/>
      <c r="DR39" s="303"/>
      <c r="DS39" s="303"/>
      <c r="DT39" s="303"/>
      <c r="DU39" s="303"/>
      <c r="DV39" s="303"/>
      <c r="DW39" s="303"/>
      <c r="DX39" s="303"/>
      <c r="DY39" s="303"/>
      <c r="DZ39" s="303"/>
      <c r="EA39" s="303"/>
      <c r="EB39" s="303"/>
      <c r="EC39" s="303"/>
      <c r="ED39" s="303"/>
      <c r="EE39" s="303"/>
      <c r="EF39" s="303"/>
      <c r="EG39" s="303"/>
      <c r="EH39" s="303"/>
      <c r="EI39" s="303"/>
      <c r="EJ39" s="303"/>
      <c r="EK39" s="303"/>
      <c r="EL39" s="303"/>
      <c r="EM39" s="303"/>
      <c r="EN39" s="303"/>
      <c r="EO39" s="303"/>
      <c r="EP39" s="303"/>
      <c r="EQ39" s="303"/>
      <c r="ER39" s="303"/>
      <c r="ES39" s="303"/>
      <c r="ET39" s="303"/>
      <c r="EU39" s="303"/>
      <c r="EV39" s="303"/>
      <c r="EW39" s="303"/>
      <c r="EX39" s="303"/>
      <c r="EY39" s="303"/>
      <c r="EZ39" s="303"/>
      <c r="FA39" s="303"/>
      <c r="FB39" s="303"/>
      <c r="FC39" s="303"/>
      <c r="FD39" s="303"/>
      <c r="FE39" s="303"/>
      <c r="FF39" s="303"/>
      <c r="FG39" s="303"/>
      <c r="FH39" s="303"/>
      <c r="FI39" s="303"/>
      <c r="FJ39" s="303"/>
      <c r="FK39" s="303"/>
      <c r="FL39" s="303"/>
      <c r="FM39" s="303"/>
      <c r="FN39" s="303"/>
      <c r="FO39" s="303"/>
      <c r="FP39" s="303"/>
      <c r="FQ39" s="303"/>
      <c r="FR39" s="303"/>
      <c r="FS39" s="303"/>
      <c r="FT39" s="303"/>
      <c r="FU39" s="303"/>
      <c r="FV39" s="303"/>
      <c r="FW39" s="303"/>
      <c r="FX39" s="303"/>
      <c r="FY39" s="303"/>
      <c r="FZ39" s="303"/>
      <c r="GA39" s="303"/>
      <c r="GB39" s="303"/>
      <c r="GC39" s="303"/>
      <c r="GD39" s="303"/>
      <c r="GE39" s="303"/>
      <c r="GF39" s="303"/>
      <c r="GG39" s="303"/>
      <c r="GH39" s="303"/>
      <c r="GI39" s="303"/>
      <c r="GJ39" s="303"/>
      <c r="GK39" s="303"/>
      <c r="GL39" s="303"/>
      <c r="GM39" s="303"/>
      <c r="GN39" s="303"/>
      <c r="GO39" s="303"/>
      <c r="GP39" s="303"/>
      <c r="GQ39" s="303"/>
      <c r="GR39" s="303"/>
      <c r="GS39" s="303"/>
      <c r="GT39" s="303"/>
      <c r="GU39" s="303"/>
      <c r="GV39" s="303"/>
      <c r="GW39" s="303"/>
      <c r="GX39" s="303"/>
      <c r="GY39" s="303"/>
      <c r="GZ39" s="303"/>
      <c r="HA39" s="303"/>
      <c r="HB39" s="303"/>
      <c r="HC39" s="303"/>
      <c r="HD39" s="303"/>
      <c r="HE39" s="303"/>
      <c r="HF39" s="303"/>
      <c r="HG39" s="303"/>
      <c r="HH39" s="303"/>
      <c r="HI39" s="303"/>
      <c r="HJ39" s="303"/>
      <c r="HK39" s="303"/>
      <c r="HL39" s="303"/>
      <c r="HM39" s="303"/>
      <c r="HN39" s="303"/>
      <c r="HO39" s="303"/>
      <c r="HP39" s="303"/>
      <c r="HQ39" s="303"/>
      <c r="HR39" s="303"/>
      <c r="HS39" s="303"/>
      <c r="HT39" s="303"/>
      <c r="HU39" s="303"/>
      <c r="HV39" s="303"/>
      <c r="HW39" s="303"/>
      <c r="HX39" s="303"/>
      <c r="HY39" s="303"/>
      <c r="HZ39" s="303"/>
      <c r="IA39" s="303"/>
      <c r="IB39" s="303"/>
      <c r="IC39" s="303"/>
      <c r="ID39" s="303"/>
      <c r="IE39" s="303"/>
      <c r="IF39" s="303"/>
      <c r="IG39" s="303"/>
      <c r="IH39" s="303"/>
    </row>
    <row r="40" spans="1:244" s="301" customFormat="1" ht="15" customHeight="1" x14ac:dyDescent="0.2">
      <c r="A40" s="291">
        <v>104</v>
      </c>
      <c r="B40" s="291" t="s">
        <v>284</v>
      </c>
      <c r="C40" s="292" t="s">
        <v>364</v>
      </c>
      <c r="D40" s="292" t="s">
        <v>220</v>
      </c>
      <c r="E40" s="292" t="s">
        <v>286</v>
      </c>
      <c r="F40" s="293">
        <v>270008004</v>
      </c>
      <c r="G40" s="292" t="s">
        <v>287</v>
      </c>
      <c r="H40" s="292" t="s">
        <v>288</v>
      </c>
      <c r="I40" s="292" t="s">
        <v>302</v>
      </c>
      <c r="J40" s="292" t="s">
        <v>276</v>
      </c>
      <c r="K40" s="292">
        <v>57</v>
      </c>
      <c r="L40" s="292" t="s">
        <v>290</v>
      </c>
      <c r="M40" s="292" t="s">
        <v>291</v>
      </c>
      <c r="N40" s="292" t="s">
        <v>292</v>
      </c>
      <c r="O40" s="292" t="s">
        <v>293</v>
      </c>
      <c r="P40" s="292" t="s">
        <v>294</v>
      </c>
      <c r="Q40" s="294"/>
      <c r="R40" s="294"/>
      <c r="S40" s="294"/>
      <c r="T40" s="294"/>
      <c r="U40" s="294">
        <v>0</v>
      </c>
      <c r="V40" s="294">
        <v>597</v>
      </c>
      <c r="W40" s="294">
        <v>403</v>
      </c>
      <c r="X40" s="294">
        <v>464</v>
      </c>
      <c r="Y40" s="294"/>
      <c r="Z40" s="295"/>
      <c r="AA40" s="295"/>
      <c r="AB40" s="295"/>
      <c r="AC40" s="295"/>
      <c r="AD40" s="295"/>
      <c r="AE40" s="295"/>
      <c r="AF40" s="295"/>
      <c r="AG40" s="296"/>
      <c r="AH40" s="296"/>
      <c r="AI40" s="296"/>
      <c r="AJ40" s="296"/>
      <c r="AK40" s="296"/>
      <c r="AL40" s="296"/>
      <c r="AM40" s="296"/>
      <c r="AN40" s="296"/>
      <c r="AO40" s="296"/>
      <c r="AP40" s="296"/>
      <c r="AQ40" s="296"/>
      <c r="AR40" s="294">
        <v>33447.54</v>
      </c>
      <c r="AS40" s="297">
        <f t="shared" ref="AS40:AS55" si="1">(U40+V40+W40+X40)*AR40</f>
        <v>48967198.560000002</v>
      </c>
      <c r="AT40" s="298">
        <f t="shared" si="0"/>
        <v>54843262.387200005</v>
      </c>
      <c r="AU40" s="294" t="s">
        <v>295</v>
      </c>
      <c r="AV40" s="292" t="s">
        <v>296</v>
      </c>
      <c r="AW40" s="313"/>
      <c r="AX40" s="291" t="s">
        <v>50</v>
      </c>
      <c r="AY40" s="300"/>
      <c r="AZ40" s="300"/>
      <c r="BB40" s="302"/>
      <c r="BC40" s="302"/>
      <c r="BD40" s="302"/>
      <c r="BF40" s="303"/>
      <c r="BG40" s="303"/>
      <c r="BH40" s="303"/>
      <c r="BI40" s="303"/>
      <c r="BJ40" s="303"/>
      <c r="BK40" s="303"/>
      <c r="BL40" s="303"/>
      <c r="BM40" s="303"/>
      <c r="BN40" s="303"/>
      <c r="BO40" s="303"/>
      <c r="BP40" s="303"/>
      <c r="BQ40" s="303"/>
      <c r="BR40" s="303"/>
      <c r="BS40" s="303"/>
      <c r="BT40" s="303"/>
      <c r="BU40" s="303"/>
      <c r="BV40" s="303"/>
      <c r="BW40" s="303"/>
      <c r="BX40" s="303"/>
      <c r="BY40" s="303"/>
      <c r="BZ40" s="303"/>
      <c r="CA40" s="303"/>
      <c r="CB40" s="303"/>
      <c r="CC40" s="303"/>
      <c r="CD40" s="303"/>
      <c r="CE40" s="303"/>
      <c r="CF40" s="303"/>
      <c r="CG40" s="303"/>
      <c r="CH40" s="303"/>
      <c r="CI40" s="303"/>
      <c r="CJ40" s="303"/>
      <c r="CK40" s="303"/>
      <c r="CL40" s="303"/>
      <c r="CM40" s="303"/>
      <c r="CN40" s="303"/>
      <c r="CO40" s="303"/>
      <c r="CP40" s="303"/>
      <c r="CQ40" s="303"/>
      <c r="CR40" s="303"/>
      <c r="CS40" s="303"/>
      <c r="CT40" s="303"/>
      <c r="CU40" s="303"/>
      <c r="CV40" s="303"/>
      <c r="CW40" s="303"/>
      <c r="CX40" s="303"/>
      <c r="CY40" s="303"/>
      <c r="CZ40" s="303"/>
      <c r="DA40" s="303"/>
      <c r="DB40" s="303"/>
      <c r="DC40" s="303"/>
      <c r="DD40" s="303"/>
      <c r="DE40" s="303"/>
      <c r="DF40" s="303"/>
      <c r="DG40" s="303"/>
      <c r="DH40" s="303"/>
      <c r="DI40" s="303"/>
      <c r="DJ40" s="303"/>
      <c r="DK40" s="303"/>
      <c r="DL40" s="303"/>
      <c r="DM40" s="303"/>
      <c r="DN40" s="303"/>
      <c r="DO40" s="303"/>
      <c r="DP40" s="303"/>
      <c r="DQ40" s="303"/>
      <c r="DR40" s="303"/>
      <c r="DS40" s="303"/>
      <c r="DT40" s="303"/>
      <c r="DU40" s="303"/>
      <c r="DV40" s="303"/>
      <c r="DW40" s="303"/>
      <c r="DX40" s="303"/>
      <c r="DY40" s="303"/>
      <c r="DZ40" s="303"/>
      <c r="EA40" s="303"/>
      <c r="EB40" s="303"/>
      <c r="EC40" s="303"/>
      <c r="ED40" s="303"/>
      <c r="EE40" s="303"/>
      <c r="EF40" s="303"/>
      <c r="EG40" s="303"/>
      <c r="EH40" s="303"/>
      <c r="EI40" s="303"/>
      <c r="EJ40" s="303"/>
      <c r="EK40" s="303"/>
      <c r="EL40" s="303"/>
      <c r="EM40" s="303"/>
      <c r="EN40" s="303"/>
      <c r="EO40" s="303"/>
      <c r="EP40" s="303"/>
      <c r="EQ40" s="303"/>
      <c r="ER40" s="303"/>
      <c r="ES40" s="303"/>
      <c r="ET40" s="303"/>
      <c r="EU40" s="303"/>
      <c r="EV40" s="303"/>
      <c r="EW40" s="303"/>
      <c r="EX40" s="303"/>
      <c r="EY40" s="303"/>
      <c r="EZ40" s="303"/>
      <c r="FA40" s="303"/>
      <c r="FB40" s="303"/>
      <c r="FC40" s="303"/>
      <c r="FD40" s="303"/>
      <c r="FE40" s="303"/>
      <c r="FF40" s="303"/>
      <c r="FG40" s="303"/>
      <c r="FH40" s="303"/>
      <c r="FI40" s="303"/>
      <c r="FJ40" s="303"/>
      <c r="FK40" s="303"/>
      <c r="FL40" s="303"/>
      <c r="FM40" s="303"/>
      <c r="FN40" s="303"/>
      <c r="FO40" s="303"/>
      <c r="FP40" s="303"/>
      <c r="FQ40" s="303"/>
      <c r="FR40" s="303"/>
      <c r="FS40" s="303"/>
      <c r="FT40" s="303"/>
      <c r="FU40" s="303"/>
      <c r="FV40" s="303"/>
      <c r="FW40" s="303"/>
      <c r="FX40" s="303"/>
      <c r="FY40" s="303"/>
      <c r="FZ40" s="303"/>
      <c r="GA40" s="303"/>
      <c r="GB40" s="303"/>
      <c r="GC40" s="303"/>
      <c r="GD40" s="303"/>
      <c r="GE40" s="303"/>
      <c r="GF40" s="303"/>
      <c r="GG40" s="303"/>
      <c r="GH40" s="303"/>
      <c r="GI40" s="303"/>
      <c r="GJ40" s="303"/>
      <c r="GK40" s="303"/>
      <c r="GL40" s="303"/>
      <c r="GM40" s="303"/>
      <c r="GN40" s="303"/>
      <c r="GO40" s="303"/>
      <c r="GP40" s="303"/>
      <c r="GQ40" s="303"/>
      <c r="GR40" s="303"/>
      <c r="GS40" s="303"/>
      <c r="GT40" s="303"/>
      <c r="GU40" s="303"/>
      <c r="GV40" s="303"/>
      <c r="GW40" s="303"/>
      <c r="GX40" s="303"/>
      <c r="GY40" s="303"/>
      <c r="GZ40" s="303"/>
      <c r="HA40" s="303"/>
      <c r="HB40" s="303"/>
      <c r="HC40" s="303"/>
      <c r="HD40" s="303"/>
      <c r="HE40" s="303"/>
      <c r="HF40" s="303"/>
      <c r="HG40" s="303"/>
      <c r="HH40" s="303"/>
      <c r="HI40" s="303"/>
      <c r="HJ40" s="303"/>
      <c r="HK40" s="303"/>
      <c r="HL40" s="303"/>
      <c r="HM40" s="303"/>
      <c r="HN40" s="303"/>
      <c r="HO40" s="303"/>
      <c r="HP40" s="303"/>
      <c r="HQ40" s="303"/>
      <c r="HR40" s="303"/>
      <c r="HS40" s="303"/>
      <c r="HT40" s="303"/>
      <c r="HU40" s="303"/>
      <c r="HV40" s="303"/>
      <c r="HW40" s="303"/>
      <c r="HX40" s="303"/>
      <c r="HY40" s="303"/>
      <c r="HZ40" s="303"/>
      <c r="IA40" s="303"/>
      <c r="IB40" s="303"/>
      <c r="IC40" s="303"/>
      <c r="ID40" s="303"/>
      <c r="IE40" s="303"/>
      <c r="IF40" s="303"/>
      <c r="IG40" s="303"/>
      <c r="IH40" s="303"/>
    </row>
    <row r="41" spans="1:244" s="301" customFormat="1" ht="15" customHeight="1" x14ac:dyDescent="0.2">
      <c r="A41" s="291">
        <v>104</v>
      </c>
      <c r="B41" s="294" t="s">
        <v>284</v>
      </c>
      <c r="C41" s="292" t="s">
        <v>365</v>
      </c>
      <c r="D41" s="292" t="s">
        <v>220</v>
      </c>
      <c r="E41" s="292" t="s">
        <v>286</v>
      </c>
      <c r="F41" s="293">
        <v>270005393</v>
      </c>
      <c r="G41" s="292" t="s">
        <v>287</v>
      </c>
      <c r="H41" s="292" t="s">
        <v>288</v>
      </c>
      <c r="I41" s="292" t="s">
        <v>304</v>
      </c>
      <c r="J41" s="292" t="s">
        <v>276</v>
      </c>
      <c r="K41" s="292">
        <v>57</v>
      </c>
      <c r="L41" s="292" t="s">
        <v>290</v>
      </c>
      <c r="M41" s="292" t="s">
        <v>291</v>
      </c>
      <c r="N41" s="292" t="s">
        <v>292</v>
      </c>
      <c r="O41" s="292" t="s">
        <v>293</v>
      </c>
      <c r="P41" s="292" t="s">
        <v>294</v>
      </c>
      <c r="Q41" s="294"/>
      <c r="R41" s="294"/>
      <c r="S41" s="294"/>
      <c r="T41" s="294"/>
      <c r="U41" s="294">
        <v>108</v>
      </c>
      <c r="V41" s="294">
        <v>219</v>
      </c>
      <c r="W41" s="294">
        <v>158</v>
      </c>
      <c r="X41" s="294">
        <v>163</v>
      </c>
      <c r="Y41" s="294"/>
      <c r="Z41" s="295"/>
      <c r="AA41" s="295"/>
      <c r="AB41" s="295"/>
      <c r="AC41" s="295"/>
      <c r="AD41" s="295"/>
      <c r="AE41" s="295"/>
      <c r="AF41" s="295"/>
      <c r="AG41" s="296"/>
      <c r="AH41" s="296"/>
      <c r="AI41" s="296"/>
      <c r="AJ41" s="296"/>
      <c r="AK41" s="296"/>
      <c r="AL41" s="296"/>
      <c r="AM41" s="296"/>
      <c r="AN41" s="296"/>
      <c r="AO41" s="296"/>
      <c r="AP41" s="296"/>
      <c r="AQ41" s="296"/>
      <c r="AR41" s="294">
        <v>33447.54</v>
      </c>
      <c r="AS41" s="297">
        <f t="shared" si="1"/>
        <v>21674005.920000002</v>
      </c>
      <c r="AT41" s="298">
        <f t="shared" si="0"/>
        <v>24274886.630400006</v>
      </c>
      <c r="AU41" s="294" t="s">
        <v>295</v>
      </c>
      <c r="AV41" s="292" t="s">
        <v>296</v>
      </c>
      <c r="AW41" s="313"/>
      <c r="AX41" s="291" t="s">
        <v>50</v>
      </c>
      <c r="AY41" s="300"/>
      <c r="AZ41" s="300"/>
      <c r="BB41" s="302"/>
      <c r="BC41" s="302"/>
      <c r="BD41" s="302"/>
      <c r="BF41" s="303"/>
      <c r="BG41" s="303"/>
      <c r="BH41" s="303"/>
      <c r="BI41" s="303"/>
      <c r="BJ41" s="303"/>
      <c r="BK41" s="303"/>
      <c r="BL41" s="303"/>
      <c r="BM41" s="303"/>
      <c r="BN41" s="303"/>
      <c r="BO41" s="303"/>
      <c r="BP41" s="303"/>
      <c r="BQ41" s="303"/>
      <c r="BR41" s="303"/>
      <c r="BS41" s="303"/>
      <c r="BT41" s="303"/>
      <c r="BU41" s="303"/>
      <c r="BV41" s="303"/>
      <c r="BW41" s="303"/>
      <c r="BX41" s="303"/>
      <c r="BY41" s="303"/>
      <c r="BZ41" s="303"/>
      <c r="CA41" s="303"/>
      <c r="CB41" s="303"/>
      <c r="CC41" s="303"/>
      <c r="CD41" s="303"/>
      <c r="CE41" s="303"/>
      <c r="CF41" s="303"/>
      <c r="CG41" s="303"/>
      <c r="CH41" s="303"/>
      <c r="CI41" s="303"/>
      <c r="CJ41" s="303"/>
      <c r="CK41" s="303"/>
      <c r="CL41" s="303"/>
      <c r="CM41" s="303"/>
      <c r="CN41" s="303"/>
      <c r="CO41" s="303"/>
      <c r="CP41" s="303"/>
      <c r="CQ41" s="303"/>
      <c r="CR41" s="303"/>
      <c r="CS41" s="303"/>
      <c r="CT41" s="303"/>
      <c r="CU41" s="303"/>
      <c r="CV41" s="303"/>
      <c r="CW41" s="303"/>
      <c r="CX41" s="303"/>
      <c r="CY41" s="303"/>
      <c r="CZ41" s="303"/>
      <c r="DA41" s="303"/>
      <c r="DB41" s="303"/>
      <c r="DC41" s="303"/>
      <c r="DD41" s="303"/>
      <c r="DE41" s="303"/>
      <c r="DF41" s="303"/>
      <c r="DG41" s="303"/>
      <c r="DH41" s="303"/>
      <c r="DI41" s="303"/>
      <c r="DJ41" s="303"/>
      <c r="DK41" s="303"/>
      <c r="DL41" s="303"/>
      <c r="DM41" s="303"/>
      <c r="DN41" s="303"/>
      <c r="DO41" s="303"/>
      <c r="DP41" s="303"/>
      <c r="DQ41" s="303"/>
      <c r="DR41" s="303"/>
      <c r="DS41" s="303"/>
      <c r="DT41" s="303"/>
      <c r="DU41" s="303"/>
      <c r="DV41" s="303"/>
      <c r="DW41" s="303"/>
      <c r="DX41" s="303"/>
      <c r="DY41" s="303"/>
      <c r="DZ41" s="303"/>
      <c r="EA41" s="303"/>
      <c r="EB41" s="303"/>
      <c r="EC41" s="303"/>
      <c r="ED41" s="303"/>
      <c r="EE41" s="303"/>
      <c r="EF41" s="303"/>
      <c r="EG41" s="303"/>
      <c r="EH41" s="303"/>
      <c r="EI41" s="303"/>
      <c r="EJ41" s="303"/>
      <c r="EK41" s="303"/>
      <c r="EL41" s="303"/>
      <c r="EM41" s="303"/>
      <c r="EN41" s="303"/>
      <c r="EO41" s="303"/>
      <c r="EP41" s="303"/>
      <c r="EQ41" s="303"/>
      <c r="ER41" s="303"/>
      <c r="ES41" s="303"/>
      <c r="ET41" s="303"/>
      <c r="EU41" s="303"/>
      <c r="EV41" s="303"/>
      <c r="EW41" s="303"/>
      <c r="EX41" s="303"/>
      <c r="EY41" s="303"/>
      <c r="EZ41" s="303"/>
      <c r="FA41" s="303"/>
      <c r="FB41" s="303"/>
      <c r="FC41" s="303"/>
      <c r="FD41" s="303"/>
      <c r="FE41" s="303"/>
      <c r="FF41" s="303"/>
      <c r="FG41" s="303"/>
      <c r="FH41" s="303"/>
      <c r="FI41" s="303"/>
      <c r="FJ41" s="303"/>
      <c r="FK41" s="303"/>
      <c r="FL41" s="303"/>
      <c r="FM41" s="303"/>
      <c r="FN41" s="303"/>
      <c r="FO41" s="303"/>
      <c r="FP41" s="303"/>
      <c r="FQ41" s="303"/>
      <c r="FR41" s="303"/>
      <c r="FS41" s="303"/>
      <c r="FT41" s="303"/>
      <c r="FU41" s="303"/>
      <c r="FV41" s="303"/>
      <c r="FW41" s="303"/>
      <c r="FX41" s="303"/>
      <c r="FY41" s="303"/>
      <c r="FZ41" s="303"/>
      <c r="GA41" s="303"/>
      <c r="GB41" s="303"/>
      <c r="GC41" s="303"/>
      <c r="GD41" s="303"/>
      <c r="GE41" s="303"/>
      <c r="GF41" s="303"/>
      <c r="GG41" s="303"/>
      <c r="GH41" s="303"/>
      <c r="GI41" s="303"/>
      <c r="GJ41" s="303"/>
      <c r="GK41" s="303"/>
      <c r="GL41" s="303"/>
      <c r="GM41" s="303"/>
      <c r="GN41" s="303"/>
      <c r="GO41" s="303"/>
      <c r="GP41" s="303"/>
      <c r="GQ41" s="303"/>
      <c r="GR41" s="303"/>
      <c r="GS41" s="303"/>
      <c r="GT41" s="303"/>
      <c r="GU41" s="303"/>
      <c r="GV41" s="303"/>
      <c r="GW41" s="303"/>
      <c r="GX41" s="303"/>
      <c r="GY41" s="303"/>
      <c r="GZ41" s="303"/>
      <c r="HA41" s="303"/>
      <c r="HB41" s="303"/>
      <c r="HC41" s="303"/>
      <c r="HD41" s="303"/>
      <c r="HE41" s="303"/>
      <c r="HF41" s="303"/>
      <c r="HG41" s="303"/>
      <c r="HH41" s="303"/>
      <c r="HI41" s="303"/>
      <c r="HJ41" s="303"/>
      <c r="HK41" s="303"/>
      <c r="HL41" s="303"/>
      <c r="HM41" s="303"/>
      <c r="HN41" s="303"/>
      <c r="HO41" s="303"/>
      <c r="HP41" s="303"/>
      <c r="HQ41" s="303"/>
      <c r="HR41" s="303"/>
      <c r="HS41" s="303"/>
      <c r="HT41" s="303"/>
      <c r="HU41" s="303"/>
      <c r="HV41" s="303"/>
      <c r="HW41" s="303"/>
      <c r="HX41" s="303"/>
      <c r="HY41" s="303"/>
      <c r="HZ41" s="303"/>
      <c r="IA41" s="303"/>
      <c r="IB41" s="303"/>
      <c r="IC41" s="303"/>
      <c r="ID41" s="303"/>
      <c r="IE41" s="303"/>
      <c r="IF41" s="303"/>
      <c r="IG41" s="303"/>
      <c r="IH41" s="303"/>
    </row>
    <row r="42" spans="1:244" s="301" customFormat="1" ht="15" customHeight="1" x14ac:dyDescent="0.2">
      <c r="A42" s="291">
        <v>104</v>
      </c>
      <c r="B42" s="291" t="s">
        <v>284</v>
      </c>
      <c r="C42" s="292" t="s">
        <v>366</v>
      </c>
      <c r="D42" s="292" t="s">
        <v>220</v>
      </c>
      <c r="E42" s="292" t="s">
        <v>286</v>
      </c>
      <c r="F42" s="293">
        <v>270005281</v>
      </c>
      <c r="G42" s="292" t="s">
        <v>287</v>
      </c>
      <c r="H42" s="292" t="s">
        <v>288</v>
      </c>
      <c r="I42" s="292" t="s">
        <v>306</v>
      </c>
      <c r="J42" s="292" t="s">
        <v>276</v>
      </c>
      <c r="K42" s="292">
        <v>57</v>
      </c>
      <c r="L42" s="292" t="s">
        <v>290</v>
      </c>
      <c r="M42" s="292" t="s">
        <v>291</v>
      </c>
      <c r="N42" s="292" t="s">
        <v>292</v>
      </c>
      <c r="O42" s="292" t="s">
        <v>293</v>
      </c>
      <c r="P42" s="292" t="s">
        <v>294</v>
      </c>
      <c r="Q42" s="294"/>
      <c r="R42" s="294"/>
      <c r="S42" s="294"/>
      <c r="T42" s="294"/>
      <c r="U42" s="294">
        <v>0</v>
      </c>
      <c r="V42" s="294">
        <v>31</v>
      </c>
      <c r="W42" s="294">
        <v>35</v>
      </c>
      <c r="X42" s="294">
        <v>28</v>
      </c>
      <c r="Y42" s="294"/>
      <c r="Z42" s="304"/>
      <c r="AA42" s="304"/>
      <c r="AB42" s="304"/>
      <c r="AC42" s="304"/>
      <c r="AD42" s="304"/>
      <c r="AE42" s="304"/>
      <c r="AF42" s="304"/>
      <c r="AG42" s="304"/>
      <c r="AH42" s="304"/>
      <c r="AI42" s="304"/>
      <c r="AJ42" s="304"/>
      <c r="AK42" s="304"/>
      <c r="AL42" s="304"/>
      <c r="AM42" s="304"/>
      <c r="AN42" s="304"/>
      <c r="AO42" s="304"/>
      <c r="AP42" s="304"/>
      <c r="AQ42" s="304"/>
      <c r="AR42" s="294">
        <v>33447.54</v>
      </c>
      <c r="AS42" s="297">
        <f t="shared" si="1"/>
        <v>3144068.7600000002</v>
      </c>
      <c r="AT42" s="298">
        <f t="shared" si="0"/>
        <v>3521357.0112000005</v>
      </c>
      <c r="AU42" s="294" t="s">
        <v>295</v>
      </c>
      <c r="AV42" s="292" t="s">
        <v>296</v>
      </c>
      <c r="AW42" s="313"/>
      <c r="AX42" s="291" t="s">
        <v>50</v>
      </c>
      <c r="AY42" s="300"/>
      <c r="AZ42" s="300"/>
      <c r="BA42" s="303"/>
      <c r="BB42" s="303"/>
      <c r="BC42" s="303"/>
      <c r="BD42" s="303"/>
      <c r="BE42" s="303"/>
      <c r="BF42" s="303"/>
      <c r="BG42" s="303"/>
      <c r="BH42" s="303"/>
      <c r="BI42" s="303"/>
      <c r="BJ42" s="303"/>
      <c r="BK42" s="303"/>
      <c r="BL42" s="303"/>
      <c r="BM42" s="303"/>
      <c r="BN42" s="303"/>
      <c r="BO42" s="303"/>
      <c r="BP42" s="303"/>
      <c r="BQ42" s="303"/>
      <c r="BR42" s="303"/>
      <c r="BS42" s="303"/>
      <c r="BT42" s="303"/>
      <c r="BU42" s="303"/>
      <c r="BV42" s="303"/>
      <c r="BW42" s="303"/>
      <c r="BX42" s="303"/>
      <c r="BY42" s="303"/>
      <c r="BZ42" s="303"/>
      <c r="CA42" s="303"/>
      <c r="CB42" s="303"/>
      <c r="CC42" s="303"/>
      <c r="CD42" s="303"/>
      <c r="CE42" s="303"/>
      <c r="CF42" s="303"/>
      <c r="CG42" s="303"/>
      <c r="CH42" s="303"/>
      <c r="CI42" s="303"/>
      <c r="CJ42" s="303"/>
      <c r="CK42" s="303"/>
      <c r="CL42" s="303"/>
      <c r="CM42" s="303"/>
      <c r="CN42" s="303"/>
      <c r="CO42" s="303"/>
      <c r="CP42" s="303"/>
      <c r="CQ42" s="303"/>
      <c r="CR42" s="303"/>
      <c r="CS42" s="303"/>
      <c r="CT42" s="303"/>
      <c r="CU42" s="303"/>
      <c r="CV42" s="303"/>
      <c r="CW42" s="303"/>
      <c r="CX42" s="303"/>
      <c r="CY42" s="303"/>
      <c r="CZ42" s="303"/>
      <c r="DA42" s="303"/>
      <c r="DB42" s="303"/>
      <c r="DC42" s="303"/>
      <c r="DD42" s="303"/>
      <c r="DE42" s="303"/>
      <c r="DF42" s="303"/>
      <c r="DG42" s="303"/>
      <c r="DH42" s="303"/>
      <c r="DI42" s="303"/>
      <c r="DJ42" s="303"/>
      <c r="DK42" s="303"/>
      <c r="DL42" s="303"/>
      <c r="DM42" s="303"/>
      <c r="DN42" s="303"/>
      <c r="DO42" s="303"/>
      <c r="DP42" s="303"/>
      <c r="DQ42" s="303"/>
      <c r="DR42" s="303"/>
      <c r="DS42" s="303"/>
      <c r="DT42" s="303"/>
      <c r="DU42" s="303"/>
      <c r="DV42" s="303"/>
      <c r="DW42" s="303"/>
      <c r="DX42" s="303"/>
      <c r="DY42" s="303"/>
      <c r="DZ42" s="303"/>
      <c r="EA42" s="303"/>
      <c r="EB42" s="303"/>
      <c r="EC42" s="303"/>
      <c r="ED42" s="303"/>
      <c r="EE42" s="303"/>
      <c r="EF42" s="303"/>
      <c r="EG42" s="303"/>
      <c r="EH42" s="303"/>
      <c r="EI42" s="303"/>
      <c r="EJ42" s="303"/>
      <c r="EK42" s="303"/>
      <c r="EL42" s="303"/>
      <c r="EM42" s="303"/>
      <c r="EN42" s="303"/>
      <c r="EO42" s="303"/>
      <c r="EP42" s="303"/>
      <c r="EQ42" s="303"/>
      <c r="ER42" s="303"/>
      <c r="ES42" s="303"/>
      <c r="ET42" s="303"/>
      <c r="EU42" s="303"/>
      <c r="EV42" s="303"/>
      <c r="EW42" s="303"/>
      <c r="EX42" s="303"/>
      <c r="EY42" s="303"/>
      <c r="EZ42" s="303"/>
      <c r="FA42" s="303"/>
      <c r="FB42" s="303"/>
      <c r="FC42" s="303"/>
      <c r="FD42" s="303"/>
      <c r="FE42" s="303"/>
      <c r="FF42" s="303"/>
      <c r="FG42" s="303"/>
      <c r="FH42" s="303"/>
      <c r="FI42" s="303"/>
      <c r="FJ42" s="303"/>
      <c r="FK42" s="303"/>
      <c r="FL42" s="303"/>
      <c r="FM42" s="303"/>
      <c r="FN42" s="303"/>
      <c r="FO42" s="303"/>
      <c r="FP42" s="303"/>
      <c r="FQ42" s="303"/>
      <c r="FR42" s="303"/>
      <c r="FS42" s="303"/>
      <c r="FT42" s="303"/>
      <c r="FU42" s="303"/>
      <c r="FV42" s="303"/>
      <c r="FW42" s="303"/>
      <c r="FX42" s="303"/>
      <c r="FY42" s="303"/>
      <c r="FZ42" s="303"/>
      <c r="GA42" s="303"/>
      <c r="GB42" s="303"/>
      <c r="GC42" s="303"/>
      <c r="GD42" s="303"/>
      <c r="GE42" s="303"/>
      <c r="GF42" s="303"/>
      <c r="GG42" s="303"/>
      <c r="GH42" s="303"/>
      <c r="GI42" s="303"/>
      <c r="GJ42" s="303"/>
      <c r="GK42" s="303"/>
      <c r="GL42" s="303"/>
      <c r="GM42" s="303"/>
      <c r="GN42" s="303"/>
      <c r="GO42" s="303"/>
      <c r="GP42" s="303"/>
      <c r="GQ42" s="303"/>
      <c r="GR42" s="303"/>
      <c r="GS42" s="303"/>
      <c r="GT42" s="303"/>
      <c r="GU42" s="303"/>
      <c r="GV42" s="303"/>
      <c r="GW42" s="303"/>
      <c r="GX42" s="303"/>
      <c r="GY42" s="303"/>
      <c r="GZ42" s="303"/>
      <c r="HA42" s="303"/>
      <c r="HB42" s="303"/>
      <c r="HC42" s="303"/>
      <c r="HD42" s="303"/>
      <c r="HE42" s="303"/>
      <c r="HF42" s="303"/>
      <c r="HG42" s="303"/>
      <c r="HH42" s="303"/>
      <c r="HI42" s="303"/>
      <c r="HJ42" s="303"/>
      <c r="HK42" s="303"/>
      <c r="HL42" s="303"/>
      <c r="HM42" s="303"/>
      <c r="HN42" s="303"/>
      <c r="HO42" s="303"/>
      <c r="HP42" s="303"/>
      <c r="HQ42" s="303"/>
      <c r="HR42" s="303"/>
      <c r="HS42" s="303"/>
      <c r="HT42" s="303"/>
      <c r="HU42" s="303"/>
      <c r="HV42" s="303"/>
      <c r="HW42" s="303"/>
      <c r="HX42" s="303"/>
      <c r="HY42" s="303"/>
      <c r="HZ42" s="303"/>
      <c r="IA42" s="303"/>
      <c r="IB42" s="303"/>
      <c r="IC42" s="303"/>
      <c r="ID42" s="303"/>
      <c r="IE42" s="303"/>
      <c r="IF42" s="303"/>
      <c r="IG42" s="303"/>
      <c r="IH42" s="303"/>
      <c r="II42" s="303"/>
      <c r="IJ42" s="303"/>
    </row>
    <row r="43" spans="1:244" s="301" customFormat="1" ht="15" customHeight="1" x14ac:dyDescent="0.2">
      <c r="A43" s="291">
        <v>104</v>
      </c>
      <c r="B43" s="291" t="s">
        <v>284</v>
      </c>
      <c r="C43" s="292" t="s">
        <v>367</v>
      </c>
      <c r="D43" s="292" t="s">
        <v>220</v>
      </c>
      <c r="E43" s="292" t="s">
        <v>286</v>
      </c>
      <c r="F43" s="293">
        <v>270006450</v>
      </c>
      <c r="G43" s="292" t="s">
        <v>287</v>
      </c>
      <c r="H43" s="292" t="s">
        <v>288</v>
      </c>
      <c r="I43" s="292" t="s">
        <v>308</v>
      </c>
      <c r="J43" s="292" t="s">
        <v>276</v>
      </c>
      <c r="K43" s="292">
        <v>57</v>
      </c>
      <c r="L43" s="292" t="s">
        <v>290</v>
      </c>
      <c r="M43" s="292" t="s">
        <v>291</v>
      </c>
      <c r="N43" s="292" t="s">
        <v>292</v>
      </c>
      <c r="O43" s="292" t="s">
        <v>293</v>
      </c>
      <c r="P43" s="292" t="s">
        <v>294</v>
      </c>
      <c r="Q43" s="294"/>
      <c r="R43" s="294"/>
      <c r="S43" s="294"/>
      <c r="T43" s="294"/>
      <c r="U43" s="294">
        <v>4</v>
      </c>
      <c r="V43" s="294">
        <v>0</v>
      </c>
      <c r="W43" s="294">
        <v>12</v>
      </c>
      <c r="X43" s="294">
        <v>7</v>
      </c>
      <c r="Y43" s="294"/>
      <c r="Z43" s="304"/>
      <c r="AA43" s="304"/>
      <c r="AB43" s="304"/>
      <c r="AC43" s="304"/>
      <c r="AD43" s="304"/>
      <c r="AE43" s="304"/>
      <c r="AF43" s="304"/>
      <c r="AG43" s="304"/>
      <c r="AH43" s="304"/>
      <c r="AI43" s="304"/>
      <c r="AJ43" s="304"/>
      <c r="AK43" s="304"/>
      <c r="AL43" s="304"/>
      <c r="AM43" s="304"/>
      <c r="AN43" s="304"/>
      <c r="AO43" s="304"/>
      <c r="AP43" s="304"/>
      <c r="AQ43" s="304"/>
      <c r="AR43" s="294">
        <v>33447.54</v>
      </c>
      <c r="AS43" s="297">
        <f t="shared" si="1"/>
        <v>769293.42</v>
      </c>
      <c r="AT43" s="298">
        <f t="shared" si="0"/>
        <v>861608.63040000014</v>
      </c>
      <c r="AU43" s="294" t="s">
        <v>295</v>
      </c>
      <c r="AV43" s="292" t="s">
        <v>296</v>
      </c>
      <c r="AW43" s="313"/>
      <c r="AX43" s="291" t="s">
        <v>50</v>
      </c>
      <c r="AY43" s="300"/>
      <c r="AZ43" s="300"/>
      <c r="BA43" s="303"/>
      <c r="BB43" s="303"/>
      <c r="BC43" s="303"/>
      <c r="BD43" s="303"/>
      <c r="BE43" s="303"/>
      <c r="BF43" s="303"/>
      <c r="BG43" s="303"/>
      <c r="BH43" s="303"/>
      <c r="BI43" s="303"/>
      <c r="BJ43" s="303"/>
      <c r="BK43" s="303"/>
      <c r="BL43" s="303"/>
      <c r="BM43" s="303"/>
      <c r="BN43" s="303"/>
      <c r="BO43" s="303"/>
      <c r="BP43" s="303"/>
      <c r="BQ43" s="303"/>
      <c r="BR43" s="303"/>
      <c r="BS43" s="303"/>
      <c r="BT43" s="303"/>
      <c r="BU43" s="303"/>
      <c r="BV43" s="303"/>
      <c r="BW43" s="303"/>
      <c r="BX43" s="303"/>
      <c r="BY43" s="303"/>
      <c r="BZ43" s="303"/>
      <c r="CA43" s="303"/>
      <c r="CB43" s="303"/>
      <c r="CC43" s="303"/>
      <c r="CD43" s="303"/>
      <c r="CE43" s="303"/>
      <c r="CF43" s="303"/>
      <c r="CG43" s="303"/>
      <c r="CH43" s="303"/>
      <c r="CI43" s="303"/>
      <c r="CJ43" s="303"/>
      <c r="CK43" s="303"/>
      <c r="CL43" s="303"/>
      <c r="CM43" s="303"/>
      <c r="CN43" s="303"/>
      <c r="CO43" s="303"/>
      <c r="CP43" s="303"/>
      <c r="CQ43" s="303"/>
      <c r="CR43" s="303"/>
      <c r="CS43" s="303"/>
      <c r="CT43" s="303"/>
      <c r="CU43" s="303"/>
      <c r="CV43" s="303"/>
      <c r="CW43" s="303"/>
      <c r="CX43" s="303"/>
      <c r="CY43" s="303"/>
      <c r="CZ43" s="303"/>
      <c r="DA43" s="303"/>
      <c r="DB43" s="303"/>
      <c r="DC43" s="303"/>
      <c r="DD43" s="303"/>
      <c r="DE43" s="303"/>
      <c r="DF43" s="303"/>
      <c r="DG43" s="303"/>
      <c r="DH43" s="303"/>
      <c r="DI43" s="303"/>
      <c r="DJ43" s="303"/>
      <c r="DK43" s="303"/>
      <c r="DL43" s="303"/>
      <c r="DM43" s="303"/>
      <c r="DN43" s="303"/>
      <c r="DO43" s="303"/>
      <c r="DP43" s="303"/>
      <c r="DQ43" s="303"/>
      <c r="DR43" s="303"/>
      <c r="DS43" s="303"/>
      <c r="DT43" s="303"/>
      <c r="DU43" s="303"/>
      <c r="DV43" s="303"/>
      <c r="DW43" s="303"/>
      <c r="DX43" s="303"/>
      <c r="DY43" s="303"/>
      <c r="DZ43" s="303"/>
      <c r="EA43" s="303"/>
      <c r="EB43" s="303"/>
      <c r="EC43" s="303"/>
      <c r="ED43" s="303"/>
      <c r="EE43" s="303"/>
      <c r="EF43" s="303"/>
      <c r="EG43" s="303"/>
      <c r="EH43" s="303"/>
      <c r="EI43" s="303"/>
      <c r="EJ43" s="303"/>
      <c r="EK43" s="303"/>
      <c r="EL43" s="303"/>
      <c r="EM43" s="303"/>
      <c r="EN43" s="303"/>
      <c r="EO43" s="303"/>
      <c r="EP43" s="303"/>
      <c r="EQ43" s="303"/>
      <c r="ER43" s="303"/>
      <c r="ES43" s="303"/>
      <c r="ET43" s="303"/>
      <c r="EU43" s="303"/>
      <c r="EV43" s="303"/>
      <c r="EW43" s="303"/>
      <c r="EX43" s="303"/>
      <c r="EY43" s="303"/>
      <c r="EZ43" s="303"/>
      <c r="FA43" s="303"/>
      <c r="FB43" s="303"/>
      <c r="FC43" s="303"/>
      <c r="FD43" s="303"/>
      <c r="FE43" s="303"/>
      <c r="FF43" s="303"/>
      <c r="FG43" s="303"/>
      <c r="FH43" s="303"/>
      <c r="FI43" s="303"/>
      <c r="FJ43" s="303"/>
      <c r="FK43" s="303"/>
      <c r="FL43" s="303"/>
      <c r="FM43" s="303"/>
      <c r="FN43" s="303"/>
      <c r="FO43" s="303"/>
      <c r="FP43" s="303"/>
      <c r="FQ43" s="303"/>
      <c r="FR43" s="303"/>
      <c r="FS43" s="303"/>
      <c r="FT43" s="303"/>
      <c r="FU43" s="303"/>
      <c r="FV43" s="303"/>
      <c r="FW43" s="303"/>
      <c r="FX43" s="303"/>
      <c r="FY43" s="303"/>
      <c r="FZ43" s="303"/>
      <c r="GA43" s="303"/>
      <c r="GB43" s="303"/>
      <c r="GC43" s="303"/>
      <c r="GD43" s="303"/>
      <c r="GE43" s="303"/>
      <c r="GF43" s="303"/>
      <c r="GG43" s="303"/>
      <c r="GH43" s="303"/>
      <c r="GI43" s="303"/>
      <c r="GJ43" s="303"/>
      <c r="GK43" s="303"/>
      <c r="GL43" s="303"/>
      <c r="GM43" s="303"/>
      <c r="GN43" s="303"/>
      <c r="GO43" s="303"/>
      <c r="GP43" s="303"/>
      <c r="GQ43" s="303"/>
      <c r="GR43" s="303"/>
      <c r="GS43" s="303"/>
      <c r="GT43" s="303"/>
      <c r="GU43" s="303"/>
      <c r="GV43" s="303"/>
      <c r="GW43" s="303"/>
      <c r="GX43" s="303"/>
      <c r="GY43" s="303"/>
      <c r="GZ43" s="303"/>
      <c r="HA43" s="303"/>
      <c r="HB43" s="303"/>
      <c r="HC43" s="303"/>
      <c r="HD43" s="303"/>
      <c r="HE43" s="303"/>
      <c r="HF43" s="303"/>
      <c r="HG43" s="303"/>
      <c r="HH43" s="303"/>
      <c r="HI43" s="303"/>
      <c r="HJ43" s="303"/>
      <c r="HK43" s="303"/>
      <c r="HL43" s="303"/>
      <c r="HM43" s="303"/>
      <c r="HN43" s="303"/>
      <c r="HO43" s="303"/>
      <c r="HP43" s="303"/>
      <c r="HQ43" s="303"/>
      <c r="HR43" s="303"/>
      <c r="HS43" s="303"/>
      <c r="HT43" s="303"/>
      <c r="HU43" s="303"/>
      <c r="HV43" s="303"/>
      <c r="HW43" s="303"/>
      <c r="HX43" s="303"/>
      <c r="HY43" s="303"/>
      <c r="HZ43" s="303"/>
      <c r="IA43" s="303"/>
      <c r="IB43" s="303"/>
      <c r="IC43" s="303"/>
      <c r="ID43" s="303"/>
      <c r="IE43" s="303"/>
      <c r="IF43" s="303"/>
      <c r="IG43" s="303"/>
      <c r="IH43" s="303"/>
      <c r="II43" s="303"/>
      <c r="IJ43" s="303"/>
    </row>
    <row r="44" spans="1:244" s="301" customFormat="1" ht="15" customHeight="1" x14ac:dyDescent="0.2">
      <c r="A44" s="291">
        <v>104</v>
      </c>
      <c r="B44" s="291" t="s">
        <v>284</v>
      </c>
      <c r="C44" s="292" t="s">
        <v>368</v>
      </c>
      <c r="D44" s="292" t="s">
        <v>220</v>
      </c>
      <c r="E44" s="292" t="s">
        <v>286</v>
      </c>
      <c r="F44" s="293">
        <v>270006419</v>
      </c>
      <c r="G44" s="292" t="s">
        <v>287</v>
      </c>
      <c r="H44" s="292" t="s">
        <v>288</v>
      </c>
      <c r="I44" s="292" t="s">
        <v>310</v>
      </c>
      <c r="J44" s="292" t="s">
        <v>276</v>
      </c>
      <c r="K44" s="292">
        <v>57</v>
      </c>
      <c r="L44" s="292" t="s">
        <v>290</v>
      </c>
      <c r="M44" s="292" t="s">
        <v>291</v>
      </c>
      <c r="N44" s="292" t="s">
        <v>292</v>
      </c>
      <c r="O44" s="292" t="s">
        <v>293</v>
      </c>
      <c r="P44" s="292" t="s">
        <v>294</v>
      </c>
      <c r="Q44" s="294"/>
      <c r="R44" s="294"/>
      <c r="S44" s="294"/>
      <c r="T44" s="294"/>
      <c r="U44" s="294">
        <v>0</v>
      </c>
      <c r="V44" s="294">
        <v>1</v>
      </c>
      <c r="W44" s="294">
        <v>1</v>
      </c>
      <c r="X44" s="294">
        <v>0</v>
      </c>
      <c r="Y44" s="294"/>
      <c r="Z44" s="295"/>
      <c r="AA44" s="295"/>
      <c r="AB44" s="295"/>
      <c r="AC44" s="295"/>
      <c r="AD44" s="295"/>
      <c r="AE44" s="295"/>
      <c r="AF44" s="295"/>
      <c r="AG44" s="296"/>
      <c r="AH44" s="296"/>
      <c r="AI44" s="296"/>
      <c r="AJ44" s="296"/>
      <c r="AK44" s="296"/>
      <c r="AL44" s="296"/>
      <c r="AM44" s="296"/>
      <c r="AN44" s="296"/>
      <c r="AO44" s="296"/>
      <c r="AP44" s="296"/>
      <c r="AQ44" s="296"/>
      <c r="AR44" s="294">
        <v>30143.96</v>
      </c>
      <c r="AS44" s="297">
        <f t="shared" si="1"/>
        <v>60287.92</v>
      </c>
      <c r="AT44" s="298">
        <f t="shared" si="0"/>
        <v>67522.470400000006</v>
      </c>
      <c r="AU44" s="294" t="s">
        <v>295</v>
      </c>
      <c r="AV44" s="292" t="s">
        <v>296</v>
      </c>
      <c r="AW44" s="296"/>
      <c r="AX44" s="291" t="s">
        <v>50</v>
      </c>
      <c r="AY44" s="300"/>
      <c r="AZ44" s="300"/>
      <c r="BB44" s="302"/>
      <c r="BC44" s="302"/>
      <c r="BD44" s="302"/>
      <c r="BF44" s="303"/>
      <c r="BG44" s="303"/>
      <c r="BH44" s="303"/>
      <c r="BI44" s="303"/>
      <c r="BJ44" s="303"/>
      <c r="BK44" s="303"/>
      <c r="BL44" s="303"/>
      <c r="BM44" s="303"/>
      <c r="BN44" s="303"/>
      <c r="BO44" s="303"/>
      <c r="BP44" s="303"/>
      <c r="BQ44" s="303"/>
      <c r="BR44" s="303"/>
      <c r="BS44" s="303"/>
      <c r="BT44" s="303"/>
      <c r="BU44" s="303"/>
      <c r="BV44" s="303"/>
      <c r="BW44" s="303"/>
      <c r="BX44" s="303"/>
      <c r="BY44" s="303"/>
      <c r="BZ44" s="303"/>
      <c r="CA44" s="303"/>
      <c r="CB44" s="303"/>
      <c r="CC44" s="303"/>
      <c r="CD44" s="303"/>
      <c r="CE44" s="303"/>
      <c r="CF44" s="303"/>
      <c r="CG44" s="303"/>
      <c r="CH44" s="303"/>
      <c r="CI44" s="303"/>
      <c r="CJ44" s="303"/>
      <c r="CK44" s="303"/>
      <c r="CL44" s="303"/>
      <c r="CM44" s="303"/>
      <c r="CN44" s="303"/>
      <c r="CO44" s="303"/>
      <c r="CP44" s="303"/>
      <c r="CQ44" s="303"/>
      <c r="CR44" s="303"/>
      <c r="CS44" s="303"/>
      <c r="CT44" s="303"/>
      <c r="CU44" s="303"/>
      <c r="CV44" s="303"/>
      <c r="CW44" s="303"/>
      <c r="CX44" s="303"/>
      <c r="CY44" s="303"/>
      <c r="CZ44" s="303"/>
      <c r="DA44" s="303"/>
      <c r="DB44" s="303"/>
      <c r="DC44" s="303"/>
      <c r="DD44" s="303"/>
      <c r="DE44" s="303"/>
      <c r="DF44" s="303"/>
      <c r="DG44" s="303"/>
      <c r="DH44" s="303"/>
      <c r="DI44" s="303"/>
      <c r="DJ44" s="303"/>
      <c r="DK44" s="303"/>
      <c r="DL44" s="303"/>
      <c r="DM44" s="303"/>
      <c r="DN44" s="303"/>
      <c r="DO44" s="303"/>
      <c r="DP44" s="303"/>
      <c r="DQ44" s="303"/>
      <c r="DR44" s="303"/>
      <c r="DS44" s="303"/>
      <c r="DT44" s="303"/>
      <c r="DU44" s="303"/>
      <c r="DV44" s="303"/>
      <c r="DW44" s="303"/>
      <c r="DX44" s="303"/>
      <c r="DY44" s="303"/>
      <c r="DZ44" s="303"/>
      <c r="EA44" s="303"/>
      <c r="EB44" s="303"/>
      <c r="EC44" s="303"/>
      <c r="ED44" s="303"/>
      <c r="EE44" s="303"/>
      <c r="EF44" s="303"/>
      <c r="EG44" s="303"/>
      <c r="EH44" s="303"/>
      <c r="EI44" s="303"/>
      <c r="EJ44" s="303"/>
      <c r="EK44" s="303"/>
      <c r="EL44" s="303"/>
      <c r="EM44" s="303"/>
      <c r="EN44" s="303"/>
      <c r="EO44" s="303"/>
      <c r="EP44" s="303"/>
      <c r="EQ44" s="303"/>
      <c r="ER44" s="303"/>
      <c r="ES44" s="303"/>
      <c r="ET44" s="303"/>
      <c r="EU44" s="303"/>
      <c r="EV44" s="303"/>
      <c r="EW44" s="303"/>
      <c r="EX44" s="303"/>
      <c r="EY44" s="303"/>
      <c r="EZ44" s="303"/>
      <c r="FA44" s="303"/>
      <c r="FB44" s="303"/>
      <c r="FC44" s="303"/>
      <c r="FD44" s="303"/>
      <c r="FE44" s="303"/>
      <c r="FF44" s="303"/>
      <c r="FG44" s="303"/>
      <c r="FH44" s="303"/>
      <c r="FI44" s="303"/>
      <c r="FJ44" s="303"/>
      <c r="FK44" s="303"/>
      <c r="FL44" s="303"/>
      <c r="FM44" s="303"/>
      <c r="FN44" s="303"/>
      <c r="FO44" s="303"/>
      <c r="FP44" s="303"/>
      <c r="FQ44" s="303"/>
      <c r="FR44" s="303"/>
      <c r="FS44" s="303"/>
      <c r="FT44" s="303"/>
      <c r="FU44" s="303"/>
      <c r="FV44" s="303"/>
      <c r="FW44" s="303"/>
      <c r="FX44" s="303"/>
      <c r="FY44" s="303"/>
      <c r="FZ44" s="303"/>
      <c r="GA44" s="303"/>
      <c r="GB44" s="303"/>
      <c r="GC44" s="303"/>
      <c r="GD44" s="303"/>
      <c r="GE44" s="303"/>
      <c r="GF44" s="303"/>
      <c r="GG44" s="303"/>
      <c r="GH44" s="303"/>
      <c r="GI44" s="303"/>
      <c r="GJ44" s="303"/>
      <c r="GK44" s="303"/>
      <c r="GL44" s="303"/>
      <c r="GM44" s="303"/>
      <c r="GN44" s="303"/>
      <c r="GO44" s="303"/>
      <c r="GP44" s="303"/>
      <c r="GQ44" s="303"/>
      <c r="GR44" s="303"/>
      <c r="GS44" s="303"/>
      <c r="GT44" s="303"/>
      <c r="GU44" s="303"/>
      <c r="GV44" s="303"/>
      <c r="GW44" s="303"/>
      <c r="GX44" s="303"/>
      <c r="GY44" s="303"/>
      <c r="GZ44" s="303"/>
      <c r="HA44" s="303"/>
      <c r="HB44" s="303"/>
      <c r="HC44" s="303"/>
      <c r="HD44" s="303"/>
      <c r="HE44" s="303"/>
      <c r="HF44" s="303"/>
      <c r="HG44" s="303"/>
      <c r="HH44" s="303"/>
      <c r="HI44" s="303"/>
      <c r="HJ44" s="303"/>
      <c r="HK44" s="303"/>
      <c r="HL44" s="303"/>
      <c r="HM44" s="303"/>
      <c r="HN44" s="303"/>
      <c r="HO44" s="303"/>
      <c r="HP44" s="303"/>
      <c r="HQ44" s="303"/>
      <c r="HR44" s="303"/>
      <c r="HS44" s="303"/>
      <c r="HT44" s="303"/>
      <c r="HU44" s="303"/>
      <c r="HV44" s="303"/>
      <c r="HW44" s="303"/>
      <c r="HX44" s="303"/>
      <c r="HY44" s="303"/>
      <c r="HZ44" s="303"/>
      <c r="IA44" s="303"/>
      <c r="IB44" s="303"/>
      <c r="IC44" s="303"/>
      <c r="ID44" s="303"/>
      <c r="IE44" s="303"/>
      <c r="IF44" s="303"/>
      <c r="IG44" s="303"/>
      <c r="IH44" s="303"/>
    </row>
    <row r="45" spans="1:244" s="301" customFormat="1" ht="15" customHeight="1" x14ac:dyDescent="0.2">
      <c r="A45" s="291">
        <v>104</v>
      </c>
      <c r="B45" s="294" t="s">
        <v>284</v>
      </c>
      <c r="C45" s="292" t="s">
        <v>369</v>
      </c>
      <c r="D45" s="292" t="s">
        <v>220</v>
      </c>
      <c r="E45" s="292" t="s">
        <v>286</v>
      </c>
      <c r="F45" s="293">
        <v>270006421</v>
      </c>
      <c r="G45" s="292" t="s">
        <v>287</v>
      </c>
      <c r="H45" s="292" t="s">
        <v>288</v>
      </c>
      <c r="I45" s="292" t="s">
        <v>312</v>
      </c>
      <c r="J45" s="292" t="s">
        <v>276</v>
      </c>
      <c r="K45" s="292">
        <v>57</v>
      </c>
      <c r="L45" s="292" t="s">
        <v>290</v>
      </c>
      <c r="M45" s="292" t="s">
        <v>291</v>
      </c>
      <c r="N45" s="292" t="s">
        <v>292</v>
      </c>
      <c r="O45" s="292" t="s">
        <v>293</v>
      </c>
      <c r="P45" s="292" t="s">
        <v>294</v>
      </c>
      <c r="Q45" s="294"/>
      <c r="R45" s="294"/>
      <c r="S45" s="294"/>
      <c r="T45" s="294"/>
      <c r="U45" s="294">
        <v>85</v>
      </c>
      <c r="V45" s="294">
        <v>66</v>
      </c>
      <c r="W45" s="294">
        <v>115</v>
      </c>
      <c r="X45" s="294">
        <v>112</v>
      </c>
      <c r="Y45" s="294"/>
      <c r="Z45" s="295"/>
      <c r="AA45" s="295"/>
      <c r="AB45" s="295"/>
      <c r="AC45" s="295"/>
      <c r="AD45" s="295"/>
      <c r="AE45" s="295"/>
      <c r="AF45" s="295"/>
      <c r="AG45" s="296"/>
      <c r="AH45" s="296"/>
      <c r="AI45" s="296"/>
      <c r="AJ45" s="296"/>
      <c r="AK45" s="296"/>
      <c r="AL45" s="296"/>
      <c r="AM45" s="296"/>
      <c r="AN45" s="296"/>
      <c r="AO45" s="296"/>
      <c r="AP45" s="296"/>
      <c r="AQ45" s="296"/>
      <c r="AR45" s="294">
        <v>30143.96</v>
      </c>
      <c r="AS45" s="297">
        <f t="shared" si="1"/>
        <v>11394416.879999999</v>
      </c>
      <c r="AT45" s="298">
        <f t="shared" si="0"/>
        <v>12761746.9056</v>
      </c>
      <c r="AU45" s="294" t="s">
        <v>295</v>
      </c>
      <c r="AV45" s="292" t="s">
        <v>296</v>
      </c>
      <c r="AW45" s="313"/>
      <c r="AX45" s="305"/>
      <c r="AY45" s="300"/>
      <c r="AZ45" s="300"/>
      <c r="BB45" s="302"/>
      <c r="BC45" s="302"/>
      <c r="BD45" s="302"/>
      <c r="BF45" s="303"/>
      <c r="BG45" s="303"/>
      <c r="BH45" s="303"/>
      <c r="BI45" s="303"/>
      <c r="BJ45" s="303"/>
      <c r="BK45" s="303"/>
      <c r="BL45" s="303"/>
      <c r="BM45" s="303"/>
      <c r="BN45" s="303"/>
      <c r="BO45" s="303"/>
      <c r="BP45" s="303"/>
      <c r="BQ45" s="303"/>
      <c r="BR45" s="303"/>
      <c r="BS45" s="303"/>
      <c r="BT45" s="303"/>
      <c r="BU45" s="303"/>
      <c r="BV45" s="303"/>
      <c r="BW45" s="303"/>
      <c r="BX45" s="303"/>
      <c r="BY45" s="303"/>
      <c r="BZ45" s="303"/>
      <c r="CA45" s="303"/>
      <c r="CB45" s="303"/>
      <c r="CC45" s="303"/>
      <c r="CD45" s="303"/>
      <c r="CE45" s="303"/>
      <c r="CF45" s="303"/>
      <c r="CG45" s="303"/>
      <c r="CH45" s="303"/>
      <c r="CI45" s="303"/>
      <c r="CJ45" s="303"/>
      <c r="CK45" s="303"/>
      <c r="CL45" s="303"/>
      <c r="CM45" s="303"/>
      <c r="CN45" s="303"/>
      <c r="CO45" s="303"/>
      <c r="CP45" s="303"/>
      <c r="CQ45" s="303"/>
      <c r="CR45" s="303"/>
      <c r="CS45" s="303"/>
      <c r="CT45" s="303"/>
      <c r="CU45" s="303"/>
      <c r="CV45" s="303"/>
      <c r="CW45" s="303"/>
      <c r="CX45" s="303"/>
      <c r="CY45" s="303"/>
      <c r="CZ45" s="303"/>
      <c r="DA45" s="303"/>
      <c r="DB45" s="303"/>
      <c r="DC45" s="303"/>
      <c r="DD45" s="303"/>
      <c r="DE45" s="303"/>
      <c r="DF45" s="303"/>
      <c r="DG45" s="303"/>
      <c r="DH45" s="303"/>
      <c r="DI45" s="303"/>
      <c r="DJ45" s="303"/>
      <c r="DK45" s="303"/>
      <c r="DL45" s="303"/>
      <c r="DM45" s="303"/>
      <c r="DN45" s="303"/>
      <c r="DO45" s="303"/>
      <c r="DP45" s="303"/>
      <c r="DQ45" s="303"/>
      <c r="DR45" s="303"/>
      <c r="DS45" s="303"/>
      <c r="DT45" s="303"/>
      <c r="DU45" s="303"/>
      <c r="DV45" s="303"/>
      <c r="DW45" s="303"/>
      <c r="DX45" s="303"/>
      <c r="DY45" s="303"/>
      <c r="DZ45" s="303"/>
      <c r="EA45" s="303"/>
      <c r="EB45" s="303"/>
      <c r="EC45" s="303"/>
      <c r="ED45" s="303"/>
      <c r="EE45" s="303"/>
      <c r="EF45" s="303"/>
      <c r="EG45" s="303"/>
      <c r="EH45" s="303"/>
      <c r="EI45" s="303"/>
      <c r="EJ45" s="303"/>
      <c r="EK45" s="303"/>
      <c r="EL45" s="303"/>
      <c r="EM45" s="303"/>
      <c r="EN45" s="303"/>
      <c r="EO45" s="303"/>
      <c r="EP45" s="303"/>
      <c r="EQ45" s="303"/>
      <c r="ER45" s="303"/>
      <c r="ES45" s="303"/>
      <c r="ET45" s="303"/>
      <c r="EU45" s="303"/>
      <c r="EV45" s="303"/>
      <c r="EW45" s="303"/>
      <c r="EX45" s="303"/>
      <c r="EY45" s="303"/>
      <c r="EZ45" s="303"/>
      <c r="FA45" s="303"/>
      <c r="FB45" s="303"/>
      <c r="FC45" s="303"/>
      <c r="FD45" s="303"/>
      <c r="FE45" s="303"/>
      <c r="FF45" s="303"/>
      <c r="FG45" s="303"/>
      <c r="FH45" s="303"/>
      <c r="FI45" s="303"/>
      <c r="FJ45" s="303"/>
      <c r="FK45" s="303"/>
      <c r="FL45" s="303"/>
      <c r="FM45" s="303"/>
      <c r="FN45" s="303"/>
      <c r="FO45" s="303"/>
      <c r="FP45" s="303"/>
      <c r="FQ45" s="303"/>
      <c r="FR45" s="303"/>
      <c r="FS45" s="303"/>
      <c r="FT45" s="303"/>
      <c r="FU45" s="303"/>
      <c r="FV45" s="303"/>
      <c r="FW45" s="303"/>
      <c r="FX45" s="303"/>
      <c r="FY45" s="303"/>
      <c r="FZ45" s="303"/>
      <c r="GA45" s="303"/>
      <c r="GB45" s="303"/>
      <c r="GC45" s="303"/>
      <c r="GD45" s="303"/>
      <c r="GE45" s="303"/>
      <c r="GF45" s="303"/>
      <c r="GG45" s="303"/>
      <c r="GH45" s="303"/>
      <c r="GI45" s="303"/>
      <c r="GJ45" s="303"/>
      <c r="GK45" s="303"/>
      <c r="GL45" s="303"/>
      <c r="GM45" s="303"/>
      <c r="GN45" s="303"/>
      <c r="GO45" s="303"/>
      <c r="GP45" s="303"/>
      <c r="GQ45" s="303"/>
      <c r="GR45" s="303"/>
      <c r="GS45" s="303"/>
      <c r="GT45" s="303"/>
      <c r="GU45" s="303"/>
      <c r="GV45" s="303"/>
      <c r="GW45" s="303"/>
      <c r="GX45" s="303"/>
      <c r="GY45" s="303"/>
      <c r="GZ45" s="303"/>
      <c r="HA45" s="303"/>
      <c r="HB45" s="303"/>
      <c r="HC45" s="303"/>
      <c r="HD45" s="303"/>
      <c r="HE45" s="303"/>
      <c r="HF45" s="303"/>
      <c r="HG45" s="303"/>
      <c r="HH45" s="303"/>
      <c r="HI45" s="303"/>
      <c r="HJ45" s="303"/>
      <c r="HK45" s="303"/>
      <c r="HL45" s="303"/>
      <c r="HM45" s="303"/>
      <c r="HN45" s="303"/>
      <c r="HO45" s="303"/>
      <c r="HP45" s="303"/>
      <c r="HQ45" s="303"/>
      <c r="HR45" s="303"/>
      <c r="HS45" s="303"/>
      <c r="HT45" s="303"/>
      <c r="HU45" s="303"/>
      <c r="HV45" s="303"/>
      <c r="HW45" s="303"/>
      <c r="HX45" s="303"/>
      <c r="HY45" s="303"/>
      <c r="HZ45" s="303"/>
      <c r="IA45" s="303"/>
      <c r="IB45" s="303"/>
      <c r="IC45" s="303"/>
      <c r="ID45" s="303"/>
      <c r="IE45" s="303"/>
      <c r="IF45" s="303"/>
      <c r="IG45" s="303"/>
      <c r="IH45" s="303"/>
    </row>
    <row r="46" spans="1:244" s="301" customFormat="1" ht="15" customHeight="1" x14ac:dyDescent="0.2">
      <c r="A46" s="291">
        <v>104</v>
      </c>
      <c r="B46" s="294" t="s">
        <v>284</v>
      </c>
      <c r="C46" s="292" t="s">
        <v>370</v>
      </c>
      <c r="D46" s="292" t="s">
        <v>220</v>
      </c>
      <c r="E46" s="292" t="s">
        <v>286</v>
      </c>
      <c r="F46" s="293">
        <v>270006422</v>
      </c>
      <c r="G46" s="292" t="s">
        <v>287</v>
      </c>
      <c r="H46" s="292" t="s">
        <v>288</v>
      </c>
      <c r="I46" s="292" t="s">
        <v>314</v>
      </c>
      <c r="J46" s="292" t="s">
        <v>276</v>
      </c>
      <c r="K46" s="292">
        <v>57</v>
      </c>
      <c r="L46" s="292" t="s">
        <v>290</v>
      </c>
      <c r="M46" s="292" t="s">
        <v>291</v>
      </c>
      <c r="N46" s="292" t="s">
        <v>292</v>
      </c>
      <c r="O46" s="292" t="s">
        <v>293</v>
      </c>
      <c r="P46" s="292" t="s">
        <v>294</v>
      </c>
      <c r="Q46" s="294"/>
      <c r="R46" s="294"/>
      <c r="S46" s="294"/>
      <c r="T46" s="294"/>
      <c r="U46" s="294">
        <v>60</v>
      </c>
      <c r="V46" s="294">
        <v>159</v>
      </c>
      <c r="W46" s="294">
        <v>167</v>
      </c>
      <c r="X46" s="294">
        <v>188</v>
      </c>
      <c r="Y46" s="294"/>
      <c r="Z46" s="295"/>
      <c r="AA46" s="295"/>
      <c r="AB46" s="295"/>
      <c r="AC46" s="295"/>
      <c r="AD46" s="295"/>
      <c r="AE46" s="295"/>
      <c r="AF46" s="295"/>
      <c r="AG46" s="296"/>
      <c r="AH46" s="296"/>
      <c r="AI46" s="296"/>
      <c r="AJ46" s="296"/>
      <c r="AK46" s="296"/>
      <c r="AL46" s="296"/>
      <c r="AM46" s="296"/>
      <c r="AN46" s="296"/>
      <c r="AO46" s="296"/>
      <c r="AP46" s="296"/>
      <c r="AQ46" s="296"/>
      <c r="AR46" s="294">
        <v>30143.96</v>
      </c>
      <c r="AS46" s="297">
        <f t="shared" si="1"/>
        <v>17302633.039999999</v>
      </c>
      <c r="AT46" s="298">
        <f t="shared" si="0"/>
        <v>19378949.004799999</v>
      </c>
      <c r="AU46" s="294" t="s">
        <v>295</v>
      </c>
      <c r="AV46" s="292" t="s">
        <v>296</v>
      </c>
      <c r="AW46" s="296"/>
      <c r="AX46" s="291" t="s">
        <v>50</v>
      </c>
      <c r="AY46" s="300"/>
      <c r="AZ46" s="300"/>
      <c r="BA46" s="303"/>
      <c r="BB46" s="303"/>
      <c r="BC46" s="303"/>
      <c r="BD46" s="303"/>
      <c r="BE46" s="303"/>
      <c r="BF46" s="303"/>
      <c r="BG46" s="303"/>
      <c r="BH46" s="303"/>
      <c r="BI46" s="303"/>
      <c r="BJ46" s="303"/>
      <c r="BK46" s="303"/>
      <c r="BL46" s="303"/>
      <c r="BM46" s="303"/>
      <c r="BN46" s="303"/>
      <c r="BO46" s="303"/>
      <c r="BP46" s="303"/>
      <c r="BQ46" s="303"/>
      <c r="BR46" s="303"/>
      <c r="BS46" s="303"/>
      <c r="BT46" s="303"/>
      <c r="BU46" s="303"/>
      <c r="BV46" s="303"/>
      <c r="BW46" s="303"/>
      <c r="BX46" s="303"/>
      <c r="BY46" s="303"/>
      <c r="BZ46" s="303"/>
      <c r="CA46" s="303"/>
      <c r="CB46" s="303"/>
      <c r="CC46" s="303"/>
      <c r="CD46" s="303"/>
      <c r="CE46" s="303"/>
      <c r="CF46" s="303"/>
      <c r="CG46" s="303"/>
      <c r="CH46" s="303"/>
      <c r="CI46" s="303"/>
      <c r="CJ46" s="303"/>
      <c r="CK46" s="303"/>
      <c r="CL46" s="303"/>
      <c r="CM46" s="303"/>
      <c r="CN46" s="303"/>
      <c r="CO46" s="303"/>
      <c r="CP46" s="303"/>
      <c r="CQ46" s="303"/>
      <c r="CR46" s="303"/>
      <c r="CS46" s="303"/>
      <c r="CT46" s="303"/>
      <c r="CU46" s="303"/>
      <c r="CV46" s="303"/>
      <c r="CW46" s="303"/>
      <c r="CX46" s="303"/>
      <c r="CY46" s="303"/>
      <c r="CZ46" s="303"/>
      <c r="DA46" s="303"/>
      <c r="DB46" s="303"/>
      <c r="DC46" s="303"/>
      <c r="DD46" s="303"/>
      <c r="DE46" s="303"/>
      <c r="DF46" s="303"/>
      <c r="DG46" s="303"/>
      <c r="DH46" s="303"/>
      <c r="DI46" s="303"/>
      <c r="DJ46" s="303"/>
      <c r="DK46" s="303"/>
      <c r="DL46" s="303"/>
      <c r="DM46" s="303"/>
      <c r="DN46" s="303"/>
      <c r="DO46" s="303"/>
      <c r="DP46" s="303"/>
      <c r="DQ46" s="303"/>
      <c r="DR46" s="303"/>
      <c r="DS46" s="303"/>
      <c r="DT46" s="303"/>
      <c r="DU46" s="303"/>
      <c r="DV46" s="303"/>
      <c r="DW46" s="303"/>
      <c r="DX46" s="303"/>
      <c r="DY46" s="303"/>
      <c r="DZ46" s="303"/>
      <c r="EA46" s="303"/>
      <c r="EB46" s="303"/>
      <c r="EC46" s="303"/>
      <c r="ED46" s="303"/>
      <c r="EE46" s="303"/>
      <c r="EF46" s="303"/>
      <c r="EG46" s="303"/>
      <c r="EH46" s="303"/>
      <c r="EI46" s="303"/>
      <c r="EJ46" s="303"/>
      <c r="EK46" s="303"/>
      <c r="EL46" s="303"/>
      <c r="EM46" s="303"/>
      <c r="EN46" s="303"/>
      <c r="EO46" s="303"/>
      <c r="EP46" s="303"/>
      <c r="EQ46" s="303"/>
      <c r="ER46" s="303"/>
      <c r="ES46" s="303"/>
      <c r="ET46" s="303"/>
      <c r="EU46" s="303"/>
      <c r="EV46" s="303"/>
      <c r="EW46" s="303"/>
      <c r="EX46" s="303"/>
      <c r="EY46" s="303"/>
      <c r="EZ46" s="303"/>
      <c r="FA46" s="303"/>
      <c r="FB46" s="303"/>
      <c r="FC46" s="303"/>
      <c r="FD46" s="303"/>
      <c r="FE46" s="303"/>
      <c r="FF46" s="303"/>
      <c r="FG46" s="303"/>
      <c r="FH46" s="303"/>
      <c r="FI46" s="303"/>
      <c r="FJ46" s="303"/>
      <c r="FK46" s="303"/>
      <c r="FL46" s="303"/>
      <c r="FM46" s="303"/>
      <c r="FN46" s="303"/>
      <c r="FO46" s="303"/>
      <c r="FP46" s="303"/>
      <c r="FQ46" s="303"/>
      <c r="FR46" s="303"/>
      <c r="FS46" s="303"/>
      <c r="FT46" s="303"/>
      <c r="FU46" s="303"/>
      <c r="FV46" s="303"/>
      <c r="FW46" s="303"/>
      <c r="FX46" s="303"/>
      <c r="FY46" s="303"/>
      <c r="FZ46" s="303"/>
      <c r="GA46" s="303"/>
      <c r="GB46" s="303"/>
      <c r="GC46" s="303"/>
      <c r="GD46" s="303"/>
      <c r="GE46" s="303"/>
      <c r="GF46" s="303"/>
      <c r="GG46" s="303"/>
      <c r="GH46" s="303"/>
      <c r="GI46" s="303"/>
      <c r="GJ46" s="303"/>
      <c r="GK46" s="303"/>
      <c r="GL46" s="303"/>
      <c r="GM46" s="303"/>
      <c r="GN46" s="303"/>
      <c r="GO46" s="303"/>
      <c r="GP46" s="303"/>
      <c r="GQ46" s="303"/>
      <c r="GR46" s="303"/>
      <c r="GS46" s="303"/>
      <c r="GT46" s="303"/>
      <c r="GU46" s="303"/>
      <c r="GV46" s="303"/>
      <c r="GW46" s="303"/>
      <c r="GX46" s="303"/>
      <c r="GY46" s="303"/>
      <c r="GZ46" s="303"/>
      <c r="HA46" s="303"/>
      <c r="HB46" s="303"/>
      <c r="HC46" s="303"/>
      <c r="HD46" s="303"/>
      <c r="HE46" s="303"/>
      <c r="HF46" s="303"/>
      <c r="HG46" s="303"/>
      <c r="HH46" s="303"/>
      <c r="HI46" s="303"/>
      <c r="HJ46" s="303"/>
      <c r="HK46" s="303"/>
      <c r="HL46" s="303"/>
      <c r="HM46" s="303"/>
      <c r="HN46" s="303"/>
      <c r="HO46" s="303"/>
      <c r="HP46" s="303"/>
      <c r="HQ46" s="303"/>
      <c r="HR46" s="303"/>
      <c r="HS46" s="303"/>
      <c r="HT46" s="303"/>
      <c r="HU46" s="303"/>
      <c r="HV46" s="303"/>
      <c r="HW46" s="303"/>
      <c r="HX46" s="303"/>
      <c r="HY46" s="303"/>
      <c r="HZ46" s="303"/>
      <c r="IA46" s="303"/>
      <c r="IB46" s="303"/>
      <c r="IC46" s="303"/>
      <c r="ID46" s="303"/>
      <c r="IE46" s="303"/>
      <c r="IF46" s="303"/>
      <c r="IG46" s="303"/>
      <c r="IH46" s="303"/>
      <c r="II46" s="303"/>
      <c r="IJ46" s="303"/>
    </row>
    <row r="47" spans="1:244" s="301" customFormat="1" ht="15" customHeight="1" x14ac:dyDescent="0.2">
      <c r="A47" s="291">
        <v>104</v>
      </c>
      <c r="B47" s="294" t="s">
        <v>284</v>
      </c>
      <c r="C47" s="292" t="s">
        <v>371</v>
      </c>
      <c r="D47" s="292" t="s">
        <v>220</v>
      </c>
      <c r="E47" s="292" t="s">
        <v>286</v>
      </c>
      <c r="F47" s="293">
        <v>270006423</v>
      </c>
      <c r="G47" s="292" t="s">
        <v>287</v>
      </c>
      <c r="H47" s="292" t="s">
        <v>288</v>
      </c>
      <c r="I47" s="292" t="s">
        <v>316</v>
      </c>
      <c r="J47" s="292" t="s">
        <v>276</v>
      </c>
      <c r="K47" s="292">
        <v>57</v>
      </c>
      <c r="L47" s="292" t="s">
        <v>290</v>
      </c>
      <c r="M47" s="292" t="s">
        <v>291</v>
      </c>
      <c r="N47" s="292" t="s">
        <v>292</v>
      </c>
      <c r="O47" s="292" t="s">
        <v>293</v>
      </c>
      <c r="P47" s="292" t="s">
        <v>294</v>
      </c>
      <c r="Q47" s="294"/>
      <c r="R47" s="294"/>
      <c r="S47" s="294"/>
      <c r="T47" s="294"/>
      <c r="U47" s="294">
        <v>126</v>
      </c>
      <c r="V47" s="294">
        <v>203</v>
      </c>
      <c r="W47" s="294">
        <v>262</v>
      </c>
      <c r="X47" s="294">
        <v>228</v>
      </c>
      <c r="Y47" s="294"/>
      <c r="Z47" s="295"/>
      <c r="AA47" s="295"/>
      <c r="AB47" s="295"/>
      <c r="AC47" s="295"/>
      <c r="AD47" s="295"/>
      <c r="AE47" s="295"/>
      <c r="AF47" s="295"/>
      <c r="AG47" s="296"/>
      <c r="AH47" s="296"/>
      <c r="AI47" s="296"/>
      <c r="AJ47" s="296"/>
      <c r="AK47" s="296"/>
      <c r="AL47" s="296"/>
      <c r="AM47" s="296"/>
      <c r="AN47" s="296"/>
      <c r="AO47" s="296"/>
      <c r="AP47" s="296"/>
      <c r="AQ47" s="296"/>
      <c r="AR47" s="294">
        <v>30143.96</v>
      </c>
      <c r="AS47" s="297">
        <f t="shared" si="1"/>
        <v>24687903.239999998</v>
      </c>
      <c r="AT47" s="298">
        <f t="shared" si="0"/>
        <v>27650451.628800001</v>
      </c>
      <c r="AU47" s="294" t="s">
        <v>295</v>
      </c>
      <c r="AV47" s="292" t="s">
        <v>296</v>
      </c>
      <c r="AW47" s="313"/>
      <c r="AX47" s="291" t="s">
        <v>50</v>
      </c>
      <c r="AY47" s="300"/>
      <c r="AZ47" s="300"/>
      <c r="BA47" s="303"/>
      <c r="BB47" s="303"/>
      <c r="BC47" s="303"/>
      <c r="BD47" s="303"/>
      <c r="BE47" s="303"/>
      <c r="BF47" s="303"/>
      <c r="BG47" s="303"/>
      <c r="BH47" s="303"/>
      <c r="BI47" s="303"/>
      <c r="BJ47" s="303"/>
      <c r="BK47" s="303"/>
      <c r="BL47" s="303"/>
      <c r="BM47" s="303"/>
      <c r="BN47" s="303"/>
      <c r="BO47" s="303"/>
      <c r="BP47" s="303"/>
      <c r="BQ47" s="303"/>
      <c r="BR47" s="303"/>
      <c r="BS47" s="303"/>
      <c r="BT47" s="303"/>
      <c r="BU47" s="303"/>
      <c r="BV47" s="303"/>
      <c r="BW47" s="303"/>
      <c r="BX47" s="303"/>
      <c r="BY47" s="303"/>
      <c r="BZ47" s="303"/>
      <c r="CA47" s="303"/>
      <c r="CB47" s="303"/>
      <c r="CC47" s="303"/>
      <c r="CD47" s="303"/>
      <c r="CE47" s="303"/>
      <c r="CF47" s="303"/>
      <c r="CG47" s="303"/>
      <c r="CH47" s="303"/>
      <c r="CI47" s="303"/>
      <c r="CJ47" s="303"/>
      <c r="CK47" s="303"/>
      <c r="CL47" s="303"/>
      <c r="CM47" s="303"/>
      <c r="CN47" s="303"/>
      <c r="CO47" s="303"/>
      <c r="CP47" s="303"/>
      <c r="CQ47" s="303"/>
      <c r="CR47" s="303"/>
      <c r="CS47" s="303"/>
      <c r="CT47" s="303"/>
      <c r="CU47" s="303"/>
      <c r="CV47" s="303"/>
      <c r="CW47" s="303"/>
      <c r="CX47" s="303"/>
      <c r="CY47" s="303"/>
      <c r="CZ47" s="303"/>
      <c r="DA47" s="303"/>
      <c r="DB47" s="303"/>
      <c r="DC47" s="303"/>
      <c r="DD47" s="303"/>
      <c r="DE47" s="303"/>
      <c r="DF47" s="303"/>
      <c r="DG47" s="303"/>
      <c r="DH47" s="303"/>
      <c r="DI47" s="303"/>
      <c r="DJ47" s="303"/>
      <c r="DK47" s="303"/>
      <c r="DL47" s="303"/>
      <c r="DM47" s="303"/>
      <c r="DN47" s="303"/>
      <c r="DO47" s="303"/>
      <c r="DP47" s="303"/>
      <c r="DQ47" s="303"/>
      <c r="DR47" s="303"/>
      <c r="DS47" s="303"/>
      <c r="DT47" s="303"/>
      <c r="DU47" s="303"/>
      <c r="DV47" s="303"/>
      <c r="DW47" s="303"/>
      <c r="DX47" s="303"/>
      <c r="DY47" s="303"/>
      <c r="DZ47" s="303"/>
      <c r="EA47" s="303"/>
      <c r="EB47" s="303"/>
      <c r="EC47" s="303"/>
      <c r="ED47" s="303"/>
      <c r="EE47" s="303"/>
      <c r="EF47" s="303"/>
      <c r="EG47" s="303"/>
      <c r="EH47" s="303"/>
      <c r="EI47" s="303"/>
      <c r="EJ47" s="303"/>
      <c r="EK47" s="303"/>
      <c r="EL47" s="303"/>
      <c r="EM47" s="303"/>
      <c r="EN47" s="303"/>
      <c r="EO47" s="303"/>
      <c r="EP47" s="303"/>
      <c r="EQ47" s="303"/>
      <c r="ER47" s="303"/>
      <c r="ES47" s="303"/>
      <c r="ET47" s="303"/>
      <c r="EU47" s="303"/>
      <c r="EV47" s="303"/>
      <c r="EW47" s="303"/>
      <c r="EX47" s="303"/>
      <c r="EY47" s="303"/>
      <c r="EZ47" s="303"/>
      <c r="FA47" s="303"/>
      <c r="FB47" s="303"/>
      <c r="FC47" s="303"/>
      <c r="FD47" s="303"/>
      <c r="FE47" s="303"/>
      <c r="FF47" s="303"/>
      <c r="FG47" s="303"/>
      <c r="FH47" s="303"/>
      <c r="FI47" s="303"/>
      <c r="FJ47" s="303"/>
      <c r="FK47" s="303"/>
      <c r="FL47" s="303"/>
      <c r="FM47" s="303"/>
      <c r="FN47" s="303"/>
      <c r="FO47" s="303"/>
      <c r="FP47" s="303"/>
      <c r="FQ47" s="303"/>
      <c r="FR47" s="303"/>
      <c r="FS47" s="303"/>
      <c r="FT47" s="303"/>
      <c r="FU47" s="303"/>
      <c r="FV47" s="303"/>
      <c r="FW47" s="303"/>
      <c r="FX47" s="303"/>
      <c r="FY47" s="303"/>
      <c r="FZ47" s="303"/>
      <c r="GA47" s="303"/>
      <c r="GB47" s="303"/>
      <c r="GC47" s="303"/>
      <c r="GD47" s="303"/>
      <c r="GE47" s="303"/>
      <c r="GF47" s="303"/>
      <c r="GG47" s="303"/>
      <c r="GH47" s="303"/>
      <c r="GI47" s="303"/>
      <c r="GJ47" s="303"/>
      <c r="GK47" s="303"/>
      <c r="GL47" s="303"/>
      <c r="GM47" s="303"/>
      <c r="GN47" s="303"/>
      <c r="GO47" s="303"/>
      <c r="GP47" s="303"/>
      <c r="GQ47" s="303"/>
      <c r="GR47" s="303"/>
      <c r="GS47" s="303"/>
      <c r="GT47" s="303"/>
      <c r="GU47" s="303"/>
      <c r="GV47" s="303"/>
      <c r="GW47" s="303"/>
      <c r="GX47" s="303"/>
      <c r="GY47" s="303"/>
      <c r="GZ47" s="303"/>
      <c r="HA47" s="303"/>
      <c r="HB47" s="303"/>
      <c r="HC47" s="303"/>
      <c r="HD47" s="303"/>
      <c r="HE47" s="303"/>
      <c r="HF47" s="303"/>
      <c r="HG47" s="303"/>
      <c r="HH47" s="303"/>
      <c r="HI47" s="303"/>
      <c r="HJ47" s="303"/>
      <c r="HK47" s="303"/>
      <c r="HL47" s="303"/>
      <c r="HM47" s="303"/>
      <c r="HN47" s="303"/>
      <c r="HO47" s="303"/>
      <c r="HP47" s="303"/>
      <c r="HQ47" s="303"/>
      <c r="HR47" s="303"/>
      <c r="HS47" s="303"/>
      <c r="HT47" s="303"/>
      <c r="HU47" s="303"/>
      <c r="HV47" s="303"/>
      <c r="HW47" s="303"/>
      <c r="HX47" s="303"/>
      <c r="HY47" s="303"/>
      <c r="HZ47" s="303"/>
      <c r="IA47" s="303"/>
      <c r="IB47" s="303"/>
      <c r="IC47" s="303"/>
      <c r="ID47" s="303"/>
      <c r="IE47" s="303"/>
      <c r="IF47" s="303"/>
      <c r="IG47" s="303"/>
      <c r="IH47" s="303"/>
      <c r="II47" s="303"/>
      <c r="IJ47" s="303"/>
    </row>
    <row r="48" spans="1:244" s="301" customFormat="1" ht="15" customHeight="1" x14ac:dyDescent="0.2">
      <c r="A48" s="291">
        <v>104</v>
      </c>
      <c r="B48" s="294" t="s">
        <v>284</v>
      </c>
      <c r="C48" s="292" t="s">
        <v>372</v>
      </c>
      <c r="D48" s="292" t="s">
        <v>220</v>
      </c>
      <c r="E48" s="292" t="s">
        <v>286</v>
      </c>
      <c r="F48" s="293">
        <v>270006424</v>
      </c>
      <c r="G48" s="292" t="s">
        <v>287</v>
      </c>
      <c r="H48" s="292" t="s">
        <v>288</v>
      </c>
      <c r="I48" s="292" t="s">
        <v>318</v>
      </c>
      <c r="J48" s="292" t="s">
        <v>276</v>
      </c>
      <c r="K48" s="292">
        <v>57</v>
      </c>
      <c r="L48" s="292" t="s">
        <v>290</v>
      </c>
      <c r="M48" s="292" t="s">
        <v>291</v>
      </c>
      <c r="N48" s="292" t="s">
        <v>292</v>
      </c>
      <c r="O48" s="292" t="s">
        <v>293</v>
      </c>
      <c r="P48" s="292" t="s">
        <v>294</v>
      </c>
      <c r="Q48" s="294"/>
      <c r="R48" s="294"/>
      <c r="S48" s="294"/>
      <c r="T48" s="294"/>
      <c r="U48" s="294">
        <v>221</v>
      </c>
      <c r="V48" s="294">
        <v>262</v>
      </c>
      <c r="W48" s="294">
        <v>235</v>
      </c>
      <c r="X48" s="294">
        <v>202</v>
      </c>
      <c r="Y48" s="294"/>
      <c r="Z48" s="295"/>
      <c r="AA48" s="295"/>
      <c r="AB48" s="295"/>
      <c r="AC48" s="295"/>
      <c r="AD48" s="295"/>
      <c r="AE48" s="295"/>
      <c r="AF48" s="295"/>
      <c r="AG48" s="296"/>
      <c r="AH48" s="296"/>
      <c r="AI48" s="296"/>
      <c r="AJ48" s="296"/>
      <c r="AK48" s="296"/>
      <c r="AL48" s="296"/>
      <c r="AM48" s="296"/>
      <c r="AN48" s="296"/>
      <c r="AO48" s="296"/>
      <c r="AP48" s="296"/>
      <c r="AQ48" s="296"/>
      <c r="AR48" s="294">
        <v>30143.96</v>
      </c>
      <c r="AS48" s="297">
        <f t="shared" si="1"/>
        <v>27732443.199999999</v>
      </c>
      <c r="AT48" s="298">
        <f t="shared" si="0"/>
        <v>31060336.384000003</v>
      </c>
      <c r="AU48" s="294" t="s">
        <v>295</v>
      </c>
      <c r="AV48" s="292" t="s">
        <v>296</v>
      </c>
      <c r="AW48" s="296"/>
      <c r="AX48" s="291" t="s">
        <v>50</v>
      </c>
      <c r="AY48" s="300"/>
      <c r="AZ48" s="300"/>
      <c r="BA48" s="303"/>
      <c r="BB48" s="303"/>
      <c r="BC48" s="303"/>
      <c r="BD48" s="303"/>
      <c r="BE48" s="303"/>
      <c r="BF48" s="303"/>
      <c r="BG48" s="303"/>
      <c r="BH48" s="303"/>
      <c r="BI48" s="303"/>
      <c r="BJ48" s="303"/>
      <c r="BK48" s="303"/>
      <c r="BL48" s="303"/>
      <c r="BM48" s="303"/>
      <c r="BN48" s="303"/>
      <c r="BO48" s="303"/>
      <c r="BP48" s="303"/>
      <c r="BQ48" s="303"/>
      <c r="BR48" s="303"/>
      <c r="BS48" s="303"/>
      <c r="BT48" s="303"/>
      <c r="BU48" s="303"/>
      <c r="BV48" s="303"/>
      <c r="BW48" s="303"/>
      <c r="BX48" s="303"/>
      <c r="BY48" s="303"/>
      <c r="BZ48" s="303"/>
      <c r="CA48" s="303"/>
      <c r="CB48" s="303"/>
      <c r="CC48" s="303"/>
      <c r="CD48" s="303"/>
      <c r="CE48" s="303"/>
      <c r="CF48" s="303"/>
      <c r="CG48" s="303"/>
      <c r="CH48" s="303"/>
      <c r="CI48" s="303"/>
      <c r="CJ48" s="303"/>
      <c r="CK48" s="303"/>
      <c r="CL48" s="303"/>
      <c r="CM48" s="303"/>
      <c r="CN48" s="303"/>
      <c r="CO48" s="303"/>
      <c r="CP48" s="303"/>
      <c r="CQ48" s="303"/>
      <c r="CR48" s="303"/>
      <c r="CS48" s="303"/>
      <c r="CT48" s="303"/>
      <c r="CU48" s="303"/>
      <c r="CV48" s="303"/>
      <c r="CW48" s="303"/>
      <c r="CX48" s="303"/>
      <c r="CY48" s="303"/>
      <c r="CZ48" s="303"/>
      <c r="DA48" s="303"/>
      <c r="DB48" s="303"/>
      <c r="DC48" s="303"/>
      <c r="DD48" s="303"/>
      <c r="DE48" s="303"/>
      <c r="DF48" s="303"/>
      <c r="DG48" s="303"/>
      <c r="DH48" s="303"/>
      <c r="DI48" s="303"/>
      <c r="DJ48" s="303"/>
      <c r="DK48" s="303"/>
      <c r="DL48" s="303"/>
      <c r="DM48" s="303"/>
      <c r="DN48" s="303"/>
      <c r="DO48" s="303"/>
      <c r="DP48" s="303"/>
      <c r="DQ48" s="303"/>
      <c r="DR48" s="303"/>
      <c r="DS48" s="303"/>
      <c r="DT48" s="303"/>
      <c r="DU48" s="303"/>
      <c r="DV48" s="303"/>
      <c r="DW48" s="303"/>
      <c r="DX48" s="303"/>
      <c r="DY48" s="303"/>
      <c r="DZ48" s="303"/>
      <c r="EA48" s="303"/>
      <c r="EB48" s="303"/>
      <c r="EC48" s="303"/>
      <c r="ED48" s="303"/>
      <c r="EE48" s="303"/>
      <c r="EF48" s="303"/>
      <c r="EG48" s="303"/>
      <c r="EH48" s="303"/>
      <c r="EI48" s="303"/>
      <c r="EJ48" s="303"/>
      <c r="EK48" s="303"/>
      <c r="EL48" s="303"/>
      <c r="EM48" s="303"/>
      <c r="EN48" s="303"/>
      <c r="EO48" s="303"/>
      <c r="EP48" s="303"/>
      <c r="EQ48" s="303"/>
      <c r="ER48" s="303"/>
      <c r="ES48" s="303"/>
      <c r="ET48" s="303"/>
      <c r="EU48" s="303"/>
      <c r="EV48" s="303"/>
      <c r="EW48" s="303"/>
      <c r="EX48" s="303"/>
      <c r="EY48" s="303"/>
      <c r="EZ48" s="303"/>
      <c r="FA48" s="303"/>
      <c r="FB48" s="303"/>
      <c r="FC48" s="303"/>
      <c r="FD48" s="303"/>
      <c r="FE48" s="303"/>
      <c r="FF48" s="303"/>
      <c r="FG48" s="303"/>
      <c r="FH48" s="303"/>
      <c r="FI48" s="303"/>
      <c r="FJ48" s="303"/>
      <c r="FK48" s="303"/>
      <c r="FL48" s="303"/>
      <c r="FM48" s="303"/>
      <c r="FN48" s="303"/>
      <c r="FO48" s="303"/>
      <c r="FP48" s="303"/>
      <c r="FQ48" s="303"/>
      <c r="FR48" s="303"/>
      <c r="FS48" s="303"/>
      <c r="FT48" s="303"/>
      <c r="FU48" s="303"/>
      <c r="FV48" s="303"/>
      <c r="FW48" s="303"/>
      <c r="FX48" s="303"/>
      <c r="FY48" s="303"/>
      <c r="FZ48" s="303"/>
      <c r="GA48" s="303"/>
      <c r="GB48" s="303"/>
      <c r="GC48" s="303"/>
      <c r="GD48" s="303"/>
      <c r="GE48" s="303"/>
      <c r="GF48" s="303"/>
      <c r="GG48" s="303"/>
      <c r="GH48" s="303"/>
      <c r="GI48" s="303"/>
      <c r="GJ48" s="303"/>
      <c r="GK48" s="303"/>
      <c r="GL48" s="303"/>
      <c r="GM48" s="303"/>
      <c r="GN48" s="303"/>
      <c r="GO48" s="303"/>
      <c r="GP48" s="303"/>
      <c r="GQ48" s="303"/>
      <c r="GR48" s="303"/>
      <c r="GS48" s="303"/>
      <c r="GT48" s="303"/>
      <c r="GU48" s="303"/>
      <c r="GV48" s="303"/>
      <c r="GW48" s="303"/>
      <c r="GX48" s="303"/>
      <c r="GY48" s="303"/>
      <c r="GZ48" s="303"/>
      <c r="HA48" s="303"/>
      <c r="HB48" s="303"/>
      <c r="HC48" s="303"/>
      <c r="HD48" s="303"/>
      <c r="HE48" s="303"/>
      <c r="HF48" s="303"/>
      <c r="HG48" s="303"/>
      <c r="HH48" s="303"/>
      <c r="HI48" s="303"/>
      <c r="HJ48" s="303"/>
      <c r="HK48" s="303"/>
      <c r="HL48" s="303"/>
      <c r="HM48" s="303"/>
      <c r="HN48" s="303"/>
      <c r="HO48" s="303"/>
      <c r="HP48" s="303"/>
      <c r="HQ48" s="303"/>
      <c r="HR48" s="303"/>
      <c r="HS48" s="303"/>
      <c r="HT48" s="303"/>
      <c r="HU48" s="303"/>
      <c r="HV48" s="303"/>
      <c r="HW48" s="303"/>
      <c r="HX48" s="303"/>
      <c r="HY48" s="303"/>
      <c r="HZ48" s="303"/>
      <c r="IA48" s="303"/>
      <c r="IB48" s="303"/>
      <c r="IC48" s="303"/>
      <c r="ID48" s="303"/>
      <c r="IE48" s="303"/>
      <c r="IF48" s="303"/>
      <c r="IG48" s="303"/>
      <c r="IH48" s="303"/>
      <c r="II48" s="303"/>
      <c r="IJ48" s="303"/>
    </row>
    <row r="49" spans="1:244" s="301" customFormat="1" ht="15" customHeight="1" x14ac:dyDescent="0.2">
      <c r="A49" s="291">
        <v>104</v>
      </c>
      <c r="B49" s="294" t="s">
        <v>284</v>
      </c>
      <c r="C49" s="292" t="s">
        <v>373</v>
      </c>
      <c r="D49" s="292" t="s">
        <v>220</v>
      </c>
      <c r="E49" s="292" t="s">
        <v>286</v>
      </c>
      <c r="F49" s="293">
        <v>270006425</v>
      </c>
      <c r="G49" s="292" t="s">
        <v>287</v>
      </c>
      <c r="H49" s="292" t="s">
        <v>288</v>
      </c>
      <c r="I49" s="292" t="s">
        <v>320</v>
      </c>
      <c r="J49" s="292" t="s">
        <v>276</v>
      </c>
      <c r="K49" s="292">
        <v>57</v>
      </c>
      <c r="L49" s="292" t="s">
        <v>290</v>
      </c>
      <c r="M49" s="292" t="s">
        <v>291</v>
      </c>
      <c r="N49" s="292" t="s">
        <v>292</v>
      </c>
      <c r="O49" s="292" t="s">
        <v>293</v>
      </c>
      <c r="P49" s="292" t="s">
        <v>294</v>
      </c>
      <c r="Q49" s="294"/>
      <c r="R49" s="294"/>
      <c r="S49" s="294"/>
      <c r="T49" s="294"/>
      <c r="U49" s="294">
        <v>160</v>
      </c>
      <c r="V49" s="294">
        <v>168</v>
      </c>
      <c r="W49" s="294">
        <v>150</v>
      </c>
      <c r="X49" s="294">
        <v>133</v>
      </c>
      <c r="Y49" s="294"/>
      <c r="Z49" s="295"/>
      <c r="AA49" s="295"/>
      <c r="AB49" s="295"/>
      <c r="AC49" s="295"/>
      <c r="AD49" s="295"/>
      <c r="AE49" s="295"/>
      <c r="AF49" s="295"/>
      <c r="AG49" s="296"/>
      <c r="AH49" s="296"/>
      <c r="AI49" s="296"/>
      <c r="AJ49" s="296"/>
      <c r="AK49" s="296"/>
      <c r="AL49" s="296"/>
      <c r="AM49" s="296"/>
      <c r="AN49" s="296"/>
      <c r="AO49" s="296"/>
      <c r="AP49" s="296"/>
      <c r="AQ49" s="296"/>
      <c r="AR49" s="294">
        <v>30143.96</v>
      </c>
      <c r="AS49" s="297">
        <f t="shared" si="1"/>
        <v>18417959.559999999</v>
      </c>
      <c r="AT49" s="298">
        <f t="shared" si="0"/>
        <v>20628114.707200002</v>
      </c>
      <c r="AU49" s="294" t="s">
        <v>295</v>
      </c>
      <c r="AV49" s="292" t="s">
        <v>296</v>
      </c>
      <c r="AW49" s="296"/>
      <c r="AX49" s="291" t="s">
        <v>50</v>
      </c>
      <c r="AY49" s="300"/>
      <c r="AZ49" s="300"/>
      <c r="BB49" s="302"/>
      <c r="BC49" s="302"/>
      <c r="BD49" s="302"/>
      <c r="BF49" s="303"/>
      <c r="BG49" s="303"/>
      <c r="BH49" s="303"/>
      <c r="BI49" s="303"/>
      <c r="BJ49" s="303"/>
      <c r="BK49" s="303"/>
      <c r="BL49" s="303"/>
      <c r="BM49" s="303"/>
      <c r="BN49" s="303"/>
      <c r="BO49" s="303"/>
      <c r="BP49" s="303"/>
      <c r="BQ49" s="303"/>
      <c r="BR49" s="303"/>
      <c r="BS49" s="303"/>
      <c r="BT49" s="303"/>
      <c r="BU49" s="303"/>
      <c r="BV49" s="303"/>
      <c r="BW49" s="303"/>
      <c r="BX49" s="303"/>
      <c r="BY49" s="303"/>
      <c r="BZ49" s="303"/>
      <c r="CA49" s="303"/>
      <c r="CB49" s="303"/>
      <c r="CC49" s="303"/>
      <c r="CD49" s="303"/>
      <c r="CE49" s="303"/>
      <c r="CF49" s="303"/>
      <c r="CG49" s="303"/>
      <c r="CH49" s="303"/>
      <c r="CI49" s="303"/>
      <c r="CJ49" s="303"/>
      <c r="CK49" s="303"/>
      <c r="CL49" s="303"/>
      <c r="CM49" s="303"/>
      <c r="CN49" s="303"/>
      <c r="CO49" s="303"/>
      <c r="CP49" s="303"/>
      <c r="CQ49" s="303"/>
      <c r="CR49" s="303"/>
      <c r="CS49" s="303"/>
      <c r="CT49" s="303"/>
      <c r="CU49" s="303"/>
      <c r="CV49" s="303"/>
      <c r="CW49" s="303"/>
      <c r="CX49" s="303"/>
      <c r="CY49" s="303"/>
      <c r="CZ49" s="303"/>
      <c r="DA49" s="303"/>
      <c r="DB49" s="303"/>
      <c r="DC49" s="303"/>
      <c r="DD49" s="303"/>
      <c r="DE49" s="303"/>
      <c r="DF49" s="303"/>
      <c r="DG49" s="303"/>
      <c r="DH49" s="303"/>
      <c r="DI49" s="303"/>
      <c r="DJ49" s="303"/>
      <c r="DK49" s="303"/>
      <c r="DL49" s="303"/>
      <c r="DM49" s="303"/>
      <c r="DN49" s="303"/>
      <c r="DO49" s="303"/>
      <c r="DP49" s="303"/>
      <c r="DQ49" s="303"/>
      <c r="DR49" s="303"/>
      <c r="DS49" s="303"/>
      <c r="DT49" s="303"/>
      <c r="DU49" s="303"/>
      <c r="DV49" s="303"/>
      <c r="DW49" s="303"/>
      <c r="DX49" s="303"/>
      <c r="DY49" s="303"/>
      <c r="DZ49" s="303"/>
      <c r="EA49" s="303"/>
      <c r="EB49" s="303"/>
      <c r="EC49" s="303"/>
      <c r="ED49" s="303"/>
      <c r="EE49" s="303"/>
      <c r="EF49" s="303"/>
      <c r="EG49" s="303"/>
      <c r="EH49" s="303"/>
      <c r="EI49" s="303"/>
      <c r="EJ49" s="303"/>
      <c r="EK49" s="303"/>
      <c r="EL49" s="303"/>
      <c r="EM49" s="303"/>
      <c r="EN49" s="303"/>
      <c r="EO49" s="303"/>
      <c r="EP49" s="303"/>
      <c r="EQ49" s="303"/>
      <c r="ER49" s="303"/>
      <c r="ES49" s="303"/>
      <c r="ET49" s="303"/>
      <c r="EU49" s="303"/>
      <c r="EV49" s="303"/>
      <c r="EW49" s="303"/>
      <c r="EX49" s="303"/>
      <c r="EY49" s="303"/>
      <c r="EZ49" s="303"/>
      <c r="FA49" s="303"/>
      <c r="FB49" s="303"/>
      <c r="FC49" s="303"/>
      <c r="FD49" s="303"/>
      <c r="FE49" s="303"/>
      <c r="FF49" s="303"/>
      <c r="FG49" s="303"/>
      <c r="FH49" s="303"/>
      <c r="FI49" s="303"/>
      <c r="FJ49" s="303"/>
      <c r="FK49" s="303"/>
      <c r="FL49" s="303"/>
      <c r="FM49" s="303"/>
      <c r="FN49" s="303"/>
      <c r="FO49" s="303"/>
      <c r="FP49" s="303"/>
      <c r="FQ49" s="303"/>
      <c r="FR49" s="303"/>
      <c r="FS49" s="303"/>
      <c r="FT49" s="303"/>
      <c r="FU49" s="303"/>
      <c r="FV49" s="303"/>
      <c r="FW49" s="303"/>
      <c r="FX49" s="303"/>
      <c r="FY49" s="303"/>
      <c r="FZ49" s="303"/>
      <c r="GA49" s="303"/>
      <c r="GB49" s="303"/>
      <c r="GC49" s="303"/>
      <c r="GD49" s="303"/>
      <c r="GE49" s="303"/>
      <c r="GF49" s="303"/>
      <c r="GG49" s="303"/>
      <c r="GH49" s="303"/>
      <c r="GI49" s="303"/>
      <c r="GJ49" s="303"/>
      <c r="GK49" s="303"/>
      <c r="GL49" s="303"/>
      <c r="GM49" s="303"/>
      <c r="GN49" s="303"/>
      <c r="GO49" s="303"/>
      <c r="GP49" s="303"/>
      <c r="GQ49" s="303"/>
      <c r="GR49" s="303"/>
      <c r="GS49" s="303"/>
      <c r="GT49" s="303"/>
      <c r="GU49" s="303"/>
      <c r="GV49" s="303"/>
      <c r="GW49" s="303"/>
      <c r="GX49" s="303"/>
      <c r="GY49" s="303"/>
      <c r="GZ49" s="303"/>
      <c r="HA49" s="303"/>
      <c r="HB49" s="303"/>
      <c r="HC49" s="303"/>
      <c r="HD49" s="303"/>
      <c r="HE49" s="303"/>
      <c r="HF49" s="303"/>
      <c r="HG49" s="303"/>
      <c r="HH49" s="303"/>
      <c r="HI49" s="303"/>
      <c r="HJ49" s="303"/>
      <c r="HK49" s="303"/>
      <c r="HL49" s="303"/>
      <c r="HM49" s="303"/>
      <c r="HN49" s="303"/>
      <c r="HO49" s="303"/>
      <c r="HP49" s="303"/>
      <c r="HQ49" s="303"/>
      <c r="HR49" s="303"/>
      <c r="HS49" s="303"/>
      <c r="HT49" s="303"/>
      <c r="HU49" s="303"/>
      <c r="HV49" s="303"/>
      <c r="HW49" s="303"/>
      <c r="HX49" s="303"/>
      <c r="HY49" s="303"/>
      <c r="HZ49" s="303"/>
      <c r="IA49" s="303"/>
      <c r="IB49" s="303"/>
      <c r="IC49" s="303"/>
      <c r="ID49" s="303"/>
      <c r="IE49" s="303"/>
      <c r="IF49" s="303"/>
      <c r="IG49" s="303"/>
      <c r="IH49" s="303"/>
    </row>
    <row r="50" spans="1:244" s="301" customFormat="1" ht="15" customHeight="1" x14ac:dyDescent="0.2">
      <c r="A50" s="291">
        <v>104</v>
      </c>
      <c r="B50" s="294" t="s">
        <v>284</v>
      </c>
      <c r="C50" s="292" t="s">
        <v>374</v>
      </c>
      <c r="D50" s="292" t="s">
        <v>220</v>
      </c>
      <c r="E50" s="292" t="s">
        <v>286</v>
      </c>
      <c r="F50" s="293">
        <v>270006426</v>
      </c>
      <c r="G50" s="292" t="s">
        <v>287</v>
      </c>
      <c r="H50" s="292" t="s">
        <v>288</v>
      </c>
      <c r="I50" s="292" t="s">
        <v>322</v>
      </c>
      <c r="J50" s="292" t="s">
        <v>276</v>
      </c>
      <c r="K50" s="292">
        <v>57</v>
      </c>
      <c r="L50" s="292" t="s">
        <v>290</v>
      </c>
      <c r="M50" s="292" t="s">
        <v>291</v>
      </c>
      <c r="N50" s="292" t="s">
        <v>292</v>
      </c>
      <c r="O50" s="292" t="s">
        <v>293</v>
      </c>
      <c r="P50" s="292" t="s">
        <v>294</v>
      </c>
      <c r="Q50" s="294"/>
      <c r="R50" s="294"/>
      <c r="S50" s="294"/>
      <c r="T50" s="294"/>
      <c r="U50" s="294">
        <v>83</v>
      </c>
      <c r="V50" s="294">
        <v>57</v>
      </c>
      <c r="W50" s="294">
        <v>78</v>
      </c>
      <c r="X50" s="294">
        <v>45</v>
      </c>
      <c r="Y50" s="294"/>
      <c r="Z50" s="295"/>
      <c r="AA50" s="295"/>
      <c r="AB50" s="295"/>
      <c r="AC50" s="295"/>
      <c r="AD50" s="295"/>
      <c r="AE50" s="295"/>
      <c r="AF50" s="295"/>
      <c r="AG50" s="296"/>
      <c r="AH50" s="296"/>
      <c r="AI50" s="296"/>
      <c r="AJ50" s="296"/>
      <c r="AK50" s="296"/>
      <c r="AL50" s="296"/>
      <c r="AM50" s="296"/>
      <c r="AN50" s="296"/>
      <c r="AO50" s="296"/>
      <c r="AP50" s="296"/>
      <c r="AQ50" s="296"/>
      <c r="AR50" s="294">
        <v>30143.96</v>
      </c>
      <c r="AS50" s="297">
        <f t="shared" si="1"/>
        <v>7927861.4799999995</v>
      </c>
      <c r="AT50" s="298">
        <f t="shared" si="0"/>
        <v>8879204.8575999998</v>
      </c>
      <c r="AU50" s="294" t="s">
        <v>295</v>
      </c>
      <c r="AV50" s="292" t="s">
        <v>296</v>
      </c>
      <c r="AW50" s="313"/>
      <c r="AX50" s="291" t="s">
        <v>50</v>
      </c>
      <c r="AY50" s="300"/>
      <c r="AZ50" s="300"/>
      <c r="BA50" s="306"/>
      <c r="BB50" s="303"/>
      <c r="BC50" s="303"/>
      <c r="BD50" s="306"/>
      <c r="BE50" s="306"/>
      <c r="BF50" s="303"/>
      <c r="BG50" s="303"/>
      <c r="BH50" s="303"/>
      <c r="BI50" s="303"/>
      <c r="BJ50" s="303"/>
      <c r="BK50" s="303"/>
      <c r="BL50" s="303"/>
      <c r="BM50" s="303"/>
      <c r="BN50" s="303"/>
      <c r="BO50" s="303"/>
      <c r="BP50" s="303"/>
      <c r="BQ50" s="303"/>
      <c r="BR50" s="303"/>
      <c r="BS50" s="303"/>
      <c r="BT50" s="303"/>
      <c r="BU50" s="303"/>
      <c r="BV50" s="303"/>
      <c r="BW50" s="303"/>
      <c r="BX50" s="303"/>
      <c r="BY50" s="303"/>
      <c r="BZ50" s="303"/>
      <c r="CA50" s="303"/>
      <c r="CB50" s="303"/>
      <c r="CC50" s="303"/>
      <c r="CD50" s="303"/>
      <c r="CE50" s="303"/>
      <c r="CF50" s="303"/>
      <c r="CG50" s="303"/>
      <c r="CH50" s="303"/>
      <c r="CI50" s="303"/>
      <c r="CJ50" s="303"/>
      <c r="CK50" s="303"/>
      <c r="CL50" s="303"/>
      <c r="CM50" s="303"/>
      <c r="CN50" s="303"/>
      <c r="CO50" s="303"/>
      <c r="CP50" s="303"/>
      <c r="CQ50" s="303"/>
      <c r="CR50" s="303"/>
      <c r="CS50" s="303"/>
      <c r="CT50" s="303"/>
      <c r="CU50" s="303"/>
      <c r="CV50" s="303"/>
      <c r="CW50" s="303"/>
      <c r="CX50" s="303"/>
      <c r="CY50" s="303"/>
      <c r="CZ50" s="303"/>
      <c r="DA50" s="303"/>
      <c r="DB50" s="303"/>
      <c r="DC50" s="303"/>
      <c r="DD50" s="303"/>
      <c r="DE50" s="303"/>
      <c r="DF50" s="303"/>
      <c r="DG50" s="303"/>
      <c r="DH50" s="303"/>
      <c r="DI50" s="303"/>
      <c r="DJ50" s="303"/>
      <c r="DK50" s="303"/>
      <c r="DL50" s="303"/>
      <c r="DM50" s="303"/>
      <c r="DN50" s="303"/>
      <c r="DO50" s="303"/>
      <c r="DP50" s="303"/>
      <c r="DQ50" s="303"/>
      <c r="DR50" s="303"/>
      <c r="DS50" s="303"/>
      <c r="DT50" s="303"/>
      <c r="DU50" s="303"/>
      <c r="DV50" s="303"/>
      <c r="DW50" s="303"/>
      <c r="DX50" s="303"/>
      <c r="DY50" s="303"/>
      <c r="DZ50" s="303"/>
      <c r="EA50" s="303"/>
      <c r="EB50" s="303"/>
      <c r="EC50" s="303"/>
      <c r="ED50" s="303"/>
      <c r="EE50" s="303"/>
      <c r="EF50" s="303"/>
      <c r="EG50" s="303"/>
      <c r="EH50" s="303"/>
      <c r="EI50" s="303"/>
      <c r="EJ50" s="303"/>
      <c r="EK50" s="303"/>
      <c r="EL50" s="303"/>
      <c r="EM50" s="303"/>
      <c r="EN50" s="303"/>
      <c r="EO50" s="303"/>
      <c r="EP50" s="303"/>
      <c r="EQ50" s="303"/>
      <c r="ER50" s="303"/>
      <c r="ES50" s="303"/>
      <c r="ET50" s="303"/>
      <c r="EU50" s="303"/>
      <c r="EV50" s="303"/>
      <c r="EW50" s="303"/>
      <c r="EX50" s="303"/>
      <c r="EY50" s="303"/>
      <c r="EZ50" s="303"/>
      <c r="FA50" s="303"/>
      <c r="FB50" s="303"/>
      <c r="FC50" s="303"/>
      <c r="FD50" s="303"/>
      <c r="FE50" s="303"/>
      <c r="FF50" s="303"/>
      <c r="FG50" s="303"/>
      <c r="FH50" s="303"/>
      <c r="FI50" s="303"/>
      <c r="FJ50" s="303"/>
      <c r="FK50" s="303"/>
      <c r="FL50" s="303"/>
      <c r="FM50" s="303"/>
      <c r="FN50" s="303"/>
      <c r="FO50" s="303"/>
      <c r="FP50" s="303"/>
      <c r="FQ50" s="303"/>
      <c r="FR50" s="303"/>
      <c r="FS50" s="303"/>
      <c r="FT50" s="303"/>
      <c r="FU50" s="303"/>
      <c r="FV50" s="303"/>
      <c r="FW50" s="303"/>
      <c r="FX50" s="303"/>
      <c r="FY50" s="303"/>
      <c r="FZ50" s="303"/>
      <c r="GA50" s="303"/>
      <c r="GB50" s="303"/>
      <c r="GC50" s="303"/>
      <c r="GD50" s="303"/>
      <c r="GE50" s="303"/>
      <c r="GF50" s="303"/>
      <c r="GG50" s="303"/>
      <c r="GH50" s="303"/>
      <c r="GI50" s="303"/>
      <c r="GJ50" s="303"/>
      <c r="GK50" s="303"/>
      <c r="GL50" s="303"/>
      <c r="GM50" s="303"/>
      <c r="GN50" s="303"/>
      <c r="GO50" s="303"/>
      <c r="GP50" s="303"/>
      <c r="GQ50" s="303"/>
      <c r="GR50" s="303"/>
      <c r="GS50" s="303"/>
      <c r="GT50" s="303"/>
      <c r="GU50" s="303"/>
      <c r="GV50" s="303"/>
      <c r="GW50" s="303"/>
      <c r="GX50" s="303"/>
      <c r="GY50" s="303"/>
      <c r="GZ50" s="303"/>
      <c r="HA50" s="303"/>
      <c r="HB50" s="303"/>
      <c r="HC50" s="303"/>
      <c r="HD50" s="303"/>
      <c r="HE50" s="303"/>
      <c r="HF50" s="303"/>
      <c r="HG50" s="303"/>
      <c r="HH50" s="303"/>
      <c r="HI50" s="303"/>
      <c r="HJ50" s="303"/>
      <c r="HK50" s="303"/>
      <c r="HL50" s="303"/>
      <c r="HM50" s="303"/>
      <c r="HN50" s="303"/>
      <c r="HO50" s="303"/>
      <c r="HP50" s="303"/>
      <c r="HQ50" s="303"/>
      <c r="HR50" s="303"/>
      <c r="HS50" s="303"/>
      <c r="HT50" s="303"/>
      <c r="HU50" s="303"/>
      <c r="HV50" s="303"/>
      <c r="HW50" s="303"/>
      <c r="HX50" s="303"/>
      <c r="HY50" s="303"/>
      <c r="HZ50" s="303"/>
      <c r="IA50" s="303"/>
    </row>
    <row r="51" spans="1:244" s="301" customFormat="1" ht="15" customHeight="1" x14ac:dyDescent="0.2">
      <c r="A51" s="291">
        <v>104</v>
      </c>
      <c r="B51" s="294" t="s">
        <v>284</v>
      </c>
      <c r="C51" s="292" t="s">
        <v>375</v>
      </c>
      <c r="D51" s="292" t="s">
        <v>220</v>
      </c>
      <c r="E51" s="292" t="s">
        <v>286</v>
      </c>
      <c r="F51" s="293">
        <v>270006427</v>
      </c>
      <c r="G51" s="292" t="s">
        <v>287</v>
      </c>
      <c r="H51" s="292" t="s">
        <v>288</v>
      </c>
      <c r="I51" s="292" t="s">
        <v>324</v>
      </c>
      <c r="J51" s="292" t="s">
        <v>276</v>
      </c>
      <c r="K51" s="292">
        <v>57</v>
      </c>
      <c r="L51" s="292" t="s">
        <v>290</v>
      </c>
      <c r="M51" s="292" t="s">
        <v>291</v>
      </c>
      <c r="N51" s="292" t="s">
        <v>292</v>
      </c>
      <c r="O51" s="292" t="s">
        <v>293</v>
      </c>
      <c r="P51" s="292" t="s">
        <v>294</v>
      </c>
      <c r="Q51" s="294"/>
      <c r="R51" s="294"/>
      <c r="S51" s="294"/>
      <c r="T51" s="294"/>
      <c r="U51" s="294">
        <v>28</v>
      </c>
      <c r="V51" s="294">
        <v>20</v>
      </c>
      <c r="W51" s="294">
        <v>26</v>
      </c>
      <c r="X51" s="294">
        <v>16</v>
      </c>
      <c r="Y51" s="294"/>
      <c r="Z51" s="295"/>
      <c r="AA51" s="295"/>
      <c r="AB51" s="295"/>
      <c r="AC51" s="295"/>
      <c r="AD51" s="295"/>
      <c r="AE51" s="295"/>
      <c r="AF51" s="295"/>
      <c r="AG51" s="296"/>
      <c r="AH51" s="296"/>
      <c r="AI51" s="296"/>
      <c r="AJ51" s="296"/>
      <c r="AK51" s="296"/>
      <c r="AL51" s="296"/>
      <c r="AM51" s="296"/>
      <c r="AN51" s="296"/>
      <c r="AO51" s="296"/>
      <c r="AP51" s="296"/>
      <c r="AQ51" s="296"/>
      <c r="AR51" s="294">
        <v>30143.96</v>
      </c>
      <c r="AS51" s="297">
        <f t="shared" si="1"/>
        <v>2712956.4</v>
      </c>
      <c r="AT51" s="298">
        <f t="shared" si="0"/>
        <v>3038511.1680000001</v>
      </c>
      <c r="AU51" s="294" t="s">
        <v>295</v>
      </c>
      <c r="AV51" s="292" t="s">
        <v>296</v>
      </c>
      <c r="AW51" s="313"/>
      <c r="AX51" s="291" t="s">
        <v>50</v>
      </c>
      <c r="AY51" s="300"/>
      <c r="AZ51" s="300"/>
      <c r="BA51" s="303"/>
      <c r="BB51" s="303"/>
      <c r="BC51" s="303"/>
      <c r="BD51" s="303"/>
      <c r="BE51" s="303"/>
      <c r="BF51" s="303"/>
      <c r="BG51" s="303"/>
      <c r="BH51" s="303"/>
      <c r="BI51" s="303"/>
      <c r="BJ51" s="303"/>
      <c r="BK51" s="303"/>
      <c r="BL51" s="303"/>
      <c r="BM51" s="303"/>
      <c r="BN51" s="303"/>
      <c r="BO51" s="303"/>
      <c r="BP51" s="303"/>
      <c r="BQ51" s="303"/>
      <c r="BR51" s="303"/>
      <c r="BS51" s="303"/>
      <c r="BT51" s="303"/>
      <c r="BU51" s="303"/>
      <c r="BV51" s="303"/>
      <c r="BW51" s="303"/>
      <c r="BX51" s="303"/>
      <c r="BY51" s="303"/>
      <c r="BZ51" s="303"/>
      <c r="CA51" s="303"/>
      <c r="CB51" s="303"/>
      <c r="CC51" s="303"/>
      <c r="CD51" s="303"/>
      <c r="CE51" s="303"/>
      <c r="CF51" s="303"/>
      <c r="CG51" s="303"/>
      <c r="CH51" s="303"/>
      <c r="CI51" s="303"/>
      <c r="CJ51" s="303"/>
      <c r="CK51" s="303"/>
      <c r="CL51" s="303"/>
      <c r="CM51" s="303"/>
      <c r="CN51" s="303"/>
      <c r="CO51" s="303"/>
      <c r="CP51" s="303"/>
      <c r="CQ51" s="303"/>
      <c r="CR51" s="303"/>
      <c r="CS51" s="303"/>
      <c r="CT51" s="303"/>
      <c r="CU51" s="303"/>
      <c r="CV51" s="303"/>
      <c r="CW51" s="303"/>
      <c r="CX51" s="303"/>
      <c r="CY51" s="303"/>
      <c r="CZ51" s="303"/>
      <c r="DA51" s="303"/>
      <c r="DB51" s="303"/>
      <c r="DC51" s="303"/>
      <c r="DD51" s="303"/>
      <c r="DE51" s="303"/>
      <c r="DF51" s="303"/>
      <c r="DG51" s="303"/>
      <c r="DH51" s="303"/>
      <c r="DI51" s="303"/>
      <c r="DJ51" s="303"/>
      <c r="DK51" s="303"/>
      <c r="DL51" s="303"/>
      <c r="DM51" s="303"/>
      <c r="DN51" s="303"/>
      <c r="DO51" s="303"/>
      <c r="DP51" s="303"/>
      <c r="DQ51" s="303"/>
      <c r="DR51" s="303"/>
      <c r="DS51" s="303"/>
      <c r="DT51" s="303"/>
      <c r="DU51" s="303"/>
      <c r="DV51" s="303"/>
      <c r="DW51" s="303"/>
      <c r="DX51" s="303"/>
      <c r="DY51" s="303"/>
      <c r="DZ51" s="303"/>
      <c r="EA51" s="303"/>
      <c r="EB51" s="303"/>
      <c r="EC51" s="303"/>
      <c r="ED51" s="303"/>
      <c r="EE51" s="303"/>
      <c r="EF51" s="303"/>
      <c r="EG51" s="303"/>
      <c r="EH51" s="303"/>
      <c r="EI51" s="303"/>
      <c r="EJ51" s="303"/>
      <c r="EK51" s="303"/>
      <c r="EL51" s="303"/>
      <c r="EM51" s="303"/>
      <c r="EN51" s="303"/>
      <c r="EO51" s="303"/>
      <c r="EP51" s="303"/>
      <c r="EQ51" s="303"/>
      <c r="ER51" s="303"/>
      <c r="ES51" s="303"/>
      <c r="ET51" s="303"/>
      <c r="EU51" s="303"/>
      <c r="EV51" s="303"/>
      <c r="EW51" s="303"/>
      <c r="EX51" s="303"/>
      <c r="EY51" s="303"/>
      <c r="EZ51" s="303"/>
      <c r="FA51" s="303"/>
      <c r="FB51" s="303"/>
      <c r="FC51" s="303"/>
      <c r="FD51" s="303"/>
      <c r="FE51" s="303"/>
      <c r="FF51" s="303"/>
      <c r="FG51" s="303"/>
      <c r="FH51" s="303"/>
      <c r="FI51" s="303"/>
      <c r="FJ51" s="303"/>
      <c r="FK51" s="303"/>
      <c r="FL51" s="303"/>
      <c r="FM51" s="303"/>
      <c r="FN51" s="303"/>
      <c r="FO51" s="303"/>
      <c r="FP51" s="303"/>
      <c r="FQ51" s="303"/>
      <c r="FR51" s="303"/>
      <c r="FS51" s="303"/>
      <c r="FT51" s="303"/>
      <c r="FU51" s="303"/>
      <c r="FV51" s="303"/>
      <c r="FW51" s="303"/>
      <c r="FX51" s="303"/>
      <c r="FY51" s="303"/>
      <c r="FZ51" s="303"/>
      <c r="GA51" s="303"/>
      <c r="GB51" s="303"/>
      <c r="GC51" s="303"/>
      <c r="GD51" s="303"/>
      <c r="GE51" s="303"/>
      <c r="GF51" s="303"/>
      <c r="GG51" s="303"/>
      <c r="GH51" s="303"/>
      <c r="GI51" s="303"/>
      <c r="GJ51" s="303"/>
      <c r="GK51" s="303"/>
      <c r="GL51" s="303"/>
      <c r="GM51" s="303"/>
      <c r="GN51" s="303"/>
      <c r="GO51" s="303"/>
      <c r="GP51" s="303"/>
      <c r="GQ51" s="303"/>
      <c r="GR51" s="303"/>
      <c r="GS51" s="303"/>
      <c r="GT51" s="303"/>
      <c r="GU51" s="303"/>
      <c r="GV51" s="303"/>
      <c r="GW51" s="303"/>
      <c r="GX51" s="303"/>
      <c r="GY51" s="303"/>
      <c r="GZ51" s="303"/>
      <c r="HA51" s="303"/>
      <c r="HB51" s="303"/>
      <c r="HC51" s="303"/>
      <c r="HD51" s="303"/>
      <c r="HE51" s="303"/>
      <c r="HF51" s="303"/>
      <c r="HG51" s="303"/>
      <c r="HH51" s="303"/>
      <c r="HI51" s="303"/>
      <c r="HJ51" s="303"/>
      <c r="HK51" s="303"/>
      <c r="HL51" s="303"/>
      <c r="HM51" s="303"/>
      <c r="HN51" s="303"/>
      <c r="HO51" s="303"/>
      <c r="HP51" s="303"/>
      <c r="HQ51" s="303"/>
      <c r="HR51" s="303"/>
      <c r="HS51" s="303"/>
      <c r="HT51" s="303"/>
      <c r="HU51" s="303"/>
      <c r="HV51" s="303"/>
      <c r="HW51" s="303"/>
      <c r="HX51" s="303"/>
      <c r="HY51" s="303"/>
      <c r="HZ51" s="303"/>
      <c r="IA51" s="303"/>
      <c r="IB51" s="303"/>
      <c r="IC51" s="303"/>
      <c r="ID51" s="303"/>
      <c r="IE51" s="303"/>
      <c r="IF51" s="303"/>
      <c r="IG51" s="303"/>
      <c r="IH51" s="303"/>
      <c r="II51" s="303"/>
      <c r="IJ51" s="303"/>
    </row>
    <row r="52" spans="1:244" s="301" customFormat="1" ht="15" customHeight="1" x14ac:dyDescent="0.2">
      <c r="A52" s="291">
        <v>104</v>
      </c>
      <c r="B52" s="294" t="s">
        <v>284</v>
      </c>
      <c r="C52" s="292" t="s">
        <v>376</v>
      </c>
      <c r="D52" s="292" t="s">
        <v>220</v>
      </c>
      <c r="E52" s="292" t="s">
        <v>286</v>
      </c>
      <c r="F52" s="293">
        <v>270006429</v>
      </c>
      <c r="G52" s="292" t="s">
        <v>287</v>
      </c>
      <c r="H52" s="292" t="s">
        <v>288</v>
      </c>
      <c r="I52" s="292" t="s">
        <v>326</v>
      </c>
      <c r="J52" s="292" t="s">
        <v>276</v>
      </c>
      <c r="K52" s="292">
        <v>57</v>
      </c>
      <c r="L52" s="292" t="s">
        <v>290</v>
      </c>
      <c r="M52" s="292" t="s">
        <v>291</v>
      </c>
      <c r="N52" s="292" t="s">
        <v>292</v>
      </c>
      <c r="O52" s="292" t="s">
        <v>293</v>
      </c>
      <c r="P52" s="292" t="s">
        <v>294</v>
      </c>
      <c r="Q52" s="292"/>
      <c r="R52" s="294"/>
      <c r="S52" s="294"/>
      <c r="T52" s="294"/>
      <c r="U52" s="294">
        <v>1</v>
      </c>
      <c r="V52" s="294">
        <v>3</v>
      </c>
      <c r="W52" s="294">
        <v>3</v>
      </c>
      <c r="X52" s="294">
        <v>0</v>
      </c>
      <c r="Y52" s="294"/>
      <c r="Z52" s="295"/>
      <c r="AA52" s="295"/>
      <c r="AB52" s="295"/>
      <c r="AC52" s="295"/>
      <c r="AD52" s="295"/>
      <c r="AE52" s="295"/>
      <c r="AF52" s="295"/>
      <c r="AG52" s="296"/>
      <c r="AH52" s="296"/>
      <c r="AI52" s="296"/>
      <c r="AJ52" s="296"/>
      <c r="AK52" s="296"/>
      <c r="AL52" s="296"/>
      <c r="AM52" s="296"/>
      <c r="AN52" s="296"/>
      <c r="AO52" s="296"/>
      <c r="AP52" s="296"/>
      <c r="AQ52" s="296"/>
      <c r="AR52" s="294">
        <v>30143.96</v>
      </c>
      <c r="AS52" s="297">
        <f t="shared" si="1"/>
        <v>211007.72</v>
      </c>
      <c r="AT52" s="298">
        <f t="shared" si="0"/>
        <v>236328.64640000003</v>
      </c>
      <c r="AU52" s="294" t="s">
        <v>295</v>
      </c>
      <c r="AV52" s="292" t="s">
        <v>296</v>
      </c>
      <c r="AW52" s="296"/>
      <c r="AX52" s="291" t="s">
        <v>50</v>
      </c>
      <c r="AY52" s="300"/>
      <c r="AZ52" s="300"/>
      <c r="BA52" s="303"/>
      <c r="BB52" s="303"/>
      <c r="BC52" s="303"/>
      <c r="BD52" s="303"/>
      <c r="BE52" s="303"/>
      <c r="BF52" s="303"/>
      <c r="BG52" s="303"/>
      <c r="BH52" s="303"/>
      <c r="BI52" s="303"/>
      <c r="BJ52" s="303"/>
      <c r="BK52" s="303"/>
      <c r="BL52" s="303"/>
      <c r="BM52" s="303"/>
      <c r="BN52" s="303"/>
      <c r="BO52" s="303"/>
      <c r="BP52" s="303"/>
      <c r="BQ52" s="303"/>
      <c r="BR52" s="303"/>
      <c r="BS52" s="303"/>
      <c r="BT52" s="303"/>
      <c r="BU52" s="303"/>
      <c r="BV52" s="303"/>
      <c r="BW52" s="303"/>
      <c r="BX52" s="303"/>
      <c r="BY52" s="303"/>
      <c r="BZ52" s="303"/>
      <c r="CA52" s="303"/>
      <c r="CB52" s="303"/>
      <c r="CC52" s="303"/>
      <c r="CD52" s="303"/>
      <c r="CE52" s="303"/>
      <c r="CF52" s="303"/>
      <c r="CG52" s="303"/>
      <c r="CH52" s="303"/>
      <c r="CI52" s="303"/>
      <c r="CJ52" s="303"/>
      <c r="CK52" s="303"/>
      <c r="CL52" s="303"/>
      <c r="CM52" s="303"/>
      <c r="CN52" s="303"/>
      <c r="CO52" s="303"/>
      <c r="CP52" s="303"/>
      <c r="CQ52" s="303"/>
      <c r="CR52" s="303"/>
      <c r="CS52" s="303"/>
      <c r="CT52" s="303"/>
      <c r="CU52" s="303"/>
      <c r="CV52" s="303"/>
      <c r="CW52" s="303"/>
      <c r="CX52" s="303"/>
      <c r="CY52" s="303"/>
      <c r="CZ52" s="303"/>
      <c r="DA52" s="303"/>
      <c r="DB52" s="303"/>
      <c r="DC52" s="303"/>
      <c r="DD52" s="303"/>
      <c r="DE52" s="303"/>
      <c r="DF52" s="303"/>
      <c r="DG52" s="303"/>
      <c r="DH52" s="303"/>
      <c r="DI52" s="303"/>
      <c r="DJ52" s="303"/>
      <c r="DK52" s="303"/>
      <c r="DL52" s="303"/>
      <c r="DM52" s="303"/>
      <c r="DN52" s="303"/>
      <c r="DO52" s="303"/>
      <c r="DP52" s="303"/>
      <c r="DQ52" s="303"/>
      <c r="DR52" s="303"/>
      <c r="DS52" s="303"/>
      <c r="DT52" s="303"/>
      <c r="DU52" s="303"/>
      <c r="DV52" s="303"/>
      <c r="DW52" s="303"/>
      <c r="DX52" s="303"/>
      <c r="DY52" s="303"/>
      <c r="DZ52" s="303"/>
      <c r="EA52" s="303"/>
      <c r="EB52" s="303"/>
      <c r="EC52" s="303"/>
      <c r="ED52" s="303"/>
      <c r="EE52" s="303"/>
      <c r="EF52" s="303"/>
      <c r="EG52" s="303"/>
      <c r="EH52" s="303"/>
      <c r="EI52" s="303"/>
      <c r="EJ52" s="303"/>
      <c r="EK52" s="303"/>
      <c r="EL52" s="303"/>
      <c r="EM52" s="303"/>
      <c r="EN52" s="303"/>
      <c r="EO52" s="303"/>
      <c r="EP52" s="303"/>
      <c r="EQ52" s="303"/>
      <c r="ER52" s="303"/>
      <c r="ES52" s="303"/>
      <c r="ET52" s="303"/>
      <c r="EU52" s="303"/>
      <c r="EV52" s="303"/>
      <c r="EW52" s="303"/>
      <c r="EX52" s="303"/>
      <c r="EY52" s="303"/>
      <c r="EZ52" s="303"/>
      <c r="FA52" s="303"/>
      <c r="FB52" s="303"/>
      <c r="FC52" s="303"/>
      <c r="FD52" s="303"/>
      <c r="FE52" s="303"/>
      <c r="FF52" s="303"/>
      <c r="FG52" s="303"/>
      <c r="FH52" s="303"/>
      <c r="FI52" s="303"/>
      <c r="FJ52" s="303"/>
      <c r="FK52" s="303"/>
      <c r="FL52" s="303"/>
      <c r="FM52" s="303"/>
      <c r="FN52" s="303"/>
      <c r="FO52" s="303"/>
      <c r="FP52" s="303"/>
      <c r="FQ52" s="303"/>
      <c r="FR52" s="303"/>
      <c r="FS52" s="303"/>
      <c r="FT52" s="303"/>
      <c r="FU52" s="303"/>
      <c r="FV52" s="303"/>
      <c r="FW52" s="303"/>
      <c r="FX52" s="303"/>
      <c r="FY52" s="303"/>
      <c r="FZ52" s="303"/>
      <c r="GA52" s="303"/>
      <c r="GB52" s="303"/>
      <c r="GC52" s="303"/>
      <c r="GD52" s="303"/>
      <c r="GE52" s="303"/>
      <c r="GF52" s="303"/>
      <c r="GG52" s="303"/>
      <c r="GH52" s="303"/>
      <c r="GI52" s="303"/>
      <c r="GJ52" s="303"/>
      <c r="GK52" s="303"/>
      <c r="GL52" s="303"/>
      <c r="GM52" s="303"/>
      <c r="GN52" s="303"/>
      <c r="GO52" s="303"/>
      <c r="GP52" s="303"/>
      <c r="GQ52" s="303"/>
      <c r="GR52" s="303"/>
      <c r="GS52" s="303"/>
      <c r="GT52" s="303"/>
      <c r="GU52" s="303"/>
      <c r="GV52" s="303"/>
      <c r="GW52" s="303"/>
      <c r="GX52" s="303"/>
      <c r="GY52" s="303"/>
      <c r="GZ52" s="303"/>
      <c r="HA52" s="303"/>
      <c r="HB52" s="303"/>
      <c r="HC52" s="303"/>
      <c r="HD52" s="303"/>
      <c r="HE52" s="303"/>
      <c r="HF52" s="303"/>
      <c r="HG52" s="303"/>
      <c r="HH52" s="303"/>
      <c r="HI52" s="303"/>
      <c r="HJ52" s="303"/>
      <c r="HK52" s="303"/>
      <c r="HL52" s="303"/>
      <c r="HM52" s="303"/>
      <c r="HN52" s="303"/>
      <c r="HO52" s="303"/>
      <c r="HP52" s="303"/>
      <c r="HQ52" s="303"/>
      <c r="HR52" s="303"/>
      <c r="HS52" s="303"/>
      <c r="HT52" s="303"/>
      <c r="HU52" s="303"/>
      <c r="HV52" s="303"/>
      <c r="HW52" s="303"/>
      <c r="HX52" s="303"/>
      <c r="HY52" s="303"/>
      <c r="HZ52" s="303"/>
      <c r="IA52" s="303"/>
      <c r="IB52" s="303"/>
      <c r="IC52" s="303"/>
      <c r="ID52" s="303"/>
      <c r="IE52" s="303"/>
      <c r="IF52" s="303"/>
      <c r="IG52" s="303"/>
      <c r="IH52" s="303"/>
      <c r="II52" s="303"/>
      <c r="IJ52" s="303"/>
    </row>
    <row r="53" spans="1:244" s="301" customFormat="1" ht="15" customHeight="1" x14ac:dyDescent="0.2">
      <c r="A53" s="305">
        <v>104</v>
      </c>
      <c r="B53" s="297" t="s">
        <v>284</v>
      </c>
      <c r="C53" s="307" t="s">
        <v>377</v>
      </c>
      <c r="D53" s="307" t="s">
        <v>220</v>
      </c>
      <c r="E53" s="307" t="s">
        <v>328</v>
      </c>
      <c r="F53" s="307">
        <v>270009364</v>
      </c>
      <c r="G53" s="307" t="s">
        <v>287</v>
      </c>
      <c r="H53" s="307" t="s">
        <v>329</v>
      </c>
      <c r="I53" s="307" t="s">
        <v>330</v>
      </c>
      <c r="J53" s="307" t="s">
        <v>276</v>
      </c>
      <c r="K53" s="307">
        <v>57</v>
      </c>
      <c r="L53" s="307" t="s">
        <v>290</v>
      </c>
      <c r="M53" s="307" t="s">
        <v>291</v>
      </c>
      <c r="N53" s="307" t="s">
        <v>292</v>
      </c>
      <c r="O53" s="307" t="s">
        <v>293</v>
      </c>
      <c r="P53" s="307" t="s">
        <v>294</v>
      </c>
      <c r="Q53" s="297"/>
      <c r="R53" s="297"/>
      <c r="S53" s="297"/>
      <c r="T53" s="297"/>
      <c r="U53" s="297">
        <v>1</v>
      </c>
      <c r="V53" s="297">
        <v>0</v>
      </c>
      <c r="W53" s="297">
        <v>1</v>
      </c>
      <c r="X53" s="297">
        <v>0</v>
      </c>
      <c r="Y53" s="297"/>
      <c r="Z53" s="308"/>
      <c r="AA53" s="308"/>
      <c r="AB53" s="308"/>
      <c r="AC53" s="308"/>
      <c r="AD53" s="308"/>
      <c r="AE53" s="308"/>
      <c r="AF53" s="308"/>
      <c r="AG53" s="308"/>
      <c r="AH53" s="308"/>
      <c r="AI53" s="308"/>
      <c r="AJ53" s="308"/>
      <c r="AK53" s="308"/>
      <c r="AL53" s="308"/>
      <c r="AM53" s="308"/>
      <c r="AN53" s="308"/>
      <c r="AO53" s="308"/>
      <c r="AP53" s="308"/>
      <c r="AQ53" s="308"/>
      <c r="AR53" s="294">
        <v>30143.96</v>
      </c>
      <c r="AS53" s="297">
        <f t="shared" si="1"/>
        <v>60287.92</v>
      </c>
      <c r="AT53" s="298">
        <f t="shared" si="0"/>
        <v>67522.470400000006</v>
      </c>
      <c r="AU53" s="307" t="s">
        <v>295</v>
      </c>
      <c r="AV53" s="307">
        <v>2016</v>
      </c>
      <c r="AW53" s="292"/>
      <c r="AX53" s="305" t="s">
        <v>50</v>
      </c>
      <c r="AY53" s="300"/>
      <c r="AZ53" s="300"/>
      <c r="BA53" s="306"/>
      <c r="BB53" s="303"/>
      <c r="BC53" s="303"/>
      <c r="BD53" s="306"/>
      <c r="BE53" s="306"/>
      <c r="BF53" s="303"/>
      <c r="BG53" s="303"/>
      <c r="BH53" s="303"/>
      <c r="BI53" s="303"/>
      <c r="BJ53" s="303"/>
      <c r="BK53" s="303"/>
      <c r="BL53" s="303"/>
      <c r="BM53" s="303"/>
      <c r="BN53" s="303"/>
      <c r="BO53" s="303"/>
      <c r="BP53" s="303"/>
      <c r="BQ53" s="303"/>
      <c r="BR53" s="303"/>
      <c r="BS53" s="303"/>
      <c r="BT53" s="303"/>
      <c r="BU53" s="303"/>
      <c r="BV53" s="303"/>
      <c r="BW53" s="303"/>
      <c r="BX53" s="303"/>
      <c r="BY53" s="303"/>
      <c r="BZ53" s="303"/>
      <c r="CA53" s="303"/>
      <c r="CB53" s="303"/>
      <c r="CC53" s="303"/>
      <c r="CD53" s="303"/>
      <c r="CE53" s="303"/>
      <c r="CF53" s="303"/>
      <c r="CG53" s="303"/>
      <c r="CH53" s="303"/>
      <c r="CI53" s="303"/>
      <c r="CJ53" s="303"/>
      <c r="CK53" s="303"/>
      <c r="CL53" s="303"/>
      <c r="CM53" s="303"/>
      <c r="CN53" s="303"/>
      <c r="CO53" s="303"/>
      <c r="CP53" s="303"/>
      <c r="CQ53" s="303"/>
      <c r="CR53" s="303"/>
      <c r="CS53" s="303"/>
      <c r="CT53" s="303"/>
      <c r="CU53" s="303"/>
      <c r="CV53" s="303"/>
      <c r="CW53" s="303"/>
      <c r="CX53" s="303"/>
      <c r="CY53" s="303"/>
      <c r="CZ53" s="303"/>
      <c r="DA53" s="303"/>
      <c r="DB53" s="303"/>
      <c r="DC53" s="303"/>
      <c r="DD53" s="303"/>
      <c r="DE53" s="303"/>
      <c r="DF53" s="303"/>
      <c r="DG53" s="303"/>
      <c r="DH53" s="303"/>
      <c r="DI53" s="303"/>
      <c r="DJ53" s="303"/>
      <c r="DK53" s="303"/>
      <c r="DL53" s="303"/>
      <c r="DM53" s="303"/>
      <c r="DN53" s="303"/>
      <c r="DO53" s="303"/>
      <c r="DP53" s="303"/>
      <c r="DQ53" s="303"/>
      <c r="DR53" s="303"/>
      <c r="DS53" s="303"/>
      <c r="DT53" s="303"/>
      <c r="DU53" s="303"/>
      <c r="DV53" s="303"/>
      <c r="DW53" s="303"/>
      <c r="DX53" s="303"/>
      <c r="DY53" s="303"/>
      <c r="DZ53" s="303"/>
      <c r="EA53" s="303"/>
      <c r="EB53" s="303"/>
      <c r="EC53" s="303"/>
      <c r="ED53" s="303"/>
      <c r="EE53" s="303"/>
      <c r="EF53" s="303"/>
      <c r="EG53" s="303"/>
      <c r="EH53" s="303"/>
      <c r="EI53" s="303"/>
      <c r="EJ53" s="303"/>
      <c r="EK53" s="303"/>
      <c r="EL53" s="303"/>
      <c r="EM53" s="303"/>
      <c r="EN53" s="303"/>
      <c r="EO53" s="303"/>
      <c r="EP53" s="303"/>
      <c r="EQ53" s="303"/>
      <c r="ER53" s="303"/>
      <c r="ES53" s="303"/>
      <c r="ET53" s="303"/>
      <c r="EU53" s="303"/>
      <c r="EV53" s="303"/>
      <c r="EW53" s="303"/>
      <c r="EX53" s="303"/>
      <c r="EY53" s="303"/>
      <c r="EZ53" s="303"/>
      <c r="FA53" s="303"/>
      <c r="FB53" s="303"/>
      <c r="FC53" s="303"/>
      <c r="FD53" s="303"/>
      <c r="FE53" s="303"/>
      <c r="FF53" s="303"/>
      <c r="FG53" s="303"/>
      <c r="FH53" s="303"/>
      <c r="FI53" s="303"/>
      <c r="FJ53" s="303"/>
      <c r="FK53" s="303"/>
      <c r="FL53" s="303"/>
      <c r="FM53" s="303"/>
      <c r="FN53" s="303"/>
      <c r="FO53" s="303"/>
      <c r="FP53" s="303"/>
      <c r="FQ53" s="303"/>
      <c r="FR53" s="303"/>
      <c r="FS53" s="303"/>
      <c r="FT53" s="303"/>
      <c r="FU53" s="303"/>
      <c r="FV53" s="303"/>
      <c r="FW53" s="303"/>
      <c r="FX53" s="303"/>
      <c r="FY53" s="303"/>
      <c r="FZ53" s="303"/>
      <c r="GA53" s="303"/>
      <c r="GB53" s="303"/>
      <c r="GC53" s="303"/>
      <c r="GD53" s="303"/>
      <c r="GE53" s="303"/>
      <c r="GF53" s="303"/>
      <c r="GG53" s="303"/>
      <c r="GH53" s="303"/>
      <c r="GI53" s="303"/>
      <c r="GJ53" s="303"/>
      <c r="GK53" s="303"/>
      <c r="GL53" s="303"/>
      <c r="GM53" s="303"/>
      <c r="GN53" s="303"/>
      <c r="GO53" s="303"/>
      <c r="GP53" s="303"/>
      <c r="GQ53" s="303"/>
      <c r="GR53" s="303"/>
      <c r="GS53" s="303"/>
      <c r="GT53" s="303"/>
      <c r="GU53" s="303"/>
      <c r="GV53" s="303"/>
      <c r="GW53" s="303"/>
      <c r="GX53" s="303"/>
      <c r="GY53" s="303"/>
      <c r="GZ53" s="303"/>
      <c r="HA53" s="303"/>
      <c r="HB53" s="303"/>
      <c r="HC53" s="303"/>
      <c r="HD53" s="303"/>
      <c r="HE53" s="303"/>
      <c r="HF53" s="303"/>
      <c r="HG53" s="303"/>
      <c r="HH53" s="303"/>
      <c r="HI53" s="303"/>
      <c r="HJ53" s="303"/>
      <c r="HK53" s="303"/>
      <c r="HL53" s="303"/>
      <c r="HM53" s="303"/>
      <c r="HN53" s="303"/>
      <c r="HO53" s="303"/>
      <c r="HP53" s="303"/>
      <c r="HQ53" s="303"/>
      <c r="HR53" s="303"/>
      <c r="HS53" s="303"/>
      <c r="HT53" s="303"/>
      <c r="HU53" s="303"/>
      <c r="HV53" s="303"/>
      <c r="HW53" s="303"/>
      <c r="HX53" s="303"/>
      <c r="HY53" s="303"/>
      <c r="HZ53" s="303"/>
      <c r="IA53" s="303"/>
    </row>
    <row r="54" spans="1:244" s="301" customFormat="1" ht="15" customHeight="1" x14ac:dyDescent="0.2">
      <c r="A54" s="305">
        <v>104</v>
      </c>
      <c r="B54" s="305" t="s">
        <v>284</v>
      </c>
      <c r="C54" s="307" t="s">
        <v>378</v>
      </c>
      <c r="D54" s="307" t="s">
        <v>220</v>
      </c>
      <c r="E54" s="307" t="s">
        <v>332</v>
      </c>
      <c r="F54" s="307">
        <v>270005367</v>
      </c>
      <c r="G54" s="307" t="s">
        <v>333</v>
      </c>
      <c r="H54" s="307" t="s">
        <v>334</v>
      </c>
      <c r="I54" s="307" t="s">
        <v>335</v>
      </c>
      <c r="J54" s="307" t="s">
        <v>276</v>
      </c>
      <c r="K54" s="307">
        <v>45</v>
      </c>
      <c r="L54" s="307" t="s">
        <v>336</v>
      </c>
      <c r="M54" s="307" t="s">
        <v>291</v>
      </c>
      <c r="N54" s="307" t="s">
        <v>292</v>
      </c>
      <c r="O54" s="307" t="s">
        <v>293</v>
      </c>
      <c r="P54" s="307" t="s">
        <v>337</v>
      </c>
      <c r="Q54" s="297"/>
      <c r="R54" s="297"/>
      <c r="S54" s="297"/>
      <c r="T54" s="297"/>
      <c r="U54" s="297">
        <v>0</v>
      </c>
      <c r="V54" s="297">
        <v>0</v>
      </c>
      <c r="W54" s="297">
        <v>12</v>
      </c>
      <c r="X54" s="297">
        <v>0</v>
      </c>
      <c r="Y54" s="297"/>
      <c r="Z54" s="297"/>
      <c r="AA54" s="297"/>
      <c r="AB54" s="297"/>
      <c r="AC54" s="297"/>
      <c r="AD54" s="297"/>
      <c r="AE54" s="297"/>
      <c r="AF54" s="297"/>
      <c r="AG54" s="297"/>
      <c r="AH54" s="297"/>
      <c r="AI54" s="297"/>
      <c r="AJ54" s="297"/>
      <c r="AK54" s="297"/>
      <c r="AL54" s="297"/>
      <c r="AM54" s="297"/>
      <c r="AN54" s="297"/>
      <c r="AO54" s="297"/>
      <c r="AP54" s="297"/>
      <c r="AQ54" s="297"/>
      <c r="AR54" s="297">
        <v>18676.14</v>
      </c>
      <c r="AS54" s="297">
        <f t="shared" si="1"/>
        <v>224113.68</v>
      </c>
      <c r="AT54" s="298">
        <f t="shared" si="0"/>
        <v>251007.32160000002</v>
      </c>
      <c r="AU54" s="307" t="s">
        <v>295</v>
      </c>
      <c r="AV54" s="307">
        <v>2014</v>
      </c>
      <c r="AW54" s="307"/>
      <c r="AX54" s="305" t="s">
        <v>50</v>
      </c>
      <c r="AY54" s="300"/>
      <c r="AZ54" s="300"/>
      <c r="BA54" s="303"/>
      <c r="BB54" s="303"/>
      <c r="BC54" s="303"/>
      <c r="BD54" s="303"/>
      <c r="BE54" s="303"/>
      <c r="BF54" s="303"/>
      <c r="BG54" s="303"/>
      <c r="BH54" s="303"/>
      <c r="BI54" s="303"/>
      <c r="BJ54" s="303"/>
      <c r="BK54" s="303"/>
      <c r="BL54" s="303"/>
      <c r="BM54" s="303"/>
      <c r="BN54" s="303"/>
      <c r="BO54" s="303"/>
      <c r="BP54" s="303"/>
      <c r="BQ54" s="303"/>
      <c r="BR54" s="303"/>
      <c r="BS54" s="303"/>
      <c r="BT54" s="303"/>
      <c r="BU54" s="303"/>
      <c r="BV54" s="303"/>
      <c r="BW54" s="303"/>
      <c r="BX54" s="303"/>
      <c r="BY54" s="303"/>
      <c r="BZ54" s="303"/>
      <c r="CA54" s="303"/>
      <c r="CB54" s="303"/>
      <c r="CC54" s="303"/>
      <c r="CD54" s="303"/>
      <c r="CE54" s="303"/>
      <c r="CF54" s="303"/>
      <c r="CG54" s="303"/>
      <c r="CH54" s="303"/>
      <c r="CI54" s="303"/>
      <c r="CJ54" s="303"/>
      <c r="CK54" s="303"/>
      <c r="CL54" s="303"/>
      <c r="CM54" s="303"/>
      <c r="CN54" s="303"/>
      <c r="CO54" s="303"/>
      <c r="CP54" s="303"/>
      <c r="CQ54" s="303"/>
      <c r="CR54" s="303"/>
      <c r="CS54" s="303"/>
      <c r="CT54" s="303"/>
      <c r="CU54" s="303"/>
      <c r="CV54" s="303"/>
      <c r="CW54" s="303"/>
      <c r="CX54" s="303"/>
      <c r="CY54" s="303"/>
      <c r="CZ54" s="303"/>
      <c r="DA54" s="303"/>
      <c r="DB54" s="303"/>
      <c r="DC54" s="303"/>
      <c r="DD54" s="303"/>
      <c r="DE54" s="303"/>
      <c r="DF54" s="303"/>
      <c r="DG54" s="303"/>
      <c r="DH54" s="303"/>
      <c r="DI54" s="303"/>
      <c r="DJ54" s="303"/>
      <c r="DK54" s="303"/>
      <c r="DL54" s="303"/>
      <c r="DM54" s="303"/>
      <c r="DN54" s="303"/>
      <c r="DO54" s="303"/>
      <c r="DP54" s="303"/>
      <c r="DQ54" s="303"/>
      <c r="DR54" s="303"/>
      <c r="DS54" s="303"/>
      <c r="DT54" s="303"/>
      <c r="DU54" s="303"/>
      <c r="DV54" s="303"/>
      <c r="DW54" s="303"/>
      <c r="DX54" s="303"/>
      <c r="DY54" s="303"/>
      <c r="DZ54" s="303"/>
      <c r="EA54" s="303"/>
      <c r="EB54" s="303"/>
      <c r="EC54" s="303"/>
      <c r="ED54" s="303"/>
      <c r="EE54" s="303"/>
      <c r="EF54" s="303"/>
      <c r="EG54" s="303"/>
      <c r="EH54" s="303"/>
      <c r="EI54" s="303"/>
      <c r="EJ54" s="303"/>
      <c r="EK54" s="303"/>
      <c r="EL54" s="303"/>
      <c r="EM54" s="303"/>
      <c r="EN54" s="303"/>
      <c r="EO54" s="303"/>
      <c r="EP54" s="303"/>
      <c r="EQ54" s="303"/>
      <c r="ER54" s="303"/>
      <c r="ES54" s="303"/>
      <c r="ET54" s="303"/>
      <c r="EU54" s="303"/>
      <c r="EV54" s="303"/>
      <c r="EW54" s="303"/>
      <c r="EX54" s="303"/>
      <c r="EY54" s="303"/>
      <c r="EZ54" s="303"/>
      <c r="FA54" s="303"/>
      <c r="FB54" s="303"/>
      <c r="FC54" s="303"/>
      <c r="FD54" s="303"/>
      <c r="FE54" s="303"/>
      <c r="FF54" s="303"/>
      <c r="FG54" s="303"/>
      <c r="FH54" s="303"/>
      <c r="FI54" s="303"/>
      <c r="FJ54" s="303"/>
      <c r="FK54" s="303"/>
      <c r="FL54" s="303"/>
      <c r="FM54" s="303"/>
      <c r="FN54" s="303"/>
      <c r="FO54" s="303"/>
      <c r="FP54" s="303"/>
      <c r="FQ54" s="303"/>
      <c r="FR54" s="303"/>
      <c r="FS54" s="303"/>
      <c r="FT54" s="303"/>
      <c r="FU54" s="303"/>
      <c r="FV54" s="303"/>
      <c r="FW54" s="303"/>
      <c r="FX54" s="303"/>
      <c r="FY54" s="303"/>
      <c r="FZ54" s="303"/>
      <c r="GA54" s="303"/>
      <c r="GB54" s="303"/>
      <c r="GC54" s="303"/>
      <c r="GD54" s="303"/>
      <c r="GE54" s="303"/>
      <c r="GF54" s="303"/>
      <c r="GG54" s="303"/>
      <c r="GH54" s="303"/>
      <c r="GI54" s="303"/>
      <c r="GJ54" s="303"/>
      <c r="GK54" s="303"/>
      <c r="GL54" s="303"/>
      <c r="GM54" s="303"/>
      <c r="GN54" s="303"/>
      <c r="GO54" s="303"/>
      <c r="GP54" s="303"/>
      <c r="GQ54" s="303"/>
      <c r="GR54" s="303"/>
      <c r="GS54" s="303"/>
      <c r="GT54" s="303"/>
      <c r="GU54" s="303"/>
      <c r="GV54" s="303"/>
      <c r="GW54" s="303"/>
      <c r="GX54" s="303"/>
      <c r="GY54" s="303"/>
      <c r="GZ54" s="303"/>
      <c r="HA54" s="303"/>
      <c r="HB54" s="303"/>
      <c r="HC54" s="303"/>
      <c r="HD54" s="303"/>
      <c r="HE54" s="303"/>
      <c r="HF54" s="303"/>
      <c r="HG54" s="303"/>
      <c r="HH54" s="303"/>
      <c r="HI54" s="303"/>
      <c r="HJ54" s="303"/>
      <c r="HK54" s="303"/>
      <c r="HL54" s="303"/>
      <c r="HM54" s="303"/>
      <c r="HN54" s="303"/>
      <c r="HO54" s="303"/>
      <c r="HP54" s="303"/>
      <c r="HQ54" s="303"/>
      <c r="HR54" s="303"/>
      <c r="HS54" s="303"/>
      <c r="HT54" s="303"/>
      <c r="HU54" s="303"/>
      <c r="HV54" s="303"/>
      <c r="HW54" s="303"/>
      <c r="HX54" s="303"/>
      <c r="HY54" s="303"/>
      <c r="HZ54" s="303"/>
      <c r="IA54" s="303"/>
      <c r="IB54" s="303"/>
      <c r="IC54" s="303"/>
      <c r="ID54" s="303"/>
      <c r="IE54" s="303"/>
      <c r="IF54" s="303"/>
      <c r="IG54" s="303"/>
      <c r="IH54" s="303"/>
      <c r="II54" s="303"/>
      <c r="IJ54" s="303"/>
    </row>
    <row r="55" spans="1:244" s="301" customFormat="1" ht="15" customHeight="1" x14ac:dyDescent="0.2">
      <c r="A55" s="305">
        <v>104</v>
      </c>
      <c r="B55" s="305" t="s">
        <v>284</v>
      </c>
      <c r="C55" s="307" t="s">
        <v>379</v>
      </c>
      <c r="D55" s="307" t="s">
        <v>220</v>
      </c>
      <c r="E55" s="307" t="s">
        <v>332</v>
      </c>
      <c r="F55" s="307">
        <v>270005368</v>
      </c>
      <c r="G55" s="307" t="s">
        <v>333</v>
      </c>
      <c r="H55" s="307" t="s">
        <v>334</v>
      </c>
      <c r="I55" s="307" t="s">
        <v>339</v>
      </c>
      <c r="J55" s="307" t="s">
        <v>276</v>
      </c>
      <c r="K55" s="307">
        <v>45</v>
      </c>
      <c r="L55" s="307" t="s">
        <v>336</v>
      </c>
      <c r="M55" s="307" t="s">
        <v>291</v>
      </c>
      <c r="N55" s="307" t="s">
        <v>292</v>
      </c>
      <c r="O55" s="307" t="s">
        <v>293</v>
      </c>
      <c r="P55" s="307" t="s">
        <v>337</v>
      </c>
      <c r="Q55" s="297"/>
      <c r="R55" s="297"/>
      <c r="S55" s="297"/>
      <c r="T55" s="297"/>
      <c r="U55" s="297">
        <v>27</v>
      </c>
      <c r="V55" s="297">
        <v>0</v>
      </c>
      <c r="W55" s="297">
        <v>30</v>
      </c>
      <c r="X55" s="297">
        <v>0</v>
      </c>
      <c r="Y55" s="297"/>
      <c r="Z55" s="297"/>
      <c r="AA55" s="297"/>
      <c r="AB55" s="297"/>
      <c r="AC55" s="297"/>
      <c r="AD55" s="297"/>
      <c r="AE55" s="297"/>
      <c r="AF55" s="297"/>
      <c r="AG55" s="297"/>
      <c r="AH55" s="297"/>
      <c r="AI55" s="297"/>
      <c r="AJ55" s="297"/>
      <c r="AK55" s="297"/>
      <c r="AL55" s="297"/>
      <c r="AM55" s="297"/>
      <c r="AN55" s="297"/>
      <c r="AO55" s="297"/>
      <c r="AP55" s="297"/>
      <c r="AQ55" s="297"/>
      <c r="AR55" s="297">
        <v>18676.14</v>
      </c>
      <c r="AS55" s="297">
        <f t="shared" si="1"/>
        <v>1064539.98</v>
      </c>
      <c r="AT55" s="298">
        <f t="shared" si="0"/>
        <v>1192284.7776000001</v>
      </c>
      <c r="AU55" s="307" t="s">
        <v>295</v>
      </c>
      <c r="AV55" s="307">
        <v>2014</v>
      </c>
      <c r="AW55" s="307"/>
      <c r="AX55" s="305" t="s">
        <v>50</v>
      </c>
      <c r="AY55" s="300"/>
      <c r="AZ55" s="300"/>
      <c r="BA55" s="303"/>
      <c r="BB55" s="303"/>
      <c r="BC55" s="303"/>
      <c r="BD55" s="303"/>
      <c r="BE55" s="303"/>
      <c r="BF55" s="303"/>
      <c r="BG55" s="303"/>
      <c r="BH55" s="303"/>
      <c r="BI55" s="303"/>
      <c r="BJ55" s="303"/>
      <c r="BK55" s="303"/>
      <c r="BL55" s="303"/>
      <c r="BM55" s="303"/>
      <c r="BN55" s="303"/>
      <c r="BO55" s="303"/>
      <c r="BP55" s="303"/>
      <c r="BQ55" s="303"/>
      <c r="BR55" s="303"/>
      <c r="BS55" s="303"/>
      <c r="BT55" s="303"/>
      <c r="BU55" s="303"/>
      <c r="BV55" s="303"/>
      <c r="BW55" s="303"/>
      <c r="BX55" s="303"/>
      <c r="BY55" s="303"/>
      <c r="BZ55" s="303"/>
      <c r="CA55" s="303"/>
      <c r="CB55" s="303"/>
      <c r="CC55" s="303"/>
      <c r="CD55" s="303"/>
      <c r="CE55" s="303"/>
      <c r="CF55" s="303"/>
      <c r="CG55" s="303"/>
      <c r="CH55" s="303"/>
      <c r="CI55" s="303"/>
      <c r="CJ55" s="303"/>
      <c r="CK55" s="303"/>
      <c r="CL55" s="303"/>
      <c r="CM55" s="303"/>
      <c r="CN55" s="303"/>
      <c r="CO55" s="303"/>
      <c r="CP55" s="303"/>
      <c r="CQ55" s="303"/>
      <c r="CR55" s="303"/>
      <c r="CS55" s="303"/>
      <c r="CT55" s="303"/>
      <c r="CU55" s="303"/>
      <c r="CV55" s="303"/>
      <c r="CW55" s="303"/>
      <c r="CX55" s="303"/>
      <c r="CY55" s="303"/>
      <c r="CZ55" s="303"/>
      <c r="DA55" s="303"/>
      <c r="DB55" s="303"/>
      <c r="DC55" s="303"/>
      <c r="DD55" s="303"/>
      <c r="DE55" s="303"/>
      <c r="DF55" s="303"/>
      <c r="DG55" s="303"/>
      <c r="DH55" s="303"/>
      <c r="DI55" s="303"/>
      <c r="DJ55" s="303"/>
      <c r="DK55" s="303"/>
      <c r="DL55" s="303"/>
      <c r="DM55" s="303"/>
      <c r="DN55" s="303"/>
      <c r="DO55" s="303"/>
      <c r="DP55" s="303"/>
      <c r="DQ55" s="303"/>
      <c r="DR55" s="303"/>
      <c r="DS55" s="303"/>
      <c r="DT55" s="303"/>
      <c r="DU55" s="303"/>
      <c r="DV55" s="303"/>
      <c r="DW55" s="303"/>
      <c r="DX55" s="303"/>
      <c r="DY55" s="303"/>
      <c r="DZ55" s="303"/>
      <c r="EA55" s="303"/>
      <c r="EB55" s="303"/>
      <c r="EC55" s="303"/>
      <c r="ED55" s="303"/>
      <c r="EE55" s="303"/>
      <c r="EF55" s="303"/>
      <c r="EG55" s="303"/>
      <c r="EH55" s="303"/>
      <c r="EI55" s="303"/>
      <c r="EJ55" s="303"/>
      <c r="EK55" s="303"/>
      <c r="EL55" s="303"/>
      <c r="EM55" s="303"/>
      <c r="EN55" s="303"/>
      <c r="EO55" s="303"/>
      <c r="EP55" s="303"/>
      <c r="EQ55" s="303"/>
      <c r="ER55" s="303"/>
      <c r="ES55" s="303"/>
      <c r="ET55" s="303"/>
      <c r="EU55" s="303"/>
      <c r="EV55" s="303"/>
      <c r="EW55" s="303"/>
      <c r="EX55" s="303"/>
      <c r="EY55" s="303"/>
      <c r="EZ55" s="303"/>
      <c r="FA55" s="303"/>
      <c r="FB55" s="303"/>
      <c r="FC55" s="303"/>
      <c r="FD55" s="303"/>
      <c r="FE55" s="303"/>
      <c r="FF55" s="303"/>
      <c r="FG55" s="303"/>
      <c r="FH55" s="303"/>
      <c r="FI55" s="303"/>
      <c r="FJ55" s="303"/>
      <c r="FK55" s="303"/>
      <c r="FL55" s="303"/>
      <c r="FM55" s="303"/>
      <c r="FN55" s="303"/>
      <c r="FO55" s="303"/>
      <c r="FP55" s="303"/>
      <c r="FQ55" s="303"/>
      <c r="FR55" s="303"/>
      <c r="FS55" s="303"/>
      <c r="FT55" s="303"/>
      <c r="FU55" s="303"/>
      <c r="FV55" s="303"/>
      <c r="FW55" s="303"/>
      <c r="FX55" s="303"/>
      <c r="FY55" s="303"/>
      <c r="FZ55" s="303"/>
      <c r="GA55" s="303"/>
      <c r="GB55" s="303"/>
      <c r="GC55" s="303"/>
      <c r="GD55" s="303"/>
      <c r="GE55" s="303"/>
      <c r="GF55" s="303"/>
      <c r="GG55" s="303"/>
      <c r="GH55" s="303"/>
      <c r="GI55" s="303"/>
      <c r="GJ55" s="303"/>
      <c r="GK55" s="303"/>
      <c r="GL55" s="303"/>
      <c r="GM55" s="303"/>
      <c r="GN55" s="303"/>
      <c r="GO55" s="303"/>
      <c r="GP55" s="303"/>
      <c r="GQ55" s="303"/>
      <c r="GR55" s="303"/>
      <c r="GS55" s="303"/>
      <c r="GT55" s="303"/>
      <c r="GU55" s="303"/>
      <c r="GV55" s="303"/>
      <c r="GW55" s="303"/>
      <c r="GX55" s="303"/>
      <c r="GY55" s="303"/>
      <c r="GZ55" s="303"/>
      <c r="HA55" s="303"/>
      <c r="HB55" s="303"/>
      <c r="HC55" s="303"/>
      <c r="HD55" s="303"/>
      <c r="HE55" s="303"/>
      <c r="HF55" s="303"/>
      <c r="HG55" s="303"/>
      <c r="HH55" s="303"/>
      <c r="HI55" s="303"/>
      <c r="HJ55" s="303"/>
      <c r="HK55" s="303"/>
      <c r="HL55" s="303"/>
      <c r="HM55" s="303"/>
      <c r="HN55" s="303"/>
      <c r="HO55" s="303"/>
      <c r="HP55" s="303"/>
      <c r="HQ55" s="303"/>
      <c r="HR55" s="303"/>
      <c r="HS55" s="303"/>
      <c r="HT55" s="303"/>
      <c r="HU55" s="303"/>
      <c r="HV55" s="303"/>
      <c r="HW55" s="303"/>
      <c r="HX55" s="303"/>
      <c r="HY55" s="303"/>
      <c r="HZ55" s="303"/>
      <c r="IA55" s="303"/>
      <c r="IB55" s="303"/>
      <c r="IC55" s="303"/>
      <c r="ID55" s="303"/>
      <c r="IE55" s="303"/>
      <c r="IF55" s="303"/>
      <c r="IG55" s="303"/>
      <c r="IH55" s="303"/>
      <c r="II55" s="303"/>
      <c r="IJ55" s="303"/>
    </row>
    <row r="56" spans="1:244" s="301" customFormat="1" ht="15" customHeight="1" x14ac:dyDescent="0.2">
      <c r="A56" s="305">
        <v>104</v>
      </c>
      <c r="B56" s="305" t="s">
        <v>284</v>
      </c>
      <c r="C56" s="307" t="s">
        <v>380</v>
      </c>
      <c r="D56" s="307" t="s">
        <v>220</v>
      </c>
      <c r="E56" s="307" t="s">
        <v>332</v>
      </c>
      <c r="F56" s="307">
        <v>270005369</v>
      </c>
      <c r="G56" s="307" t="s">
        <v>333</v>
      </c>
      <c r="H56" s="307" t="s">
        <v>334</v>
      </c>
      <c r="I56" s="307" t="s">
        <v>341</v>
      </c>
      <c r="J56" s="307" t="s">
        <v>276</v>
      </c>
      <c r="K56" s="307">
        <v>45</v>
      </c>
      <c r="L56" s="307" t="s">
        <v>336</v>
      </c>
      <c r="M56" s="307" t="s">
        <v>291</v>
      </c>
      <c r="N56" s="307" t="s">
        <v>292</v>
      </c>
      <c r="O56" s="307" t="s">
        <v>293</v>
      </c>
      <c r="P56" s="307" t="s">
        <v>337</v>
      </c>
      <c r="Q56" s="297"/>
      <c r="R56" s="297"/>
      <c r="S56" s="297"/>
      <c r="T56" s="297">
        <v>49</v>
      </c>
      <c r="U56" s="297">
        <v>30</v>
      </c>
      <c r="V56" s="297">
        <v>0</v>
      </c>
      <c r="W56" s="297">
        <v>30</v>
      </c>
      <c r="X56" s="297">
        <v>0</v>
      </c>
      <c r="Y56" s="297"/>
      <c r="Z56" s="297"/>
      <c r="AA56" s="297"/>
      <c r="AB56" s="297"/>
      <c r="AC56" s="297"/>
      <c r="AD56" s="297"/>
      <c r="AE56" s="297"/>
      <c r="AF56" s="297"/>
      <c r="AG56" s="297"/>
      <c r="AH56" s="297"/>
      <c r="AI56" s="297"/>
      <c r="AJ56" s="297"/>
      <c r="AK56" s="297"/>
      <c r="AL56" s="297"/>
      <c r="AM56" s="297"/>
      <c r="AN56" s="297"/>
      <c r="AO56" s="297"/>
      <c r="AP56" s="297"/>
      <c r="AQ56" s="297"/>
      <c r="AR56" s="297">
        <v>18676.14</v>
      </c>
      <c r="AS56" s="297">
        <f>(T56+U56+V56++W56++X56)*AR56</f>
        <v>2035699.26</v>
      </c>
      <c r="AT56" s="298">
        <f>AS56*1.12</f>
        <v>2279983.1712000002</v>
      </c>
      <c r="AU56" s="307" t="s">
        <v>295</v>
      </c>
      <c r="AV56" s="307">
        <v>2014</v>
      </c>
      <c r="AW56" s="307"/>
      <c r="AX56" s="305" t="s">
        <v>50</v>
      </c>
      <c r="AY56" s="300"/>
      <c r="AZ56" s="300"/>
      <c r="BA56" s="303"/>
      <c r="BB56" s="303"/>
      <c r="BC56" s="303"/>
      <c r="BD56" s="303"/>
      <c r="BE56" s="303"/>
      <c r="BF56" s="303"/>
      <c r="BG56" s="303"/>
      <c r="BH56" s="303"/>
      <c r="BI56" s="303"/>
      <c r="BJ56" s="303"/>
      <c r="BK56" s="303"/>
      <c r="BL56" s="303"/>
      <c r="BM56" s="303"/>
      <c r="BN56" s="303"/>
      <c r="BO56" s="303"/>
      <c r="BP56" s="303"/>
      <c r="BQ56" s="303"/>
      <c r="BR56" s="303"/>
      <c r="BS56" s="303"/>
      <c r="BT56" s="303"/>
      <c r="BU56" s="303"/>
      <c r="BV56" s="303"/>
      <c r="BW56" s="303"/>
      <c r="BX56" s="303"/>
      <c r="BY56" s="303"/>
      <c r="BZ56" s="303"/>
      <c r="CA56" s="303"/>
      <c r="CB56" s="303"/>
      <c r="CC56" s="303"/>
      <c r="CD56" s="303"/>
      <c r="CE56" s="303"/>
      <c r="CF56" s="303"/>
      <c r="CG56" s="303"/>
      <c r="CH56" s="303"/>
      <c r="CI56" s="303"/>
      <c r="CJ56" s="303"/>
      <c r="CK56" s="303"/>
      <c r="CL56" s="303"/>
      <c r="CM56" s="303"/>
      <c r="CN56" s="303"/>
      <c r="CO56" s="303"/>
      <c r="CP56" s="303"/>
      <c r="CQ56" s="303"/>
      <c r="CR56" s="303"/>
      <c r="CS56" s="303"/>
      <c r="CT56" s="303"/>
      <c r="CU56" s="303"/>
      <c r="CV56" s="303"/>
      <c r="CW56" s="303"/>
      <c r="CX56" s="303"/>
      <c r="CY56" s="303"/>
      <c r="CZ56" s="303"/>
      <c r="DA56" s="303"/>
      <c r="DB56" s="303"/>
      <c r="DC56" s="303"/>
      <c r="DD56" s="303"/>
      <c r="DE56" s="303"/>
      <c r="DF56" s="303"/>
      <c r="DG56" s="303"/>
      <c r="DH56" s="303"/>
      <c r="DI56" s="303"/>
      <c r="DJ56" s="303"/>
      <c r="DK56" s="303"/>
      <c r="DL56" s="303"/>
      <c r="DM56" s="303"/>
      <c r="DN56" s="303"/>
      <c r="DO56" s="303"/>
      <c r="DP56" s="303"/>
      <c r="DQ56" s="303"/>
      <c r="DR56" s="303"/>
      <c r="DS56" s="303"/>
      <c r="DT56" s="303"/>
      <c r="DU56" s="303"/>
      <c r="DV56" s="303"/>
      <c r="DW56" s="303"/>
      <c r="DX56" s="303"/>
      <c r="DY56" s="303"/>
      <c r="DZ56" s="303"/>
      <c r="EA56" s="303"/>
      <c r="EB56" s="303"/>
      <c r="EC56" s="303"/>
      <c r="ED56" s="303"/>
      <c r="EE56" s="303"/>
      <c r="EF56" s="303"/>
      <c r="EG56" s="303"/>
      <c r="EH56" s="303"/>
      <c r="EI56" s="303"/>
      <c r="EJ56" s="303"/>
      <c r="EK56" s="303"/>
      <c r="EL56" s="303"/>
      <c r="EM56" s="303"/>
      <c r="EN56" s="303"/>
      <c r="EO56" s="303"/>
      <c r="EP56" s="303"/>
      <c r="EQ56" s="303"/>
      <c r="ER56" s="303"/>
      <c r="ES56" s="303"/>
      <c r="ET56" s="303"/>
      <c r="EU56" s="303"/>
      <c r="EV56" s="303"/>
      <c r="EW56" s="303"/>
      <c r="EX56" s="303"/>
      <c r="EY56" s="303"/>
      <c r="EZ56" s="303"/>
      <c r="FA56" s="303"/>
      <c r="FB56" s="303"/>
      <c r="FC56" s="303"/>
      <c r="FD56" s="303"/>
      <c r="FE56" s="303"/>
      <c r="FF56" s="303"/>
      <c r="FG56" s="303"/>
      <c r="FH56" s="303"/>
      <c r="FI56" s="303"/>
      <c r="FJ56" s="303"/>
      <c r="FK56" s="303"/>
      <c r="FL56" s="303"/>
      <c r="FM56" s="303"/>
      <c r="FN56" s="303"/>
      <c r="FO56" s="303"/>
      <c r="FP56" s="303"/>
      <c r="FQ56" s="303"/>
      <c r="FR56" s="303"/>
      <c r="FS56" s="303"/>
      <c r="FT56" s="303"/>
      <c r="FU56" s="303"/>
      <c r="FV56" s="303"/>
      <c r="FW56" s="303"/>
      <c r="FX56" s="303"/>
      <c r="FY56" s="303"/>
      <c r="FZ56" s="303"/>
      <c r="GA56" s="303"/>
      <c r="GB56" s="303"/>
      <c r="GC56" s="303"/>
      <c r="GD56" s="303"/>
      <c r="GE56" s="303"/>
      <c r="GF56" s="303"/>
      <c r="GG56" s="303"/>
      <c r="GH56" s="303"/>
      <c r="GI56" s="303"/>
      <c r="GJ56" s="303"/>
      <c r="GK56" s="303"/>
      <c r="GL56" s="303"/>
      <c r="GM56" s="303"/>
      <c r="GN56" s="303"/>
      <c r="GO56" s="303"/>
      <c r="GP56" s="303"/>
      <c r="GQ56" s="303"/>
      <c r="GR56" s="303"/>
      <c r="GS56" s="303"/>
      <c r="GT56" s="303"/>
      <c r="GU56" s="303"/>
      <c r="GV56" s="303"/>
      <c r="GW56" s="303"/>
      <c r="GX56" s="303"/>
      <c r="GY56" s="303"/>
      <c r="GZ56" s="303"/>
      <c r="HA56" s="303"/>
      <c r="HB56" s="303"/>
      <c r="HC56" s="303"/>
      <c r="HD56" s="303"/>
      <c r="HE56" s="303"/>
      <c r="HF56" s="303"/>
      <c r="HG56" s="303"/>
      <c r="HH56" s="303"/>
      <c r="HI56" s="303"/>
      <c r="HJ56" s="303"/>
      <c r="HK56" s="303"/>
      <c r="HL56" s="303"/>
      <c r="HM56" s="303"/>
      <c r="HN56" s="303"/>
      <c r="HO56" s="303"/>
      <c r="HP56" s="303"/>
      <c r="HQ56" s="303"/>
      <c r="HR56" s="303"/>
      <c r="HS56" s="303"/>
      <c r="HT56" s="303"/>
      <c r="HU56" s="303"/>
      <c r="HV56" s="303"/>
      <c r="HW56" s="303"/>
      <c r="HX56" s="303"/>
      <c r="HY56" s="303"/>
      <c r="HZ56" s="303"/>
      <c r="IA56" s="303"/>
      <c r="IB56" s="303"/>
      <c r="IC56" s="303"/>
      <c r="ID56" s="303"/>
      <c r="IE56" s="303"/>
      <c r="IF56" s="303"/>
      <c r="IG56" s="303"/>
      <c r="IH56" s="303"/>
      <c r="II56" s="303"/>
      <c r="IJ56" s="303"/>
    </row>
    <row r="57" spans="1:244" s="301" customFormat="1" ht="15" customHeight="1" x14ac:dyDescent="0.2">
      <c r="A57" s="305">
        <v>104</v>
      </c>
      <c r="B57" s="305" t="s">
        <v>284</v>
      </c>
      <c r="C57" s="307" t="s">
        <v>381</v>
      </c>
      <c r="D57" s="307" t="s">
        <v>220</v>
      </c>
      <c r="E57" s="307" t="s">
        <v>332</v>
      </c>
      <c r="F57" s="307">
        <v>270005370</v>
      </c>
      <c r="G57" s="307" t="s">
        <v>333</v>
      </c>
      <c r="H57" s="307" t="s">
        <v>334</v>
      </c>
      <c r="I57" s="307" t="s">
        <v>343</v>
      </c>
      <c r="J57" s="307" t="s">
        <v>276</v>
      </c>
      <c r="K57" s="307">
        <v>45</v>
      </c>
      <c r="L57" s="307" t="s">
        <v>336</v>
      </c>
      <c r="M57" s="307" t="s">
        <v>291</v>
      </c>
      <c r="N57" s="307" t="s">
        <v>292</v>
      </c>
      <c r="O57" s="307" t="s">
        <v>293</v>
      </c>
      <c r="P57" s="307" t="s">
        <v>337</v>
      </c>
      <c r="Q57" s="297"/>
      <c r="R57" s="297"/>
      <c r="S57" s="297"/>
      <c r="T57" s="297">
        <v>92</v>
      </c>
      <c r="U57" s="297">
        <v>36</v>
      </c>
      <c r="V57" s="297">
        <v>0</v>
      </c>
      <c r="W57" s="297">
        <v>36</v>
      </c>
      <c r="X57" s="297">
        <v>0</v>
      </c>
      <c r="Y57" s="297"/>
      <c r="Z57" s="297"/>
      <c r="AA57" s="297"/>
      <c r="AB57" s="297"/>
      <c r="AC57" s="297"/>
      <c r="AD57" s="297"/>
      <c r="AE57" s="297"/>
      <c r="AF57" s="297"/>
      <c r="AG57" s="297"/>
      <c r="AH57" s="297"/>
      <c r="AI57" s="297"/>
      <c r="AJ57" s="297"/>
      <c r="AK57" s="297"/>
      <c r="AL57" s="297"/>
      <c r="AM57" s="297"/>
      <c r="AN57" s="297"/>
      <c r="AO57" s="297"/>
      <c r="AP57" s="297"/>
      <c r="AQ57" s="297"/>
      <c r="AR57" s="297">
        <v>18676.14</v>
      </c>
      <c r="AS57" s="297">
        <f t="shared" ref="AS57:AS63" si="2">(T57+U57+V57++W57++X57)*AR57</f>
        <v>3062886.96</v>
      </c>
      <c r="AT57" s="298">
        <f t="shared" ref="AT57:AT63" si="3">AS57*1.12</f>
        <v>3430433.3952000001</v>
      </c>
      <c r="AU57" s="307" t="s">
        <v>295</v>
      </c>
      <c r="AV57" s="307">
        <v>2014</v>
      </c>
      <c r="AW57" s="307"/>
      <c r="AX57" s="305" t="s">
        <v>50</v>
      </c>
      <c r="AY57" s="300"/>
      <c r="AZ57" s="300"/>
      <c r="BA57" s="303"/>
      <c r="BB57" s="303"/>
      <c r="BC57" s="303"/>
      <c r="BD57" s="303"/>
      <c r="BE57" s="303"/>
      <c r="BF57" s="303"/>
      <c r="BG57" s="303"/>
      <c r="BH57" s="303"/>
      <c r="BI57" s="303"/>
      <c r="BJ57" s="303"/>
      <c r="BK57" s="303"/>
      <c r="BL57" s="303"/>
      <c r="BM57" s="303"/>
      <c r="BN57" s="303"/>
      <c r="BO57" s="303"/>
      <c r="BP57" s="303"/>
      <c r="BQ57" s="303"/>
      <c r="BR57" s="303"/>
      <c r="BS57" s="303"/>
      <c r="BT57" s="303"/>
      <c r="BU57" s="303"/>
      <c r="BV57" s="303"/>
      <c r="BW57" s="303"/>
      <c r="BX57" s="303"/>
      <c r="BY57" s="303"/>
      <c r="BZ57" s="303"/>
      <c r="CA57" s="303"/>
      <c r="CB57" s="303"/>
      <c r="CC57" s="303"/>
      <c r="CD57" s="303"/>
      <c r="CE57" s="303"/>
      <c r="CF57" s="303"/>
      <c r="CG57" s="303"/>
      <c r="CH57" s="303"/>
      <c r="CI57" s="303"/>
      <c r="CJ57" s="303"/>
      <c r="CK57" s="303"/>
      <c r="CL57" s="303"/>
      <c r="CM57" s="303"/>
      <c r="CN57" s="303"/>
      <c r="CO57" s="303"/>
      <c r="CP57" s="303"/>
      <c r="CQ57" s="303"/>
      <c r="CR57" s="303"/>
      <c r="CS57" s="303"/>
      <c r="CT57" s="303"/>
      <c r="CU57" s="303"/>
      <c r="CV57" s="303"/>
      <c r="CW57" s="303"/>
      <c r="CX57" s="303"/>
      <c r="CY57" s="303"/>
      <c r="CZ57" s="303"/>
      <c r="DA57" s="303"/>
      <c r="DB57" s="303"/>
      <c r="DC57" s="303"/>
      <c r="DD57" s="303"/>
      <c r="DE57" s="303"/>
      <c r="DF57" s="303"/>
      <c r="DG57" s="303"/>
      <c r="DH57" s="303"/>
      <c r="DI57" s="303"/>
      <c r="DJ57" s="303"/>
      <c r="DK57" s="303"/>
      <c r="DL57" s="303"/>
      <c r="DM57" s="303"/>
      <c r="DN57" s="303"/>
      <c r="DO57" s="303"/>
      <c r="DP57" s="303"/>
      <c r="DQ57" s="303"/>
      <c r="DR57" s="303"/>
      <c r="DS57" s="303"/>
      <c r="DT57" s="303"/>
      <c r="DU57" s="303"/>
      <c r="DV57" s="303"/>
      <c r="DW57" s="303"/>
      <c r="DX57" s="303"/>
      <c r="DY57" s="303"/>
      <c r="DZ57" s="303"/>
      <c r="EA57" s="303"/>
      <c r="EB57" s="303"/>
      <c r="EC57" s="303"/>
      <c r="ED57" s="303"/>
      <c r="EE57" s="303"/>
      <c r="EF57" s="303"/>
      <c r="EG57" s="303"/>
      <c r="EH57" s="303"/>
      <c r="EI57" s="303"/>
      <c r="EJ57" s="303"/>
      <c r="EK57" s="303"/>
      <c r="EL57" s="303"/>
      <c r="EM57" s="303"/>
      <c r="EN57" s="303"/>
      <c r="EO57" s="303"/>
      <c r="EP57" s="303"/>
      <c r="EQ57" s="303"/>
      <c r="ER57" s="303"/>
      <c r="ES57" s="303"/>
      <c r="ET57" s="303"/>
      <c r="EU57" s="303"/>
      <c r="EV57" s="303"/>
      <c r="EW57" s="303"/>
      <c r="EX57" s="303"/>
      <c r="EY57" s="303"/>
      <c r="EZ57" s="303"/>
      <c r="FA57" s="303"/>
      <c r="FB57" s="303"/>
      <c r="FC57" s="303"/>
      <c r="FD57" s="303"/>
      <c r="FE57" s="303"/>
      <c r="FF57" s="303"/>
      <c r="FG57" s="303"/>
      <c r="FH57" s="303"/>
      <c r="FI57" s="303"/>
      <c r="FJ57" s="303"/>
      <c r="FK57" s="303"/>
      <c r="FL57" s="303"/>
      <c r="FM57" s="303"/>
      <c r="FN57" s="303"/>
      <c r="FO57" s="303"/>
      <c r="FP57" s="303"/>
      <c r="FQ57" s="303"/>
      <c r="FR57" s="303"/>
      <c r="FS57" s="303"/>
      <c r="FT57" s="303"/>
      <c r="FU57" s="303"/>
      <c r="FV57" s="303"/>
      <c r="FW57" s="303"/>
      <c r="FX57" s="303"/>
      <c r="FY57" s="303"/>
      <c r="FZ57" s="303"/>
      <c r="GA57" s="303"/>
      <c r="GB57" s="303"/>
      <c r="GC57" s="303"/>
      <c r="GD57" s="303"/>
      <c r="GE57" s="303"/>
      <c r="GF57" s="303"/>
      <c r="GG57" s="303"/>
      <c r="GH57" s="303"/>
      <c r="GI57" s="303"/>
      <c r="GJ57" s="303"/>
      <c r="GK57" s="303"/>
      <c r="GL57" s="303"/>
      <c r="GM57" s="303"/>
      <c r="GN57" s="303"/>
      <c r="GO57" s="303"/>
      <c r="GP57" s="303"/>
      <c r="GQ57" s="303"/>
      <c r="GR57" s="303"/>
      <c r="GS57" s="303"/>
      <c r="GT57" s="303"/>
      <c r="GU57" s="303"/>
      <c r="GV57" s="303"/>
      <c r="GW57" s="303"/>
      <c r="GX57" s="303"/>
      <c r="GY57" s="303"/>
      <c r="GZ57" s="303"/>
      <c r="HA57" s="303"/>
      <c r="HB57" s="303"/>
      <c r="HC57" s="303"/>
      <c r="HD57" s="303"/>
      <c r="HE57" s="303"/>
      <c r="HF57" s="303"/>
      <c r="HG57" s="303"/>
      <c r="HH57" s="303"/>
      <c r="HI57" s="303"/>
      <c r="HJ57" s="303"/>
      <c r="HK57" s="303"/>
      <c r="HL57" s="303"/>
      <c r="HM57" s="303"/>
      <c r="HN57" s="303"/>
      <c r="HO57" s="303"/>
      <c r="HP57" s="303"/>
      <c r="HQ57" s="303"/>
      <c r="HR57" s="303"/>
      <c r="HS57" s="303"/>
      <c r="HT57" s="303"/>
      <c r="HU57" s="303"/>
      <c r="HV57" s="303"/>
      <c r="HW57" s="303"/>
      <c r="HX57" s="303"/>
      <c r="HY57" s="303"/>
      <c r="HZ57" s="303"/>
      <c r="IA57" s="303"/>
      <c r="IB57" s="303"/>
      <c r="IC57" s="303"/>
      <c r="ID57" s="303"/>
      <c r="IE57" s="303"/>
      <c r="IF57" s="303"/>
      <c r="IG57" s="303"/>
      <c r="IH57" s="303"/>
      <c r="II57" s="303"/>
      <c r="IJ57" s="303"/>
    </row>
    <row r="58" spans="1:244" s="301" customFormat="1" ht="15" customHeight="1" x14ac:dyDescent="0.2">
      <c r="A58" s="291">
        <v>104</v>
      </c>
      <c r="B58" s="294" t="s">
        <v>284</v>
      </c>
      <c r="C58" s="292" t="s">
        <v>382</v>
      </c>
      <c r="D58" s="292" t="s">
        <v>220</v>
      </c>
      <c r="E58" s="292" t="s">
        <v>345</v>
      </c>
      <c r="F58" s="293">
        <v>270005790</v>
      </c>
      <c r="G58" s="292" t="s">
        <v>333</v>
      </c>
      <c r="H58" s="292" t="s">
        <v>346</v>
      </c>
      <c r="I58" s="292" t="s">
        <v>347</v>
      </c>
      <c r="J58" s="292" t="s">
        <v>276</v>
      </c>
      <c r="K58" s="292">
        <v>45</v>
      </c>
      <c r="L58" s="292" t="s">
        <v>336</v>
      </c>
      <c r="M58" s="292" t="s">
        <v>291</v>
      </c>
      <c r="N58" s="292" t="s">
        <v>292</v>
      </c>
      <c r="O58" s="292" t="s">
        <v>293</v>
      </c>
      <c r="P58" s="292" t="s">
        <v>337</v>
      </c>
      <c r="Q58" s="294"/>
      <c r="R58" s="294"/>
      <c r="S58" s="294"/>
      <c r="T58" s="294">
        <v>83</v>
      </c>
      <c r="U58" s="294">
        <v>287</v>
      </c>
      <c r="V58" s="294">
        <v>291</v>
      </c>
      <c r="W58" s="294">
        <v>236</v>
      </c>
      <c r="X58" s="294">
        <v>171</v>
      </c>
      <c r="Y58" s="294"/>
      <c r="Z58" s="304"/>
      <c r="AA58" s="304"/>
      <c r="AB58" s="304"/>
      <c r="AC58" s="304"/>
      <c r="AD58" s="304"/>
      <c r="AE58" s="304"/>
      <c r="AF58" s="304"/>
      <c r="AG58" s="304"/>
      <c r="AH58" s="304"/>
      <c r="AI58" s="304"/>
      <c r="AJ58" s="304"/>
      <c r="AK58" s="304"/>
      <c r="AL58" s="304"/>
      <c r="AM58" s="304"/>
      <c r="AN58" s="304"/>
      <c r="AO58" s="304"/>
      <c r="AP58" s="304"/>
      <c r="AQ58" s="304"/>
      <c r="AR58" s="294">
        <v>18676.14</v>
      </c>
      <c r="AS58" s="297">
        <f t="shared" si="2"/>
        <v>19946117.52</v>
      </c>
      <c r="AT58" s="298">
        <f t="shared" si="3"/>
        <v>22339651.622400001</v>
      </c>
      <c r="AU58" s="294" t="s">
        <v>295</v>
      </c>
      <c r="AV58" s="292" t="s">
        <v>348</v>
      </c>
      <c r="AW58" s="313"/>
      <c r="AX58" s="291" t="s">
        <v>50</v>
      </c>
      <c r="AY58" s="300"/>
      <c r="AZ58" s="300"/>
      <c r="BB58" s="302"/>
      <c r="BC58" s="302"/>
      <c r="BD58" s="302"/>
      <c r="BF58" s="303"/>
      <c r="BG58" s="303"/>
      <c r="BH58" s="303"/>
      <c r="BI58" s="303"/>
      <c r="BJ58" s="303"/>
      <c r="BK58" s="303"/>
      <c r="BL58" s="303"/>
      <c r="BM58" s="303"/>
      <c r="BN58" s="303"/>
      <c r="BO58" s="303"/>
      <c r="BP58" s="303"/>
      <c r="BQ58" s="303"/>
      <c r="BR58" s="303"/>
      <c r="BS58" s="303"/>
      <c r="BT58" s="303"/>
      <c r="BU58" s="303"/>
      <c r="BV58" s="303"/>
      <c r="BW58" s="303"/>
      <c r="BX58" s="303"/>
      <c r="BY58" s="303"/>
      <c r="BZ58" s="303"/>
      <c r="CA58" s="303"/>
      <c r="CB58" s="303"/>
      <c r="CC58" s="303"/>
      <c r="CD58" s="303"/>
      <c r="CE58" s="303"/>
      <c r="CF58" s="303"/>
      <c r="CG58" s="303"/>
      <c r="CH58" s="303"/>
      <c r="CI58" s="303"/>
      <c r="CJ58" s="303"/>
      <c r="CK58" s="303"/>
      <c r="CL58" s="303"/>
      <c r="CM58" s="303"/>
      <c r="CN58" s="303"/>
      <c r="CO58" s="303"/>
      <c r="CP58" s="303"/>
      <c r="CQ58" s="303"/>
      <c r="CR58" s="303"/>
      <c r="CS58" s="303"/>
      <c r="CT58" s="303"/>
      <c r="CU58" s="303"/>
      <c r="CV58" s="303"/>
      <c r="CW58" s="303"/>
      <c r="CX58" s="303"/>
      <c r="CY58" s="303"/>
      <c r="CZ58" s="303"/>
      <c r="DA58" s="303"/>
      <c r="DB58" s="303"/>
      <c r="DC58" s="303"/>
      <c r="DD58" s="303"/>
      <c r="DE58" s="303"/>
      <c r="DF58" s="303"/>
      <c r="DG58" s="303"/>
      <c r="DH58" s="303"/>
      <c r="DI58" s="303"/>
      <c r="DJ58" s="303"/>
      <c r="DK58" s="303"/>
      <c r="DL58" s="303"/>
      <c r="DM58" s="303"/>
      <c r="DN58" s="303"/>
      <c r="DO58" s="303"/>
      <c r="DP58" s="303"/>
      <c r="DQ58" s="303"/>
      <c r="DR58" s="303"/>
      <c r="DS58" s="303"/>
      <c r="DT58" s="303"/>
      <c r="DU58" s="303"/>
      <c r="DV58" s="303"/>
      <c r="DW58" s="303"/>
      <c r="DX58" s="303"/>
      <c r="DY58" s="303"/>
      <c r="DZ58" s="303"/>
      <c r="EA58" s="303"/>
      <c r="EB58" s="303"/>
      <c r="EC58" s="303"/>
      <c r="ED58" s="303"/>
      <c r="EE58" s="303"/>
      <c r="EF58" s="303"/>
      <c r="EG58" s="303"/>
      <c r="EH58" s="303"/>
      <c r="EI58" s="303"/>
      <c r="EJ58" s="303"/>
      <c r="EK58" s="303"/>
      <c r="EL58" s="303"/>
      <c r="EM58" s="303"/>
      <c r="EN58" s="303"/>
      <c r="EO58" s="303"/>
      <c r="EP58" s="303"/>
      <c r="EQ58" s="303"/>
      <c r="ER58" s="303"/>
      <c r="ES58" s="303"/>
      <c r="ET58" s="303"/>
      <c r="EU58" s="303"/>
      <c r="EV58" s="303"/>
      <c r="EW58" s="303"/>
      <c r="EX58" s="303"/>
      <c r="EY58" s="303"/>
      <c r="EZ58" s="303"/>
      <c r="FA58" s="303"/>
      <c r="FB58" s="303"/>
      <c r="FC58" s="303"/>
      <c r="FD58" s="303"/>
      <c r="FE58" s="303"/>
      <c r="FF58" s="303"/>
      <c r="FG58" s="303"/>
      <c r="FH58" s="303"/>
      <c r="FI58" s="303"/>
      <c r="FJ58" s="303"/>
      <c r="FK58" s="303"/>
      <c r="FL58" s="303"/>
      <c r="FM58" s="303"/>
      <c r="FN58" s="303"/>
      <c r="FO58" s="303"/>
      <c r="FP58" s="303"/>
      <c r="FQ58" s="303"/>
      <c r="FR58" s="303"/>
      <c r="FS58" s="303"/>
      <c r="FT58" s="303"/>
      <c r="FU58" s="303"/>
      <c r="FV58" s="303"/>
      <c r="FW58" s="303"/>
      <c r="FX58" s="303"/>
      <c r="FY58" s="303"/>
      <c r="FZ58" s="303"/>
      <c r="GA58" s="303"/>
      <c r="GB58" s="303"/>
      <c r="GC58" s="303"/>
      <c r="GD58" s="303"/>
      <c r="GE58" s="303"/>
      <c r="GF58" s="303"/>
      <c r="GG58" s="303"/>
      <c r="GH58" s="303"/>
      <c r="GI58" s="303"/>
      <c r="GJ58" s="303"/>
      <c r="GK58" s="303"/>
      <c r="GL58" s="303"/>
      <c r="GM58" s="303"/>
      <c r="GN58" s="303"/>
      <c r="GO58" s="303"/>
      <c r="GP58" s="303"/>
      <c r="GQ58" s="303"/>
      <c r="GR58" s="303"/>
      <c r="GS58" s="303"/>
      <c r="GT58" s="303"/>
      <c r="GU58" s="303"/>
      <c r="GV58" s="303"/>
      <c r="GW58" s="303"/>
      <c r="GX58" s="303"/>
      <c r="GY58" s="303"/>
      <c r="GZ58" s="303"/>
      <c r="HA58" s="303"/>
      <c r="HB58" s="303"/>
      <c r="HC58" s="303"/>
      <c r="HD58" s="303"/>
      <c r="HE58" s="303"/>
      <c r="HF58" s="303"/>
      <c r="HG58" s="303"/>
      <c r="HH58" s="303"/>
      <c r="HI58" s="303"/>
      <c r="HJ58" s="303"/>
      <c r="HK58" s="303"/>
      <c r="HL58" s="303"/>
      <c r="HM58" s="303"/>
      <c r="HN58" s="303"/>
      <c r="HO58" s="303"/>
      <c r="HP58" s="303"/>
      <c r="HQ58" s="303"/>
      <c r="HR58" s="303"/>
      <c r="HS58" s="303"/>
      <c r="HT58" s="303"/>
      <c r="HU58" s="303"/>
      <c r="HV58" s="303"/>
      <c r="HW58" s="303"/>
      <c r="HX58" s="303"/>
      <c r="HY58" s="303"/>
      <c r="HZ58" s="303"/>
      <c r="IA58" s="303"/>
      <c r="IB58" s="303"/>
      <c r="IC58" s="303"/>
      <c r="ID58" s="303"/>
      <c r="IE58" s="303"/>
      <c r="IF58" s="303"/>
      <c r="IG58" s="303"/>
      <c r="IH58" s="303"/>
    </row>
    <row r="59" spans="1:244" s="301" customFormat="1" ht="15" customHeight="1" x14ac:dyDescent="0.2">
      <c r="A59" s="305">
        <v>104</v>
      </c>
      <c r="B59" s="305" t="s">
        <v>284</v>
      </c>
      <c r="C59" s="307" t="s">
        <v>383</v>
      </c>
      <c r="D59" s="307" t="s">
        <v>220</v>
      </c>
      <c r="E59" s="307" t="s">
        <v>332</v>
      </c>
      <c r="F59" s="307">
        <v>270007053</v>
      </c>
      <c r="G59" s="307" t="s">
        <v>333</v>
      </c>
      <c r="H59" s="307" t="s">
        <v>334</v>
      </c>
      <c r="I59" s="307" t="s">
        <v>350</v>
      </c>
      <c r="J59" s="307" t="s">
        <v>276</v>
      </c>
      <c r="K59" s="307">
        <v>45</v>
      </c>
      <c r="L59" s="307" t="s">
        <v>336</v>
      </c>
      <c r="M59" s="307" t="s">
        <v>291</v>
      </c>
      <c r="N59" s="307" t="s">
        <v>292</v>
      </c>
      <c r="O59" s="307" t="s">
        <v>293</v>
      </c>
      <c r="P59" s="307" t="s">
        <v>337</v>
      </c>
      <c r="Q59" s="297"/>
      <c r="R59" s="297"/>
      <c r="S59" s="297"/>
      <c r="T59" s="297">
        <v>111</v>
      </c>
      <c r="U59" s="297">
        <v>30</v>
      </c>
      <c r="V59" s="297">
        <v>0</v>
      </c>
      <c r="W59" s="297">
        <v>30</v>
      </c>
      <c r="X59" s="297">
        <v>0</v>
      </c>
      <c r="Y59" s="297"/>
      <c r="Z59" s="297"/>
      <c r="AA59" s="297"/>
      <c r="AB59" s="297"/>
      <c r="AC59" s="297"/>
      <c r="AD59" s="297"/>
      <c r="AE59" s="297"/>
      <c r="AF59" s="297"/>
      <c r="AG59" s="297"/>
      <c r="AH59" s="297"/>
      <c r="AI59" s="297"/>
      <c r="AJ59" s="297"/>
      <c r="AK59" s="297"/>
      <c r="AL59" s="297"/>
      <c r="AM59" s="297"/>
      <c r="AN59" s="297"/>
      <c r="AO59" s="297"/>
      <c r="AP59" s="297"/>
      <c r="AQ59" s="297"/>
      <c r="AR59" s="297">
        <v>18676.14</v>
      </c>
      <c r="AS59" s="297">
        <f t="shared" si="2"/>
        <v>3193619.94</v>
      </c>
      <c r="AT59" s="298">
        <f t="shared" si="3"/>
        <v>3576854.3328000004</v>
      </c>
      <c r="AU59" s="307" t="s">
        <v>295</v>
      </c>
      <c r="AV59" s="307">
        <v>2014</v>
      </c>
      <c r="AW59" s="307"/>
      <c r="AX59" s="305" t="s">
        <v>50</v>
      </c>
      <c r="AY59" s="300"/>
      <c r="AZ59" s="300"/>
      <c r="BA59" s="303"/>
      <c r="BB59" s="303"/>
      <c r="BC59" s="303"/>
      <c r="BD59" s="303"/>
      <c r="BE59" s="303"/>
      <c r="BF59" s="303"/>
      <c r="BG59" s="303"/>
      <c r="BH59" s="303"/>
      <c r="BI59" s="303"/>
      <c r="BJ59" s="303"/>
      <c r="BK59" s="303"/>
      <c r="BL59" s="303"/>
      <c r="BM59" s="303"/>
      <c r="BN59" s="303"/>
      <c r="BO59" s="303"/>
      <c r="BP59" s="303"/>
      <c r="BQ59" s="303"/>
      <c r="BR59" s="303"/>
      <c r="BS59" s="303"/>
      <c r="BT59" s="303"/>
      <c r="BU59" s="303"/>
      <c r="BV59" s="303"/>
      <c r="BW59" s="303"/>
      <c r="BX59" s="303"/>
      <c r="BY59" s="303"/>
      <c r="BZ59" s="303"/>
      <c r="CA59" s="303"/>
      <c r="CB59" s="303"/>
      <c r="CC59" s="303"/>
      <c r="CD59" s="303"/>
      <c r="CE59" s="303"/>
      <c r="CF59" s="303"/>
      <c r="CG59" s="303"/>
      <c r="CH59" s="303"/>
      <c r="CI59" s="303"/>
      <c r="CJ59" s="303"/>
      <c r="CK59" s="303"/>
      <c r="CL59" s="303"/>
      <c r="CM59" s="303"/>
      <c r="CN59" s="303"/>
      <c r="CO59" s="303"/>
      <c r="CP59" s="303"/>
      <c r="CQ59" s="303"/>
      <c r="CR59" s="303"/>
      <c r="CS59" s="303"/>
      <c r="CT59" s="303"/>
      <c r="CU59" s="303"/>
      <c r="CV59" s="303"/>
      <c r="CW59" s="303"/>
      <c r="CX59" s="303"/>
      <c r="CY59" s="303"/>
      <c r="CZ59" s="303"/>
      <c r="DA59" s="303"/>
      <c r="DB59" s="303"/>
      <c r="DC59" s="303"/>
      <c r="DD59" s="303"/>
      <c r="DE59" s="303"/>
      <c r="DF59" s="303"/>
      <c r="DG59" s="303"/>
      <c r="DH59" s="303"/>
      <c r="DI59" s="303"/>
      <c r="DJ59" s="303"/>
      <c r="DK59" s="303"/>
      <c r="DL59" s="303"/>
      <c r="DM59" s="303"/>
      <c r="DN59" s="303"/>
      <c r="DO59" s="303"/>
      <c r="DP59" s="303"/>
      <c r="DQ59" s="303"/>
      <c r="DR59" s="303"/>
      <c r="DS59" s="303"/>
      <c r="DT59" s="303"/>
      <c r="DU59" s="303"/>
      <c r="DV59" s="303"/>
      <c r="DW59" s="303"/>
      <c r="DX59" s="303"/>
      <c r="DY59" s="303"/>
      <c r="DZ59" s="303"/>
      <c r="EA59" s="303"/>
      <c r="EB59" s="303"/>
      <c r="EC59" s="303"/>
      <c r="ED59" s="303"/>
      <c r="EE59" s="303"/>
      <c r="EF59" s="303"/>
      <c r="EG59" s="303"/>
      <c r="EH59" s="303"/>
      <c r="EI59" s="303"/>
      <c r="EJ59" s="303"/>
      <c r="EK59" s="303"/>
      <c r="EL59" s="303"/>
      <c r="EM59" s="303"/>
      <c r="EN59" s="303"/>
      <c r="EO59" s="303"/>
      <c r="EP59" s="303"/>
      <c r="EQ59" s="303"/>
      <c r="ER59" s="303"/>
      <c r="ES59" s="303"/>
      <c r="ET59" s="303"/>
      <c r="EU59" s="303"/>
      <c r="EV59" s="303"/>
      <c r="EW59" s="303"/>
      <c r="EX59" s="303"/>
      <c r="EY59" s="303"/>
      <c r="EZ59" s="303"/>
      <c r="FA59" s="303"/>
      <c r="FB59" s="303"/>
      <c r="FC59" s="303"/>
      <c r="FD59" s="303"/>
      <c r="FE59" s="303"/>
      <c r="FF59" s="303"/>
      <c r="FG59" s="303"/>
      <c r="FH59" s="303"/>
      <c r="FI59" s="303"/>
      <c r="FJ59" s="303"/>
      <c r="FK59" s="303"/>
      <c r="FL59" s="303"/>
      <c r="FM59" s="303"/>
      <c r="FN59" s="303"/>
      <c r="FO59" s="303"/>
      <c r="FP59" s="303"/>
      <c r="FQ59" s="303"/>
      <c r="FR59" s="303"/>
      <c r="FS59" s="303"/>
      <c r="FT59" s="303"/>
      <c r="FU59" s="303"/>
      <c r="FV59" s="303"/>
      <c r="FW59" s="303"/>
      <c r="FX59" s="303"/>
      <c r="FY59" s="303"/>
      <c r="FZ59" s="303"/>
      <c r="GA59" s="303"/>
      <c r="GB59" s="303"/>
      <c r="GC59" s="303"/>
      <c r="GD59" s="303"/>
      <c r="GE59" s="303"/>
      <c r="GF59" s="303"/>
      <c r="GG59" s="303"/>
      <c r="GH59" s="303"/>
      <c r="GI59" s="303"/>
      <c r="GJ59" s="303"/>
      <c r="GK59" s="303"/>
      <c r="GL59" s="303"/>
      <c r="GM59" s="303"/>
      <c r="GN59" s="303"/>
      <c r="GO59" s="303"/>
      <c r="GP59" s="303"/>
      <c r="GQ59" s="303"/>
      <c r="GR59" s="303"/>
      <c r="GS59" s="303"/>
      <c r="GT59" s="303"/>
      <c r="GU59" s="303"/>
      <c r="GV59" s="303"/>
      <c r="GW59" s="303"/>
      <c r="GX59" s="303"/>
      <c r="GY59" s="303"/>
      <c r="GZ59" s="303"/>
      <c r="HA59" s="303"/>
      <c r="HB59" s="303"/>
      <c r="HC59" s="303"/>
      <c r="HD59" s="303"/>
      <c r="HE59" s="303"/>
      <c r="HF59" s="303"/>
      <c r="HG59" s="303"/>
      <c r="HH59" s="303"/>
      <c r="HI59" s="303"/>
      <c r="HJ59" s="303"/>
      <c r="HK59" s="303"/>
      <c r="HL59" s="303"/>
      <c r="HM59" s="303"/>
      <c r="HN59" s="303"/>
      <c r="HO59" s="303"/>
      <c r="HP59" s="303"/>
      <c r="HQ59" s="303"/>
      <c r="HR59" s="303"/>
      <c r="HS59" s="303"/>
      <c r="HT59" s="303"/>
      <c r="HU59" s="303"/>
      <c r="HV59" s="303"/>
      <c r="HW59" s="303"/>
      <c r="HX59" s="303"/>
      <c r="HY59" s="303"/>
      <c r="HZ59" s="303"/>
      <c r="IA59" s="303"/>
      <c r="IB59" s="303"/>
      <c r="IC59" s="303"/>
      <c r="ID59" s="303"/>
      <c r="IE59" s="303"/>
      <c r="IF59" s="303"/>
      <c r="IG59" s="303"/>
      <c r="IH59" s="303"/>
      <c r="II59" s="303"/>
      <c r="IJ59" s="303"/>
    </row>
    <row r="60" spans="1:244" s="312" customFormat="1" ht="15" customHeight="1" x14ac:dyDescent="0.2">
      <c r="A60" s="305">
        <v>104</v>
      </c>
      <c r="B60" s="305" t="s">
        <v>284</v>
      </c>
      <c r="C60" s="307" t="s">
        <v>384</v>
      </c>
      <c r="D60" s="307" t="s">
        <v>220</v>
      </c>
      <c r="E60" s="307" t="s">
        <v>332</v>
      </c>
      <c r="F60" s="307">
        <v>270007054</v>
      </c>
      <c r="G60" s="307" t="s">
        <v>333</v>
      </c>
      <c r="H60" s="307" t="s">
        <v>334</v>
      </c>
      <c r="I60" s="307" t="s">
        <v>352</v>
      </c>
      <c r="J60" s="307" t="s">
        <v>276</v>
      </c>
      <c r="K60" s="307">
        <v>45</v>
      </c>
      <c r="L60" s="307" t="s">
        <v>336</v>
      </c>
      <c r="M60" s="307" t="s">
        <v>291</v>
      </c>
      <c r="N60" s="307" t="s">
        <v>292</v>
      </c>
      <c r="O60" s="307" t="s">
        <v>293</v>
      </c>
      <c r="P60" s="307" t="s">
        <v>337</v>
      </c>
      <c r="Q60" s="297"/>
      <c r="R60" s="297"/>
      <c r="S60" s="297"/>
      <c r="T60" s="297">
        <v>66</v>
      </c>
      <c r="U60" s="297">
        <v>7</v>
      </c>
      <c r="V60" s="297">
        <v>0</v>
      </c>
      <c r="W60" s="297">
        <v>7</v>
      </c>
      <c r="X60" s="297">
        <v>0</v>
      </c>
      <c r="Y60" s="297"/>
      <c r="Z60" s="297"/>
      <c r="AA60" s="297"/>
      <c r="AB60" s="297"/>
      <c r="AC60" s="297"/>
      <c r="AD60" s="297"/>
      <c r="AE60" s="297"/>
      <c r="AF60" s="297"/>
      <c r="AG60" s="297"/>
      <c r="AH60" s="297"/>
      <c r="AI60" s="297"/>
      <c r="AJ60" s="297"/>
      <c r="AK60" s="297"/>
      <c r="AL60" s="297"/>
      <c r="AM60" s="297"/>
      <c r="AN60" s="297"/>
      <c r="AO60" s="297"/>
      <c r="AP60" s="297"/>
      <c r="AQ60" s="297"/>
      <c r="AR60" s="297">
        <v>18676.14</v>
      </c>
      <c r="AS60" s="297">
        <f t="shared" si="2"/>
        <v>1494091.2</v>
      </c>
      <c r="AT60" s="298">
        <f t="shared" si="3"/>
        <v>1673382.1440000001</v>
      </c>
      <c r="AU60" s="307" t="s">
        <v>295</v>
      </c>
      <c r="AV60" s="307">
        <v>2014</v>
      </c>
      <c r="AW60" s="307"/>
      <c r="AX60" s="305" t="s">
        <v>50</v>
      </c>
      <c r="AY60" s="300"/>
      <c r="AZ60" s="300"/>
      <c r="BA60" s="309"/>
      <c r="BB60" s="310"/>
      <c r="BC60" s="311"/>
      <c r="BD60" s="311"/>
      <c r="BE60" s="311"/>
      <c r="BF60" s="311"/>
      <c r="BG60" s="311"/>
      <c r="BH60" s="311"/>
      <c r="BI60" s="311"/>
      <c r="BJ60" s="311"/>
      <c r="BK60" s="311"/>
      <c r="BL60" s="311"/>
      <c r="BM60" s="311"/>
      <c r="BN60" s="311"/>
      <c r="BO60" s="311"/>
      <c r="BP60" s="311"/>
      <c r="BQ60" s="311"/>
      <c r="BR60" s="311"/>
      <c r="BS60" s="311"/>
      <c r="BT60" s="311"/>
      <c r="BU60" s="311"/>
      <c r="BV60" s="311"/>
      <c r="BW60" s="311"/>
      <c r="BX60" s="311"/>
      <c r="BY60" s="311"/>
      <c r="BZ60" s="311"/>
      <c r="CA60" s="311"/>
      <c r="CB60" s="311"/>
      <c r="CC60" s="311"/>
      <c r="CD60" s="311"/>
      <c r="CE60" s="311"/>
      <c r="CF60" s="311"/>
      <c r="CG60" s="311"/>
      <c r="CH60" s="311"/>
      <c r="CI60" s="311"/>
      <c r="CJ60" s="311"/>
      <c r="CK60" s="311"/>
      <c r="CL60" s="311"/>
      <c r="CM60" s="311"/>
      <c r="CN60" s="311"/>
      <c r="CO60" s="311"/>
      <c r="CP60" s="311"/>
      <c r="CQ60" s="311"/>
      <c r="CR60" s="311"/>
      <c r="CS60" s="311"/>
      <c r="CT60" s="311"/>
      <c r="CU60" s="311"/>
      <c r="CV60" s="311"/>
      <c r="CW60" s="311"/>
      <c r="CX60" s="311"/>
      <c r="CY60" s="311"/>
      <c r="CZ60" s="311"/>
      <c r="DA60" s="311"/>
      <c r="DB60" s="311"/>
      <c r="DC60" s="311"/>
      <c r="DD60" s="311"/>
      <c r="DE60" s="311"/>
      <c r="DF60" s="311"/>
      <c r="DG60" s="311"/>
      <c r="DH60" s="311"/>
      <c r="DI60" s="311"/>
      <c r="DJ60" s="311"/>
      <c r="DK60" s="311"/>
      <c r="DL60" s="311"/>
      <c r="DM60" s="311"/>
      <c r="DN60" s="311"/>
      <c r="DO60" s="311"/>
      <c r="DP60" s="311"/>
      <c r="DQ60" s="311"/>
      <c r="DR60" s="311"/>
      <c r="DS60" s="311"/>
      <c r="DT60" s="311"/>
      <c r="DU60" s="311"/>
      <c r="DV60" s="311"/>
      <c r="DW60" s="311"/>
      <c r="DX60" s="311"/>
      <c r="DY60" s="311"/>
      <c r="DZ60" s="311"/>
      <c r="EA60" s="311"/>
      <c r="EB60" s="311"/>
      <c r="EC60" s="311"/>
      <c r="ED60" s="311"/>
      <c r="EE60" s="311"/>
      <c r="EF60" s="311"/>
      <c r="EG60" s="311"/>
      <c r="EH60" s="311"/>
      <c r="EI60" s="311"/>
      <c r="EJ60" s="311"/>
      <c r="EK60" s="311"/>
      <c r="EL60" s="311"/>
      <c r="EM60" s="311"/>
      <c r="EN60" s="311"/>
      <c r="EO60" s="311"/>
      <c r="EP60" s="311"/>
      <c r="EQ60" s="311"/>
      <c r="ER60" s="311"/>
      <c r="ES60" s="311"/>
      <c r="ET60" s="311"/>
      <c r="EU60" s="311"/>
      <c r="EV60" s="311"/>
      <c r="EW60" s="311"/>
      <c r="EX60" s="311"/>
      <c r="EY60" s="311"/>
      <c r="EZ60" s="311"/>
      <c r="FA60" s="311"/>
      <c r="FB60" s="311"/>
      <c r="FC60" s="311"/>
      <c r="FD60" s="311"/>
      <c r="FE60" s="311"/>
      <c r="FF60" s="311"/>
      <c r="FG60" s="311"/>
      <c r="FH60" s="311"/>
      <c r="FI60" s="311"/>
      <c r="FJ60" s="311"/>
      <c r="FK60" s="311"/>
      <c r="FL60" s="311"/>
      <c r="FM60" s="311"/>
      <c r="FN60" s="311"/>
      <c r="FO60" s="311"/>
      <c r="FP60" s="311"/>
      <c r="FQ60" s="311"/>
      <c r="FR60" s="311"/>
      <c r="FS60" s="311"/>
      <c r="FT60" s="311"/>
      <c r="FU60" s="311"/>
      <c r="FV60" s="311"/>
      <c r="FW60" s="311"/>
      <c r="FX60" s="311"/>
      <c r="FY60" s="311"/>
      <c r="FZ60" s="311"/>
      <c r="GA60" s="311"/>
      <c r="GB60" s="311"/>
      <c r="GC60" s="311"/>
      <c r="GD60" s="311"/>
      <c r="GE60" s="311"/>
      <c r="GF60" s="311"/>
      <c r="GG60" s="311"/>
      <c r="GH60" s="311"/>
      <c r="GI60" s="311"/>
      <c r="GJ60" s="311"/>
      <c r="GK60" s="311"/>
      <c r="GL60" s="311"/>
      <c r="GM60" s="311"/>
      <c r="GN60" s="311"/>
      <c r="GO60" s="311"/>
      <c r="GP60" s="311"/>
      <c r="GQ60" s="311"/>
      <c r="GR60" s="311"/>
      <c r="GS60" s="311"/>
      <c r="GT60" s="311"/>
      <c r="GU60" s="311"/>
      <c r="GV60" s="311"/>
      <c r="GW60" s="311"/>
      <c r="GX60" s="311"/>
      <c r="GY60" s="311"/>
      <c r="GZ60" s="311"/>
      <c r="HA60" s="311"/>
      <c r="HB60" s="311"/>
      <c r="HC60" s="311"/>
      <c r="HD60" s="311"/>
      <c r="HE60" s="311"/>
      <c r="HF60" s="311"/>
      <c r="HG60" s="311"/>
      <c r="HH60" s="311"/>
      <c r="HI60" s="311"/>
      <c r="HJ60" s="311"/>
      <c r="HK60" s="311"/>
      <c r="HL60" s="311"/>
      <c r="HM60" s="311"/>
      <c r="HN60" s="311"/>
      <c r="HO60" s="311"/>
      <c r="HP60" s="311"/>
      <c r="HQ60" s="311"/>
      <c r="HR60" s="311"/>
      <c r="HS60" s="311"/>
      <c r="HT60" s="311"/>
    </row>
    <row r="61" spans="1:244" s="301" customFormat="1" ht="15" customHeight="1" x14ac:dyDescent="0.2">
      <c r="A61" s="305">
        <v>104</v>
      </c>
      <c r="B61" s="305" t="s">
        <v>284</v>
      </c>
      <c r="C61" s="307" t="s">
        <v>385</v>
      </c>
      <c r="D61" s="307" t="s">
        <v>220</v>
      </c>
      <c r="E61" s="307" t="s">
        <v>332</v>
      </c>
      <c r="F61" s="307">
        <v>270009102</v>
      </c>
      <c r="G61" s="307" t="s">
        <v>333</v>
      </c>
      <c r="H61" s="307" t="s">
        <v>334</v>
      </c>
      <c r="I61" s="307" t="s">
        <v>354</v>
      </c>
      <c r="J61" s="307" t="s">
        <v>276</v>
      </c>
      <c r="K61" s="307">
        <v>45</v>
      </c>
      <c r="L61" s="307" t="s">
        <v>336</v>
      </c>
      <c r="M61" s="307" t="s">
        <v>291</v>
      </c>
      <c r="N61" s="307" t="s">
        <v>292</v>
      </c>
      <c r="O61" s="307" t="s">
        <v>293</v>
      </c>
      <c r="P61" s="307" t="s">
        <v>337</v>
      </c>
      <c r="Q61" s="297"/>
      <c r="R61" s="297"/>
      <c r="S61" s="297"/>
      <c r="T61" s="297">
        <v>31</v>
      </c>
      <c r="U61" s="297">
        <v>2</v>
      </c>
      <c r="V61" s="297">
        <v>0</v>
      </c>
      <c r="W61" s="297">
        <v>2</v>
      </c>
      <c r="X61" s="297">
        <v>0</v>
      </c>
      <c r="Y61" s="297"/>
      <c r="Z61" s="297"/>
      <c r="AA61" s="297"/>
      <c r="AB61" s="297"/>
      <c r="AC61" s="297"/>
      <c r="AD61" s="297"/>
      <c r="AE61" s="297"/>
      <c r="AF61" s="297"/>
      <c r="AG61" s="297"/>
      <c r="AH61" s="297"/>
      <c r="AI61" s="297"/>
      <c r="AJ61" s="297"/>
      <c r="AK61" s="297"/>
      <c r="AL61" s="297"/>
      <c r="AM61" s="297"/>
      <c r="AN61" s="297"/>
      <c r="AO61" s="297"/>
      <c r="AP61" s="297"/>
      <c r="AQ61" s="297"/>
      <c r="AR61" s="297">
        <v>18676.14</v>
      </c>
      <c r="AS61" s="297">
        <f t="shared" si="2"/>
        <v>653664.9</v>
      </c>
      <c r="AT61" s="298">
        <f t="shared" si="3"/>
        <v>732104.68800000008</v>
      </c>
      <c r="AU61" s="307" t="s">
        <v>295</v>
      </c>
      <c r="AV61" s="307">
        <v>2014</v>
      </c>
      <c r="AW61" s="307"/>
      <c r="AX61" s="305" t="s">
        <v>50</v>
      </c>
      <c r="AY61" s="300"/>
      <c r="AZ61" s="300"/>
      <c r="BA61" s="306"/>
      <c r="BB61" s="303"/>
      <c r="BC61" s="303"/>
      <c r="BD61" s="306"/>
      <c r="BE61" s="306"/>
      <c r="BF61" s="303"/>
      <c r="BG61" s="303"/>
      <c r="BH61" s="303"/>
      <c r="BI61" s="303"/>
      <c r="BJ61" s="303"/>
      <c r="BK61" s="303"/>
      <c r="BL61" s="303"/>
      <c r="BM61" s="303"/>
      <c r="BN61" s="303"/>
      <c r="BO61" s="303"/>
      <c r="BP61" s="303"/>
      <c r="BQ61" s="303"/>
      <c r="BR61" s="303"/>
      <c r="BS61" s="303"/>
      <c r="BT61" s="303"/>
      <c r="BU61" s="303"/>
      <c r="BV61" s="303"/>
      <c r="BW61" s="303"/>
      <c r="BX61" s="303"/>
      <c r="BY61" s="303"/>
      <c r="BZ61" s="303"/>
      <c r="CA61" s="303"/>
      <c r="CB61" s="303"/>
      <c r="CC61" s="303"/>
      <c r="CD61" s="303"/>
      <c r="CE61" s="303"/>
      <c r="CF61" s="303"/>
      <c r="CG61" s="303"/>
      <c r="CH61" s="303"/>
      <c r="CI61" s="303"/>
      <c r="CJ61" s="303"/>
      <c r="CK61" s="303"/>
      <c r="CL61" s="303"/>
      <c r="CM61" s="303"/>
      <c r="CN61" s="303"/>
      <c r="CO61" s="303"/>
      <c r="CP61" s="303"/>
      <c r="CQ61" s="303"/>
      <c r="CR61" s="303"/>
      <c r="CS61" s="303"/>
      <c r="CT61" s="303"/>
      <c r="CU61" s="303"/>
      <c r="CV61" s="303"/>
      <c r="CW61" s="303"/>
      <c r="CX61" s="303"/>
      <c r="CY61" s="303"/>
      <c r="CZ61" s="303"/>
      <c r="DA61" s="303"/>
      <c r="DB61" s="303"/>
      <c r="DC61" s="303"/>
      <c r="DD61" s="303"/>
      <c r="DE61" s="303"/>
      <c r="DF61" s="303"/>
      <c r="DG61" s="303"/>
      <c r="DH61" s="303"/>
      <c r="DI61" s="303"/>
      <c r="DJ61" s="303"/>
      <c r="DK61" s="303"/>
      <c r="DL61" s="303"/>
      <c r="DM61" s="303"/>
      <c r="DN61" s="303"/>
      <c r="DO61" s="303"/>
      <c r="DP61" s="303"/>
      <c r="DQ61" s="303"/>
      <c r="DR61" s="303"/>
      <c r="DS61" s="303"/>
      <c r="DT61" s="303"/>
      <c r="DU61" s="303"/>
      <c r="DV61" s="303"/>
      <c r="DW61" s="303"/>
      <c r="DX61" s="303"/>
      <c r="DY61" s="303"/>
      <c r="DZ61" s="303"/>
      <c r="EA61" s="303"/>
      <c r="EB61" s="303"/>
      <c r="EC61" s="303"/>
      <c r="ED61" s="303"/>
      <c r="EE61" s="303"/>
      <c r="EF61" s="303"/>
      <c r="EG61" s="303"/>
      <c r="EH61" s="303"/>
      <c r="EI61" s="303"/>
      <c r="EJ61" s="303"/>
      <c r="EK61" s="303"/>
      <c r="EL61" s="303"/>
      <c r="EM61" s="303"/>
      <c r="EN61" s="303"/>
      <c r="EO61" s="303"/>
      <c r="EP61" s="303"/>
      <c r="EQ61" s="303"/>
      <c r="ER61" s="303"/>
      <c r="ES61" s="303"/>
      <c r="ET61" s="303"/>
      <c r="EU61" s="303"/>
      <c r="EV61" s="303"/>
      <c r="EW61" s="303"/>
      <c r="EX61" s="303"/>
      <c r="EY61" s="303"/>
      <c r="EZ61" s="303"/>
      <c r="FA61" s="303"/>
      <c r="FB61" s="303"/>
      <c r="FC61" s="303"/>
      <c r="FD61" s="303"/>
      <c r="FE61" s="303"/>
      <c r="FF61" s="303"/>
      <c r="FG61" s="303"/>
      <c r="FH61" s="303"/>
      <c r="FI61" s="303"/>
      <c r="FJ61" s="303"/>
      <c r="FK61" s="303"/>
      <c r="FL61" s="303"/>
      <c r="FM61" s="303"/>
      <c r="FN61" s="303"/>
      <c r="FO61" s="303"/>
      <c r="FP61" s="303"/>
      <c r="FQ61" s="303"/>
      <c r="FR61" s="303"/>
      <c r="FS61" s="303"/>
      <c r="FT61" s="303"/>
      <c r="FU61" s="303"/>
      <c r="FV61" s="303"/>
      <c r="FW61" s="303"/>
      <c r="FX61" s="303"/>
      <c r="FY61" s="303"/>
      <c r="FZ61" s="303"/>
      <c r="GA61" s="303"/>
      <c r="GB61" s="303"/>
      <c r="GC61" s="303"/>
      <c r="GD61" s="303"/>
      <c r="GE61" s="303"/>
      <c r="GF61" s="303"/>
      <c r="GG61" s="303"/>
      <c r="GH61" s="303"/>
      <c r="GI61" s="303"/>
      <c r="GJ61" s="303"/>
      <c r="GK61" s="303"/>
      <c r="GL61" s="303"/>
      <c r="GM61" s="303"/>
      <c r="GN61" s="303"/>
      <c r="GO61" s="303"/>
      <c r="GP61" s="303"/>
      <c r="GQ61" s="303"/>
      <c r="GR61" s="303"/>
      <c r="GS61" s="303"/>
      <c r="GT61" s="303"/>
      <c r="GU61" s="303"/>
      <c r="GV61" s="303"/>
      <c r="GW61" s="303"/>
      <c r="GX61" s="303"/>
      <c r="GY61" s="303"/>
      <c r="GZ61" s="303"/>
      <c r="HA61" s="303"/>
      <c r="HB61" s="303"/>
      <c r="HC61" s="303"/>
      <c r="HD61" s="303"/>
      <c r="HE61" s="303"/>
      <c r="HF61" s="303"/>
      <c r="HG61" s="303"/>
      <c r="HH61" s="303"/>
      <c r="HI61" s="303"/>
      <c r="HJ61" s="303"/>
      <c r="HK61" s="303"/>
      <c r="HL61" s="303"/>
      <c r="HM61" s="303"/>
      <c r="HN61" s="303"/>
      <c r="HO61" s="303"/>
      <c r="HP61" s="303"/>
      <c r="HQ61" s="303"/>
      <c r="HR61" s="303"/>
      <c r="HS61" s="303"/>
      <c r="HT61" s="303"/>
      <c r="HU61" s="303"/>
      <c r="HV61" s="303"/>
      <c r="HW61" s="303"/>
      <c r="HX61" s="303"/>
      <c r="HY61" s="303"/>
      <c r="HZ61" s="303"/>
      <c r="IA61" s="303"/>
    </row>
    <row r="62" spans="1:244" s="301" customFormat="1" ht="15" customHeight="1" x14ac:dyDescent="0.2">
      <c r="A62" s="291">
        <v>104</v>
      </c>
      <c r="B62" s="294" t="s">
        <v>284</v>
      </c>
      <c r="C62" s="292" t="s">
        <v>386</v>
      </c>
      <c r="D62" s="292" t="s">
        <v>220</v>
      </c>
      <c r="E62" s="292" t="s">
        <v>356</v>
      </c>
      <c r="F62" s="293">
        <v>270002359</v>
      </c>
      <c r="G62" s="292" t="s">
        <v>357</v>
      </c>
      <c r="H62" s="292" t="s">
        <v>358</v>
      </c>
      <c r="I62" s="292" t="s">
        <v>359</v>
      </c>
      <c r="J62" s="292" t="s">
        <v>276</v>
      </c>
      <c r="K62" s="292">
        <v>50</v>
      </c>
      <c r="L62" s="292" t="s">
        <v>336</v>
      </c>
      <c r="M62" s="292" t="s">
        <v>291</v>
      </c>
      <c r="N62" s="292" t="s">
        <v>292</v>
      </c>
      <c r="O62" s="292" t="s">
        <v>293</v>
      </c>
      <c r="P62" s="292" t="s">
        <v>337</v>
      </c>
      <c r="Q62" s="294"/>
      <c r="R62" s="294"/>
      <c r="S62" s="294"/>
      <c r="T62" s="294">
        <v>571</v>
      </c>
      <c r="U62" s="294">
        <v>1064</v>
      </c>
      <c r="V62" s="294">
        <v>599</v>
      </c>
      <c r="W62" s="294">
        <v>955</v>
      </c>
      <c r="X62" s="294">
        <v>815</v>
      </c>
      <c r="Y62" s="294"/>
      <c r="Z62" s="304"/>
      <c r="AA62" s="304"/>
      <c r="AB62" s="304"/>
      <c r="AC62" s="304"/>
      <c r="AD62" s="304"/>
      <c r="AE62" s="304"/>
      <c r="AF62" s="304"/>
      <c r="AG62" s="304"/>
      <c r="AH62" s="304"/>
      <c r="AI62" s="304"/>
      <c r="AJ62" s="304"/>
      <c r="AK62" s="304"/>
      <c r="AL62" s="304"/>
      <c r="AM62" s="304"/>
      <c r="AN62" s="304"/>
      <c r="AO62" s="304"/>
      <c r="AP62" s="304"/>
      <c r="AQ62" s="304"/>
      <c r="AR62" s="294">
        <v>13728.63</v>
      </c>
      <c r="AS62" s="297">
        <f t="shared" si="2"/>
        <v>54969434.519999996</v>
      </c>
      <c r="AT62" s="298">
        <f t="shared" si="3"/>
        <v>61565766.6624</v>
      </c>
      <c r="AU62" s="294" t="s">
        <v>295</v>
      </c>
      <c r="AV62" s="292" t="s">
        <v>348</v>
      </c>
      <c r="AW62" s="313"/>
      <c r="AX62" s="291" t="s">
        <v>50</v>
      </c>
      <c r="AY62" s="300"/>
      <c r="AZ62" s="300"/>
      <c r="BB62" s="302"/>
      <c r="BC62" s="302"/>
      <c r="BD62" s="302"/>
      <c r="BF62" s="303"/>
      <c r="BG62" s="303"/>
      <c r="BH62" s="303"/>
      <c r="BI62" s="303"/>
      <c r="BJ62" s="303"/>
      <c r="BK62" s="303"/>
      <c r="BL62" s="303"/>
      <c r="BM62" s="303"/>
      <c r="BN62" s="303"/>
      <c r="BO62" s="303"/>
      <c r="BP62" s="303"/>
      <c r="BQ62" s="303"/>
      <c r="BR62" s="303"/>
      <c r="BS62" s="303"/>
      <c r="BT62" s="303"/>
      <c r="BU62" s="303"/>
      <c r="BV62" s="303"/>
      <c r="BW62" s="303"/>
      <c r="BX62" s="303"/>
      <c r="BY62" s="303"/>
      <c r="BZ62" s="303"/>
      <c r="CA62" s="303"/>
      <c r="CB62" s="303"/>
      <c r="CC62" s="303"/>
      <c r="CD62" s="303"/>
      <c r="CE62" s="303"/>
      <c r="CF62" s="303"/>
      <c r="CG62" s="303"/>
      <c r="CH62" s="303"/>
      <c r="CI62" s="303"/>
      <c r="CJ62" s="303"/>
      <c r="CK62" s="303"/>
      <c r="CL62" s="303"/>
      <c r="CM62" s="303"/>
      <c r="CN62" s="303"/>
      <c r="CO62" s="303"/>
      <c r="CP62" s="303"/>
      <c r="CQ62" s="303"/>
      <c r="CR62" s="303"/>
      <c r="CS62" s="303"/>
      <c r="CT62" s="303"/>
      <c r="CU62" s="303"/>
      <c r="CV62" s="303"/>
      <c r="CW62" s="303"/>
      <c r="CX62" s="303"/>
      <c r="CY62" s="303"/>
      <c r="CZ62" s="303"/>
      <c r="DA62" s="303"/>
      <c r="DB62" s="303"/>
      <c r="DC62" s="303"/>
      <c r="DD62" s="303"/>
      <c r="DE62" s="303"/>
      <c r="DF62" s="303"/>
      <c r="DG62" s="303"/>
      <c r="DH62" s="303"/>
      <c r="DI62" s="303"/>
      <c r="DJ62" s="303"/>
      <c r="DK62" s="303"/>
      <c r="DL62" s="303"/>
      <c r="DM62" s="303"/>
      <c r="DN62" s="303"/>
      <c r="DO62" s="303"/>
      <c r="DP62" s="303"/>
      <c r="DQ62" s="303"/>
      <c r="DR62" s="303"/>
      <c r="DS62" s="303"/>
      <c r="DT62" s="303"/>
      <c r="DU62" s="303"/>
      <c r="DV62" s="303"/>
      <c r="DW62" s="303"/>
      <c r="DX62" s="303"/>
      <c r="DY62" s="303"/>
      <c r="DZ62" s="303"/>
      <c r="EA62" s="303"/>
      <c r="EB62" s="303"/>
      <c r="EC62" s="303"/>
      <c r="ED62" s="303"/>
      <c r="EE62" s="303"/>
      <c r="EF62" s="303"/>
      <c r="EG62" s="303"/>
      <c r="EH62" s="303"/>
      <c r="EI62" s="303"/>
      <c r="EJ62" s="303"/>
      <c r="EK62" s="303"/>
      <c r="EL62" s="303"/>
      <c r="EM62" s="303"/>
      <c r="EN62" s="303"/>
      <c r="EO62" s="303"/>
      <c r="EP62" s="303"/>
      <c r="EQ62" s="303"/>
      <c r="ER62" s="303"/>
      <c r="ES62" s="303"/>
      <c r="ET62" s="303"/>
      <c r="EU62" s="303"/>
      <c r="EV62" s="303"/>
      <c r="EW62" s="303"/>
      <c r="EX62" s="303"/>
      <c r="EY62" s="303"/>
      <c r="EZ62" s="303"/>
      <c r="FA62" s="303"/>
      <c r="FB62" s="303"/>
      <c r="FC62" s="303"/>
      <c r="FD62" s="303"/>
      <c r="FE62" s="303"/>
      <c r="FF62" s="303"/>
      <c r="FG62" s="303"/>
      <c r="FH62" s="303"/>
      <c r="FI62" s="303"/>
      <c r="FJ62" s="303"/>
      <c r="FK62" s="303"/>
      <c r="FL62" s="303"/>
      <c r="FM62" s="303"/>
      <c r="FN62" s="303"/>
      <c r="FO62" s="303"/>
      <c r="FP62" s="303"/>
      <c r="FQ62" s="303"/>
      <c r="FR62" s="303"/>
      <c r="FS62" s="303"/>
      <c r="FT62" s="303"/>
      <c r="FU62" s="303"/>
      <c r="FV62" s="303"/>
      <c r="FW62" s="303"/>
      <c r="FX62" s="303"/>
      <c r="FY62" s="303"/>
      <c r="FZ62" s="303"/>
      <c r="GA62" s="303"/>
      <c r="GB62" s="303"/>
      <c r="GC62" s="303"/>
      <c r="GD62" s="303"/>
      <c r="GE62" s="303"/>
      <c r="GF62" s="303"/>
      <c r="GG62" s="303"/>
      <c r="GH62" s="303"/>
      <c r="GI62" s="303"/>
      <c r="GJ62" s="303"/>
      <c r="GK62" s="303"/>
      <c r="GL62" s="303"/>
      <c r="GM62" s="303"/>
      <c r="GN62" s="303"/>
      <c r="GO62" s="303"/>
      <c r="GP62" s="303"/>
      <c r="GQ62" s="303"/>
      <c r="GR62" s="303"/>
      <c r="GS62" s="303"/>
      <c r="GT62" s="303"/>
      <c r="GU62" s="303"/>
      <c r="GV62" s="303"/>
      <c r="GW62" s="303"/>
      <c r="GX62" s="303"/>
      <c r="GY62" s="303"/>
      <c r="GZ62" s="303"/>
      <c r="HA62" s="303"/>
      <c r="HB62" s="303"/>
      <c r="HC62" s="303"/>
      <c r="HD62" s="303"/>
      <c r="HE62" s="303"/>
      <c r="HF62" s="303"/>
      <c r="HG62" s="303"/>
      <c r="HH62" s="303"/>
      <c r="HI62" s="303"/>
      <c r="HJ62" s="303"/>
      <c r="HK62" s="303"/>
      <c r="HL62" s="303"/>
      <c r="HM62" s="303"/>
      <c r="HN62" s="303"/>
      <c r="HO62" s="303"/>
      <c r="HP62" s="303"/>
      <c r="HQ62" s="303"/>
      <c r="HR62" s="303"/>
      <c r="HS62" s="303"/>
      <c r="HT62" s="303"/>
      <c r="HU62" s="303"/>
      <c r="HV62" s="303"/>
      <c r="HW62" s="303"/>
      <c r="HX62" s="303"/>
      <c r="HY62" s="303"/>
      <c r="HZ62" s="303"/>
      <c r="IA62" s="303"/>
      <c r="IB62" s="303"/>
      <c r="IC62" s="303"/>
      <c r="ID62" s="303"/>
      <c r="IE62" s="303"/>
      <c r="IF62" s="303"/>
      <c r="IG62" s="303"/>
      <c r="IH62" s="303"/>
    </row>
    <row r="63" spans="1:244" s="301" customFormat="1" ht="15" customHeight="1" x14ac:dyDescent="0.2">
      <c r="A63" s="291">
        <v>104</v>
      </c>
      <c r="B63" s="294" t="s">
        <v>284</v>
      </c>
      <c r="C63" s="292" t="s">
        <v>387</v>
      </c>
      <c r="D63" s="292" t="s">
        <v>220</v>
      </c>
      <c r="E63" s="292" t="s">
        <v>356</v>
      </c>
      <c r="F63" s="293">
        <v>270002360</v>
      </c>
      <c r="G63" s="292" t="s">
        <v>357</v>
      </c>
      <c r="H63" s="292" t="s">
        <v>358</v>
      </c>
      <c r="I63" s="292" t="s">
        <v>361</v>
      </c>
      <c r="J63" s="292" t="s">
        <v>276</v>
      </c>
      <c r="K63" s="292">
        <v>50</v>
      </c>
      <c r="L63" s="292" t="s">
        <v>336</v>
      </c>
      <c r="M63" s="292" t="s">
        <v>291</v>
      </c>
      <c r="N63" s="292" t="s">
        <v>292</v>
      </c>
      <c r="O63" s="292" t="s">
        <v>293</v>
      </c>
      <c r="P63" s="292" t="s">
        <v>337</v>
      </c>
      <c r="Q63" s="294"/>
      <c r="R63" s="294"/>
      <c r="S63" s="294"/>
      <c r="T63" s="294">
        <v>68</v>
      </c>
      <c r="U63" s="294">
        <v>347</v>
      </c>
      <c r="V63" s="294">
        <v>208</v>
      </c>
      <c r="W63" s="294">
        <v>299</v>
      </c>
      <c r="X63" s="294">
        <v>315</v>
      </c>
      <c r="Y63" s="294"/>
      <c r="Z63" s="304"/>
      <c r="AA63" s="304"/>
      <c r="AB63" s="304"/>
      <c r="AC63" s="304"/>
      <c r="AD63" s="304"/>
      <c r="AE63" s="304"/>
      <c r="AF63" s="304"/>
      <c r="AG63" s="304"/>
      <c r="AH63" s="304"/>
      <c r="AI63" s="304"/>
      <c r="AJ63" s="304"/>
      <c r="AK63" s="304"/>
      <c r="AL63" s="304"/>
      <c r="AM63" s="304"/>
      <c r="AN63" s="304"/>
      <c r="AO63" s="304"/>
      <c r="AP63" s="304"/>
      <c r="AQ63" s="304"/>
      <c r="AR63" s="294">
        <v>13728.63</v>
      </c>
      <c r="AS63" s="297">
        <f t="shared" si="2"/>
        <v>16982315.309999999</v>
      </c>
      <c r="AT63" s="298">
        <f t="shared" si="3"/>
        <v>19020193.1472</v>
      </c>
      <c r="AU63" s="294" t="s">
        <v>295</v>
      </c>
      <c r="AV63" s="292" t="s">
        <v>348</v>
      </c>
      <c r="AW63" s="313"/>
      <c r="AX63" s="291" t="s">
        <v>50</v>
      </c>
      <c r="AY63" s="300"/>
      <c r="AZ63" s="300"/>
      <c r="BA63" s="303"/>
      <c r="BB63" s="303"/>
      <c r="BC63" s="303"/>
      <c r="BD63" s="303"/>
      <c r="BE63" s="303"/>
      <c r="BF63" s="303"/>
      <c r="BG63" s="303"/>
      <c r="BH63" s="303"/>
      <c r="BI63" s="303"/>
      <c r="BJ63" s="303"/>
      <c r="BK63" s="303"/>
      <c r="BL63" s="303"/>
      <c r="BM63" s="303"/>
      <c r="BN63" s="303"/>
      <c r="BO63" s="303"/>
      <c r="BP63" s="303"/>
      <c r="BQ63" s="303"/>
      <c r="BR63" s="303"/>
      <c r="BS63" s="303"/>
      <c r="BT63" s="303"/>
      <c r="BU63" s="303"/>
      <c r="BV63" s="303"/>
      <c r="BW63" s="303"/>
      <c r="BX63" s="303"/>
      <c r="BY63" s="303"/>
      <c r="BZ63" s="303"/>
      <c r="CA63" s="303"/>
      <c r="CB63" s="303"/>
      <c r="CC63" s="303"/>
      <c r="CD63" s="303"/>
      <c r="CE63" s="303"/>
      <c r="CF63" s="303"/>
      <c r="CG63" s="303"/>
      <c r="CH63" s="303"/>
      <c r="CI63" s="303"/>
      <c r="CJ63" s="303"/>
      <c r="CK63" s="303"/>
      <c r="CL63" s="303"/>
      <c r="CM63" s="303"/>
      <c r="CN63" s="303"/>
      <c r="CO63" s="303"/>
      <c r="CP63" s="303"/>
      <c r="CQ63" s="303"/>
      <c r="CR63" s="303"/>
      <c r="CS63" s="303"/>
      <c r="CT63" s="303"/>
      <c r="CU63" s="303"/>
      <c r="CV63" s="303"/>
      <c r="CW63" s="303"/>
      <c r="CX63" s="303"/>
      <c r="CY63" s="303"/>
      <c r="CZ63" s="303"/>
      <c r="DA63" s="303"/>
      <c r="DB63" s="303"/>
      <c r="DC63" s="303"/>
      <c r="DD63" s="303"/>
      <c r="DE63" s="303"/>
      <c r="DF63" s="303"/>
      <c r="DG63" s="303"/>
      <c r="DH63" s="303"/>
      <c r="DI63" s="303"/>
      <c r="DJ63" s="303"/>
      <c r="DK63" s="303"/>
      <c r="DL63" s="303"/>
      <c r="DM63" s="303"/>
      <c r="DN63" s="303"/>
      <c r="DO63" s="303"/>
      <c r="DP63" s="303"/>
      <c r="DQ63" s="303"/>
      <c r="DR63" s="303"/>
      <c r="DS63" s="303"/>
      <c r="DT63" s="303"/>
      <c r="DU63" s="303"/>
      <c r="DV63" s="303"/>
      <c r="DW63" s="303"/>
      <c r="DX63" s="303"/>
      <c r="DY63" s="303"/>
      <c r="DZ63" s="303"/>
      <c r="EA63" s="303"/>
      <c r="EB63" s="303"/>
      <c r="EC63" s="303"/>
      <c r="ED63" s="303"/>
      <c r="EE63" s="303"/>
      <c r="EF63" s="303"/>
      <c r="EG63" s="303"/>
      <c r="EH63" s="303"/>
      <c r="EI63" s="303"/>
      <c r="EJ63" s="303"/>
      <c r="EK63" s="303"/>
      <c r="EL63" s="303"/>
      <c r="EM63" s="303"/>
      <c r="EN63" s="303"/>
      <c r="EO63" s="303"/>
      <c r="EP63" s="303"/>
      <c r="EQ63" s="303"/>
      <c r="ER63" s="303"/>
      <c r="ES63" s="303"/>
      <c r="ET63" s="303"/>
      <c r="EU63" s="303"/>
      <c r="EV63" s="303"/>
      <c r="EW63" s="303"/>
      <c r="EX63" s="303"/>
      <c r="EY63" s="303"/>
      <c r="EZ63" s="303"/>
      <c r="FA63" s="303"/>
      <c r="FB63" s="303"/>
      <c r="FC63" s="303"/>
      <c r="FD63" s="303"/>
      <c r="FE63" s="303"/>
      <c r="FF63" s="303"/>
      <c r="FG63" s="303"/>
      <c r="FH63" s="303"/>
      <c r="FI63" s="303"/>
      <c r="FJ63" s="303"/>
      <c r="FK63" s="303"/>
      <c r="FL63" s="303"/>
      <c r="FM63" s="303"/>
      <c r="FN63" s="303"/>
      <c r="FO63" s="303"/>
      <c r="FP63" s="303"/>
      <c r="FQ63" s="303"/>
      <c r="FR63" s="303"/>
      <c r="FS63" s="303"/>
      <c r="FT63" s="303"/>
      <c r="FU63" s="303"/>
      <c r="FV63" s="303"/>
      <c r="FW63" s="303"/>
      <c r="FX63" s="303"/>
      <c r="FY63" s="303"/>
      <c r="FZ63" s="303"/>
      <c r="GA63" s="303"/>
      <c r="GB63" s="303"/>
      <c r="GC63" s="303"/>
      <c r="GD63" s="303"/>
      <c r="GE63" s="303"/>
      <c r="GF63" s="303"/>
      <c r="GG63" s="303"/>
      <c r="GH63" s="303"/>
      <c r="GI63" s="303"/>
      <c r="GJ63" s="303"/>
      <c r="GK63" s="303"/>
      <c r="GL63" s="303"/>
      <c r="GM63" s="303"/>
      <c r="GN63" s="303"/>
      <c r="GO63" s="303"/>
      <c r="GP63" s="303"/>
      <c r="GQ63" s="303"/>
      <c r="GR63" s="303"/>
      <c r="GS63" s="303"/>
      <c r="GT63" s="303"/>
      <c r="GU63" s="303"/>
      <c r="GV63" s="303"/>
      <c r="GW63" s="303"/>
      <c r="GX63" s="303"/>
      <c r="GY63" s="303"/>
      <c r="GZ63" s="303"/>
      <c r="HA63" s="303"/>
      <c r="HB63" s="303"/>
      <c r="HC63" s="303"/>
      <c r="HD63" s="303"/>
      <c r="HE63" s="303"/>
      <c r="HF63" s="303"/>
      <c r="HG63" s="303"/>
      <c r="HH63" s="303"/>
      <c r="HI63" s="303"/>
      <c r="HJ63" s="303"/>
      <c r="HK63" s="303"/>
      <c r="HL63" s="303"/>
      <c r="HM63" s="303"/>
      <c r="HN63" s="303"/>
      <c r="HO63" s="303"/>
      <c r="HP63" s="303"/>
      <c r="HQ63" s="303"/>
      <c r="HR63" s="303"/>
      <c r="HS63" s="303"/>
      <c r="HT63" s="303"/>
      <c r="HU63" s="303"/>
      <c r="HV63" s="303"/>
      <c r="HW63" s="303"/>
      <c r="HX63" s="303"/>
      <c r="HY63" s="303"/>
      <c r="HZ63" s="303"/>
      <c r="IA63" s="303"/>
      <c r="IB63" s="303"/>
      <c r="IC63" s="303"/>
      <c r="ID63" s="303"/>
      <c r="IE63" s="303"/>
      <c r="IF63" s="303"/>
      <c r="IG63" s="303"/>
      <c r="IH63" s="303"/>
      <c r="II63" s="303"/>
      <c r="IJ63" s="303"/>
    </row>
    <row r="64" spans="1:244" s="118" customFormat="1" ht="15" customHeight="1" x14ac:dyDescent="0.2">
      <c r="A64" s="115"/>
      <c r="B64" s="134"/>
      <c r="C64" s="149"/>
      <c r="D64" s="149"/>
      <c r="E64" s="149"/>
      <c r="F64" s="149"/>
      <c r="G64" s="149"/>
      <c r="H64" s="149"/>
      <c r="I64" s="149"/>
      <c r="J64" s="149"/>
      <c r="K64" s="149"/>
      <c r="L64" s="149"/>
      <c r="M64" s="149"/>
      <c r="N64" s="149"/>
      <c r="O64" s="149"/>
      <c r="P64" s="149"/>
      <c r="Q64" s="134"/>
      <c r="R64" s="134"/>
      <c r="S64" s="134"/>
      <c r="T64" s="134"/>
      <c r="U64" s="134"/>
      <c r="V64" s="134"/>
      <c r="W64" s="134"/>
      <c r="X64" s="134"/>
      <c r="Y64" s="134"/>
      <c r="Z64" s="134"/>
      <c r="AA64" s="134"/>
      <c r="AB64" s="134"/>
      <c r="AC64" s="134"/>
      <c r="AD64" s="134"/>
      <c r="AE64" s="134"/>
      <c r="AF64" s="134"/>
      <c r="AG64" s="149"/>
      <c r="AH64" s="134"/>
      <c r="AI64" s="149"/>
      <c r="AJ64" s="134"/>
      <c r="AK64" s="134"/>
      <c r="AL64" s="134"/>
      <c r="AM64" s="134"/>
      <c r="AN64" s="134"/>
      <c r="AO64" s="134"/>
      <c r="AP64" s="134"/>
      <c r="AQ64" s="134"/>
      <c r="AR64" s="134"/>
      <c r="AS64" s="134"/>
      <c r="AT64" s="114"/>
      <c r="AU64" s="149"/>
      <c r="AV64" s="149"/>
      <c r="AW64" s="149"/>
      <c r="AX64" s="115"/>
      <c r="AY64" s="133"/>
      <c r="AZ64" s="133"/>
      <c r="BA64" s="141"/>
      <c r="BB64" s="141"/>
      <c r="BC64" s="141"/>
      <c r="BD64" s="141"/>
      <c r="BE64" s="141"/>
      <c r="BF64" s="141"/>
      <c r="BG64" s="141"/>
      <c r="BH64" s="141"/>
      <c r="BI64" s="141"/>
      <c r="BJ64" s="141"/>
      <c r="BK64" s="141"/>
      <c r="BL64" s="141"/>
      <c r="BM64" s="141"/>
      <c r="BN64" s="141"/>
      <c r="BO64" s="141"/>
      <c r="BP64" s="141"/>
      <c r="BQ64" s="141"/>
      <c r="BR64" s="141"/>
      <c r="BS64" s="141"/>
      <c r="BT64" s="141"/>
      <c r="BU64" s="141"/>
      <c r="BV64" s="141"/>
      <c r="BW64" s="141"/>
      <c r="BX64" s="141"/>
      <c r="BY64" s="141"/>
      <c r="BZ64" s="141"/>
      <c r="CA64" s="141"/>
      <c r="CB64" s="141"/>
      <c r="CC64" s="141"/>
      <c r="CD64" s="141"/>
      <c r="CE64" s="141"/>
      <c r="CF64" s="141"/>
      <c r="CG64" s="141"/>
      <c r="CH64" s="141"/>
      <c r="CI64" s="141"/>
      <c r="CJ64" s="141"/>
      <c r="CK64" s="141"/>
      <c r="CL64" s="141"/>
      <c r="CM64" s="141"/>
      <c r="CN64" s="141"/>
      <c r="CO64" s="141"/>
      <c r="CP64" s="141"/>
      <c r="CQ64" s="141"/>
      <c r="CR64" s="141"/>
      <c r="CS64" s="141"/>
      <c r="CT64" s="141"/>
      <c r="CU64" s="141"/>
      <c r="CV64" s="141"/>
      <c r="CW64" s="141"/>
      <c r="CX64" s="141"/>
      <c r="CY64" s="141"/>
      <c r="CZ64" s="141"/>
      <c r="DA64" s="141"/>
      <c r="DB64" s="141"/>
      <c r="DC64" s="141"/>
      <c r="DD64" s="141"/>
      <c r="DE64" s="141"/>
      <c r="DF64" s="141"/>
      <c r="DG64" s="141"/>
      <c r="DH64" s="141"/>
      <c r="DI64" s="141"/>
      <c r="DJ64" s="141"/>
      <c r="DK64" s="141"/>
      <c r="DL64" s="141"/>
      <c r="DM64" s="141"/>
      <c r="DN64" s="141"/>
      <c r="DO64" s="141"/>
      <c r="DP64" s="141"/>
      <c r="DQ64" s="141"/>
      <c r="DR64" s="141"/>
      <c r="DS64" s="141"/>
      <c r="DT64" s="141"/>
      <c r="DU64" s="141"/>
      <c r="DV64" s="141"/>
      <c r="DW64" s="141"/>
      <c r="DX64" s="141"/>
      <c r="DY64" s="141"/>
      <c r="DZ64" s="141"/>
      <c r="EA64" s="141"/>
      <c r="EB64" s="141"/>
      <c r="EC64" s="141"/>
      <c r="ED64" s="141"/>
      <c r="EE64" s="141"/>
      <c r="EF64" s="141"/>
      <c r="EG64" s="141"/>
      <c r="EH64" s="141"/>
      <c r="EI64" s="141"/>
      <c r="EJ64" s="141"/>
      <c r="EK64" s="141"/>
      <c r="EL64" s="141"/>
      <c r="EM64" s="141"/>
      <c r="EN64" s="141"/>
      <c r="EO64" s="141"/>
      <c r="EP64" s="141"/>
      <c r="EQ64" s="141"/>
      <c r="ER64" s="141"/>
      <c r="ES64" s="141"/>
      <c r="ET64" s="141"/>
      <c r="EU64" s="141"/>
      <c r="EV64" s="141"/>
      <c r="EW64" s="141"/>
      <c r="EX64" s="141"/>
      <c r="EY64" s="141"/>
      <c r="EZ64" s="141"/>
      <c r="FA64" s="141"/>
      <c r="FB64" s="141"/>
      <c r="FC64" s="141"/>
      <c r="FD64" s="141"/>
      <c r="FE64" s="141"/>
      <c r="FF64" s="141"/>
      <c r="FG64" s="141"/>
      <c r="FH64" s="141"/>
      <c r="FI64" s="141"/>
      <c r="FJ64" s="141"/>
      <c r="FK64" s="141"/>
      <c r="FL64" s="141"/>
      <c r="FM64" s="141"/>
      <c r="FN64" s="141"/>
      <c r="FO64" s="141"/>
      <c r="FP64" s="141"/>
      <c r="FQ64" s="141"/>
      <c r="FR64" s="141"/>
      <c r="FS64" s="141"/>
      <c r="FT64" s="141"/>
      <c r="FU64" s="141"/>
      <c r="FV64" s="141"/>
      <c r="FW64" s="141"/>
      <c r="FX64" s="141"/>
      <c r="FY64" s="141"/>
      <c r="FZ64" s="141"/>
      <c r="GA64" s="141"/>
      <c r="GB64" s="141"/>
      <c r="GC64" s="141"/>
      <c r="GD64" s="141"/>
      <c r="GE64" s="141"/>
      <c r="GF64" s="141"/>
      <c r="GG64" s="141"/>
      <c r="GH64" s="141"/>
      <c r="GI64" s="141"/>
      <c r="GJ64" s="141"/>
      <c r="GK64" s="141"/>
      <c r="GL64" s="141"/>
      <c r="GM64" s="141"/>
      <c r="GN64" s="141"/>
      <c r="GO64" s="141"/>
      <c r="GP64" s="141"/>
      <c r="GQ64" s="141"/>
      <c r="GR64" s="141"/>
      <c r="GS64" s="141"/>
      <c r="GT64" s="141"/>
      <c r="GU64" s="141"/>
      <c r="GV64" s="141"/>
      <c r="GW64" s="141"/>
      <c r="GX64" s="141"/>
      <c r="GY64" s="141"/>
      <c r="GZ64" s="141"/>
      <c r="HA64" s="141"/>
      <c r="HB64" s="141"/>
      <c r="HC64" s="141"/>
      <c r="HD64" s="141"/>
      <c r="HE64" s="141"/>
      <c r="HF64" s="141"/>
      <c r="HG64" s="141"/>
      <c r="HH64" s="141"/>
      <c r="HI64" s="141"/>
      <c r="HJ64" s="141"/>
      <c r="HK64" s="141"/>
      <c r="HL64" s="141"/>
      <c r="HM64" s="141"/>
      <c r="HN64" s="141"/>
      <c r="HO64" s="141"/>
      <c r="HP64" s="141"/>
      <c r="HQ64" s="141"/>
      <c r="HR64" s="141"/>
      <c r="HS64" s="141"/>
      <c r="HT64" s="141"/>
      <c r="HU64" s="141"/>
      <c r="HV64" s="141"/>
      <c r="HW64" s="141"/>
      <c r="HX64" s="141"/>
      <c r="HY64" s="141"/>
      <c r="HZ64" s="141"/>
      <c r="IA64" s="141"/>
      <c r="IB64" s="141"/>
      <c r="IC64" s="141"/>
      <c r="ID64" s="141"/>
      <c r="IE64" s="141"/>
      <c r="IF64" s="141"/>
      <c r="IG64" s="141"/>
      <c r="IH64" s="141"/>
      <c r="II64" s="141"/>
      <c r="IJ64" s="141"/>
    </row>
    <row r="65" spans="1:246" ht="13.15" customHeight="1" x14ac:dyDescent="0.2">
      <c r="A65" s="61"/>
      <c r="B65" s="96"/>
      <c r="C65" s="98" t="s">
        <v>208</v>
      </c>
      <c r="D65" s="96"/>
      <c r="E65" s="96"/>
      <c r="F65" s="96"/>
      <c r="G65" s="96"/>
      <c r="H65" s="96"/>
      <c r="I65" s="96"/>
      <c r="J65" s="96"/>
      <c r="K65" s="96"/>
      <c r="L65" s="96"/>
      <c r="M65" s="96"/>
      <c r="N65" s="96"/>
      <c r="O65" s="96"/>
      <c r="P65" s="59"/>
      <c r="Q65" s="59"/>
      <c r="R65" s="59"/>
      <c r="S65" s="138"/>
      <c r="T65" s="134"/>
      <c r="U65" s="134"/>
      <c r="V65" s="134"/>
      <c r="W65" s="134"/>
      <c r="X65" s="134"/>
      <c r="Y65" s="134"/>
      <c r="Z65" s="140"/>
      <c r="AA65" s="138"/>
      <c r="AB65" s="138"/>
      <c r="AC65" s="138"/>
      <c r="AD65" s="138"/>
      <c r="AE65" s="138"/>
      <c r="AF65" s="138"/>
      <c r="AG65" s="138"/>
      <c r="AH65" s="138"/>
      <c r="AI65" s="138"/>
      <c r="AJ65" s="138"/>
      <c r="AK65" s="138"/>
      <c r="AL65" s="138"/>
      <c r="AM65" s="138"/>
      <c r="AN65" s="138"/>
      <c r="AO65" s="138"/>
      <c r="AP65" s="138"/>
      <c r="AQ65" s="138"/>
      <c r="AR65" s="138"/>
      <c r="AS65" s="137">
        <f>SUM(AS64:AS64)</f>
        <v>0</v>
      </c>
      <c r="AT65" s="212">
        <f>SUM(AT64:AT64)</f>
        <v>0</v>
      </c>
      <c r="AU65" s="201"/>
      <c r="AV65" s="139"/>
      <c r="AW65" s="63"/>
      <c r="AX65" s="60" t="s">
        <v>50</v>
      </c>
      <c r="AY65" s="56"/>
      <c r="AZ65" s="56"/>
      <c r="BA65" s="57"/>
      <c r="BB65" s="54"/>
      <c r="BC65" s="58"/>
      <c r="BD65" s="58"/>
      <c r="BE65" s="58"/>
      <c r="BF65" s="58"/>
      <c r="BG65" s="58"/>
      <c r="BH65" s="58"/>
      <c r="BI65" s="58"/>
      <c r="BJ65" s="58"/>
      <c r="BK65" s="58"/>
      <c r="BL65" s="58"/>
      <c r="BM65" s="58"/>
      <c r="BN65" s="58"/>
      <c r="BO65" s="58"/>
      <c r="BP65" s="58"/>
      <c r="BQ65" s="58"/>
      <c r="BR65" s="58"/>
      <c r="BS65" s="58"/>
      <c r="BT65" s="58"/>
      <c r="BU65" s="58"/>
      <c r="BV65" s="58"/>
      <c r="BW65" s="58"/>
      <c r="BX65" s="58"/>
      <c r="BY65" s="58"/>
      <c r="BZ65" s="58"/>
      <c r="CA65" s="58"/>
      <c r="CB65" s="58"/>
      <c r="CC65" s="58"/>
      <c r="CD65" s="58"/>
      <c r="CE65" s="58"/>
      <c r="CF65" s="58"/>
      <c r="CG65" s="58"/>
      <c r="CH65" s="58"/>
      <c r="CI65" s="58"/>
      <c r="CJ65" s="58"/>
      <c r="CK65" s="58"/>
      <c r="CL65" s="58"/>
      <c r="CM65" s="58"/>
      <c r="CN65" s="58"/>
      <c r="CO65" s="58"/>
      <c r="CP65" s="58"/>
      <c r="CQ65" s="58"/>
      <c r="CR65" s="58"/>
      <c r="CS65" s="58"/>
      <c r="CT65" s="58"/>
      <c r="CU65" s="58"/>
      <c r="CV65" s="58"/>
      <c r="CW65" s="58"/>
      <c r="CX65" s="58"/>
      <c r="CY65" s="58"/>
      <c r="CZ65" s="58"/>
      <c r="DA65" s="58"/>
      <c r="DB65" s="58"/>
      <c r="DC65" s="58"/>
      <c r="DD65" s="58"/>
      <c r="DE65" s="58"/>
      <c r="DF65" s="58"/>
      <c r="DG65" s="58"/>
      <c r="DH65" s="58"/>
      <c r="DI65" s="58"/>
      <c r="DJ65" s="58"/>
      <c r="DK65" s="58"/>
      <c r="DL65" s="58"/>
      <c r="DM65" s="58"/>
      <c r="DN65" s="58"/>
      <c r="DO65" s="58"/>
      <c r="DP65" s="58"/>
      <c r="DQ65" s="58"/>
      <c r="DR65" s="58"/>
      <c r="DS65" s="58"/>
      <c r="DT65" s="58"/>
      <c r="DU65" s="58"/>
      <c r="DV65" s="58"/>
      <c r="DW65" s="58"/>
      <c r="DX65" s="58"/>
      <c r="DY65" s="58"/>
      <c r="DZ65" s="58"/>
      <c r="EA65" s="58"/>
      <c r="EB65" s="58"/>
      <c r="EC65" s="58"/>
      <c r="ED65" s="58"/>
      <c r="EE65" s="58"/>
      <c r="EF65" s="58"/>
      <c r="EG65" s="58"/>
      <c r="EH65" s="58"/>
      <c r="EI65" s="58"/>
      <c r="EJ65" s="58"/>
      <c r="EK65" s="58"/>
      <c r="EL65" s="58"/>
      <c r="EM65" s="58"/>
      <c r="EN65" s="58"/>
      <c r="EO65" s="58"/>
      <c r="EP65" s="58"/>
      <c r="EQ65" s="58"/>
      <c r="ER65" s="58"/>
      <c r="ES65" s="58"/>
      <c r="ET65" s="58"/>
      <c r="EU65" s="58"/>
      <c r="EV65" s="58"/>
      <c r="EW65" s="58"/>
      <c r="EX65" s="58"/>
      <c r="EY65" s="58"/>
      <c r="EZ65" s="58"/>
      <c r="FA65" s="58"/>
      <c r="FB65" s="58"/>
      <c r="FC65" s="58"/>
      <c r="FD65" s="58"/>
      <c r="FE65" s="58"/>
      <c r="FF65" s="58"/>
      <c r="FG65" s="58"/>
      <c r="FH65" s="58"/>
      <c r="FI65" s="58"/>
      <c r="FJ65" s="58"/>
      <c r="FK65" s="58"/>
      <c r="FL65" s="58"/>
      <c r="FM65" s="58"/>
      <c r="FN65" s="58"/>
      <c r="FO65" s="58"/>
      <c r="FP65" s="58"/>
      <c r="FQ65" s="58"/>
      <c r="FR65" s="58"/>
      <c r="FS65" s="58"/>
      <c r="FT65" s="58"/>
      <c r="FU65" s="58"/>
      <c r="FV65" s="58"/>
      <c r="FW65" s="58"/>
      <c r="FX65" s="58"/>
      <c r="FY65" s="58"/>
      <c r="FZ65" s="58"/>
      <c r="GA65" s="58"/>
      <c r="GB65" s="58"/>
      <c r="GC65" s="58"/>
      <c r="GD65" s="58"/>
      <c r="GE65" s="58"/>
      <c r="GF65" s="58"/>
      <c r="GG65" s="58"/>
      <c r="GH65" s="58"/>
      <c r="GI65" s="58"/>
      <c r="GJ65" s="58"/>
      <c r="GK65" s="58"/>
      <c r="GL65" s="58"/>
      <c r="GM65" s="58"/>
      <c r="GN65" s="58"/>
      <c r="GO65" s="58"/>
      <c r="GP65" s="58"/>
      <c r="GQ65" s="58"/>
      <c r="GR65" s="58"/>
      <c r="GS65" s="58"/>
      <c r="GT65" s="58"/>
      <c r="GU65" s="58"/>
      <c r="GV65" s="58"/>
      <c r="GW65" s="58"/>
      <c r="GX65" s="58"/>
      <c r="GY65" s="58"/>
      <c r="GZ65" s="58"/>
      <c r="HA65" s="58"/>
      <c r="HB65" s="58"/>
      <c r="HC65" s="58"/>
      <c r="HD65" s="58"/>
      <c r="HE65" s="58"/>
      <c r="HF65" s="58"/>
      <c r="HG65" s="58"/>
      <c r="HH65" s="58"/>
      <c r="HI65" s="58"/>
      <c r="HJ65" s="58"/>
      <c r="HK65" s="58"/>
      <c r="HL65" s="58"/>
      <c r="HM65" s="58"/>
      <c r="HN65" s="58"/>
      <c r="HO65" s="58"/>
      <c r="HP65" s="58"/>
      <c r="HQ65" s="58"/>
      <c r="HR65" s="58"/>
      <c r="HS65" s="58"/>
      <c r="HT65" s="58"/>
    </row>
    <row r="66" spans="1:246" ht="13.15" customHeight="1" x14ac:dyDescent="0.2">
      <c r="A66" s="61"/>
      <c r="B66" s="64"/>
      <c r="C66" s="100" t="s">
        <v>51</v>
      </c>
      <c r="D66" s="100"/>
      <c r="E66" s="100"/>
      <c r="F66" s="100"/>
      <c r="G66" s="100"/>
      <c r="H66" s="100"/>
      <c r="I66" s="100"/>
      <c r="J66" s="100"/>
      <c r="K66" s="100"/>
      <c r="L66" s="100"/>
      <c r="M66" s="100"/>
      <c r="N66" s="100"/>
      <c r="O66" s="100"/>
      <c r="P66" s="100"/>
      <c r="Q66" s="101"/>
      <c r="R66" s="67"/>
      <c r="S66" s="67"/>
      <c r="T66" s="62"/>
      <c r="U66" s="62"/>
      <c r="V66" s="62"/>
      <c r="W66" s="62"/>
      <c r="X66" s="62"/>
      <c r="Y66" s="62"/>
      <c r="Z66" s="67"/>
      <c r="AA66" s="67"/>
      <c r="AB66" s="67"/>
      <c r="AC66" s="67"/>
      <c r="AD66" s="67"/>
      <c r="AE66" s="67"/>
      <c r="AF66" s="67"/>
      <c r="AG66" s="67"/>
      <c r="AH66" s="67"/>
      <c r="AI66" s="67"/>
      <c r="AJ66" s="67"/>
      <c r="AK66" s="67"/>
      <c r="AL66" s="67"/>
      <c r="AM66" s="67"/>
      <c r="AN66" s="67"/>
      <c r="AO66" s="67"/>
      <c r="AP66" s="67"/>
      <c r="AQ66" s="67"/>
      <c r="AR66" s="67"/>
      <c r="AS66" s="99"/>
      <c r="AT66" s="99"/>
      <c r="AU66" s="102"/>
      <c r="AV66" s="103"/>
      <c r="AW66" s="63"/>
      <c r="AX66" s="61" t="s">
        <v>52</v>
      </c>
      <c r="BC66" s="65"/>
      <c r="BD66" s="65"/>
      <c r="BE66" s="65"/>
      <c r="BF66" s="65"/>
      <c r="BG66" s="65"/>
      <c r="BH66" s="65"/>
      <c r="BI66" s="65"/>
      <c r="BJ66" s="65"/>
      <c r="BK66" s="65"/>
      <c r="BL66" s="65"/>
      <c r="BM66" s="65"/>
      <c r="BN66" s="65"/>
      <c r="BO66" s="65"/>
      <c r="BP66" s="65"/>
      <c r="BQ66" s="65"/>
      <c r="BR66" s="65"/>
      <c r="BS66" s="65"/>
      <c r="BT66" s="65"/>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c r="EO66" s="65"/>
      <c r="EP66" s="65"/>
      <c r="EQ66" s="65"/>
      <c r="ER66" s="65"/>
      <c r="ES66" s="65"/>
      <c r="ET66" s="65"/>
      <c r="EU66" s="65"/>
      <c r="EV66" s="65"/>
      <c r="EW66" s="65"/>
      <c r="EX66" s="65"/>
      <c r="EY66" s="65"/>
      <c r="EZ66" s="65"/>
      <c r="FA66" s="65"/>
      <c r="FB66" s="65"/>
      <c r="FC66" s="65"/>
      <c r="FD66" s="65"/>
      <c r="FE66" s="65"/>
      <c r="FF66" s="65"/>
      <c r="FG66" s="65"/>
      <c r="FH66" s="65"/>
      <c r="FI66" s="65"/>
      <c r="FJ66" s="65"/>
      <c r="FK66" s="65"/>
      <c r="FL66" s="65"/>
      <c r="FM66" s="65"/>
      <c r="FN66" s="65"/>
      <c r="FO66" s="65"/>
      <c r="FP66" s="65"/>
      <c r="FQ66" s="65"/>
      <c r="FR66" s="65"/>
      <c r="FS66" s="65"/>
      <c r="FT66" s="65"/>
      <c r="FU66" s="65"/>
      <c r="FV66" s="65"/>
      <c r="FW66" s="65"/>
      <c r="FX66" s="65"/>
      <c r="FY66" s="65"/>
      <c r="FZ66" s="65"/>
      <c r="GA66" s="65"/>
      <c r="GB66" s="65"/>
      <c r="GC66" s="65"/>
      <c r="GD66" s="65"/>
      <c r="GE66" s="65"/>
      <c r="GF66" s="65"/>
      <c r="GG66" s="65"/>
      <c r="GH66" s="65"/>
      <c r="GI66" s="65"/>
      <c r="GJ66" s="65"/>
      <c r="GK66" s="65"/>
      <c r="GL66" s="65"/>
      <c r="GM66" s="65"/>
      <c r="GN66" s="65"/>
      <c r="GO66" s="65"/>
      <c r="GP66" s="65"/>
      <c r="GQ66" s="65"/>
      <c r="GR66" s="65"/>
      <c r="GS66" s="65"/>
      <c r="GT66" s="65"/>
      <c r="GU66" s="65"/>
      <c r="GV66" s="65"/>
      <c r="GW66" s="65"/>
      <c r="GX66" s="65"/>
      <c r="GY66" s="65"/>
      <c r="GZ66" s="65"/>
      <c r="HA66" s="65"/>
      <c r="HB66" s="65"/>
      <c r="HC66" s="65"/>
      <c r="HD66" s="65"/>
      <c r="HE66" s="65"/>
      <c r="HF66" s="65"/>
      <c r="HG66" s="65"/>
      <c r="HH66" s="65"/>
      <c r="HI66" s="65"/>
      <c r="HJ66" s="65"/>
      <c r="HK66" s="65"/>
      <c r="HL66" s="65"/>
      <c r="HM66" s="65"/>
      <c r="HN66" s="65"/>
      <c r="HO66" s="65"/>
      <c r="HP66" s="65"/>
      <c r="HQ66" s="65"/>
      <c r="HR66" s="65"/>
      <c r="HS66" s="65"/>
      <c r="HT66" s="65"/>
    </row>
    <row r="67" spans="1:246" ht="15" customHeight="1" x14ac:dyDescent="0.2">
      <c r="A67" s="61"/>
      <c r="B67" s="64"/>
      <c r="C67" s="100" t="s">
        <v>185</v>
      </c>
      <c r="D67" s="100"/>
      <c r="E67" s="100"/>
      <c r="F67" s="100"/>
      <c r="G67" s="100"/>
      <c r="H67" s="100"/>
      <c r="I67" s="100"/>
      <c r="J67" s="100"/>
      <c r="K67" s="100"/>
      <c r="L67" s="100"/>
      <c r="M67" s="100"/>
      <c r="N67" s="100"/>
      <c r="O67" s="100"/>
      <c r="P67" s="100"/>
      <c r="Q67" s="101"/>
      <c r="R67" s="67"/>
      <c r="S67" s="67"/>
      <c r="T67" s="134"/>
      <c r="U67" s="134"/>
      <c r="V67" s="134"/>
      <c r="W67" s="134"/>
      <c r="X67" s="134"/>
      <c r="Y67" s="134"/>
      <c r="Z67" s="67"/>
      <c r="AA67" s="67"/>
      <c r="AB67" s="67"/>
      <c r="AC67" s="67"/>
      <c r="AD67" s="67"/>
      <c r="AE67" s="67"/>
      <c r="AF67" s="67"/>
      <c r="AG67" s="67"/>
      <c r="AH67" s="67"/>
      <c r="AI67" s="67"/>
      <c r="AJ67" s="67"/>
      <c r="AK67" s="67"/>
      <c r="AL67" s="67"/>
      <c r="AM67" s="67"/>
      <c r="AN67" s="67"/>
      <c r="AO67" s="67"/>
      <c r="AP67" s="67"/>
      <c r="AQ67" s="67"/>
      <c r="AR67" s="67"/>
      <c r="AS67" s="99"/>
      <c r="AT67" s="99"/>
      <c r="AU67" s="102"/>
      <c r="AV67" s="103"/>
      <c r="AW67" s="63"/>
      <c r="AX67" s="61" t="s">
        <v>52</v>
      </c>
      <c r="BC67" s="65"/>
      <c r="BD67" s="65"/>
      <c r="BE67" s="65"/>
      <c r="BF67" s="65"/>
      <c r="BG67" s="65"/>
      <c r="BH67" s="65"/>
      <c r="BI67" s="65"/>
      <c r="BJ67" s="65"/>
      <c r="BK67" s="65"/>
      <c r="BL67" s="65"/>
      <c r="BM67" s="65"/>
      <c r="BN67" s="65"/>
      <c r="BO67" s="65"/>
      <c r="BP67" s="65"/>
      <c r="BQ67" s="65"/>
      <c r="BR67" s="65"/>
      <c r="BS67" s="65"/>
      <c r="BT67" s="65"/>
      <c r="BU67" s="6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c r="EO67" s="65"/>
      <c r="EP67" s="65"/>
      <c r="EQ67" s="65"/>
      <c r="ER67" s="65"/>
      <c r="ES67" s="65"/>
      <c r="ET67" s="65"/>
      <c r="EU67" s="65"/>
      <c r="EV67" s="65"/>
      <c r="EW67" s="65"/>
      <c r="EX67" s="65"/>
      <c r="EY67" s="65"/>
      <c r="EZ67" s="65"/>
      <c r="FA67" s="65"/>
      <c r="FB67" s="65"/>
      <c r="FC67" s="65"/>
      <c r="FD67" s="65"/>
      <c r="FE67" s="65"/>
      <c r="FF67" s="65"/>
      <c r="FG67" s="65"/>
      <c r="FH67" s="65"/>
      <c r="FI67" s="65"/>
      <c r="FJ67" s="65"/>
      <c r="FK67" s="65"/>
      <c r="FL67" s="65"/>
      <c r="FM67" s="65"/>
      <c r="FN67" s="65"/>
      <c r="FO67" s="65"/>
      <c r="FP67" s="65"/>
      <c r="FQ67" s="65"/>
      <c r="FR67" s="65"/>
      <c r="FS67" s="65"/>
      <c r="FT67" s="65"/>
      <c r="FU67" s="65"/>
      <c r="FV67" s="65"/>
      <c r="FW67" s="65"/>
      <c r="FX67" s="65"/>
      <c r="FY67" s="65"/>
      <c r="FZ67" s="65"/>
      <c r="GA67" s="65"/>
      <c r="GB67" s="65"/>
      <c r="GC67" s="65"/>
      <c r="GD67" s="65"/>
      <c r="GE67" s="65"/>
      <c r="GF67" s="65"/>
      <c r="GG67" s="65"/>
      <c r="GH67" s="65"/>
      <c r="GI67" s="65"/>
      <c r="GJ67" s="65"/>
      <c r="GK67" s="65"/>
      <c r="GL67" s="65"/>
      <c r="GM67" s="65"/>
      <c r="GN67" s="65"/>
      <c r="GO67" s="65"/>
      <c r="GP67" s="65"/>
      <c r="GQ67" s="65"/>
      <c r="GR67" s="65"/>
      <c r="GS67" s="65"/>
      <c r="GT67" s="65"/>
      <c r="GU67" s="65"/>
      <c r="GV67" s="65"/>
      <c r="GW67" s="65"/>
      <c r="GX67" s="65"/>
      <c r="GY67" s="65"/>
      <c r="GZ67" s="65"/>
      <c r="HA67" s="65"/>
      <c r="HB67" s="65"/>
      <c r="HC67" s="65"/>
      <c r="HD67" s="65"/>
      <c r="HE67" s="65"/>
      <c r="HF67" s="65"/>
      <c r="HG67" s="65"/>
      <c r="HH67" s="65"/>
      <c r="HI67" s="65"/>
      <c r="HJ67" s="65"/>
      <c r="HK67" s="65"/>
      <c r="HL67" s="65"/>
      <c r="HM67" s="65"/>
      <c r="HN67" s="65"/>
      <c r="HO67" s="65"/>
      <c r="HP67" s="65"/>
      <c r="HQ67" s="65"/>
      <c r="HR67" s="65"/>
      <c r="HS67" s="65"/>
      <c r="HT67" s="65"/>
    </row>
    <row r="68" spans="1:246" s="118" customFormat="1" ht="15" customHeight="1" x14ac:dyDescent="0.2">
      <c r="A68" s="115"/>
      <c r="B68" s="134"/>
      <c r="C68" s="115"/>
      <c r="D68" s="143"/>
      <c r="E68" s="63"/>
      <c r="F68" s="115"/>
      <c r="G68" s="115"/>
      <c r="H68" s="115"/>
      <c r="I68" s="215"/>
      <c r="J68" s="115"/>
      <c r="K68" s="115"/>
      <c r="L68" s="121"/>
      <c r="M68" s="115"/>
      <c r="N68" s="114"/>
      <c r="O68" s="115"/>
      <c r="P68" s="115"/>
      <c r="Q68" s="115"/>
      <c r="R68" s="114"/>
      <c r="S68" s="114"/>
      <c r="T68" s="114"/>
      <c r="U68" s="114"/>
      <c r="V68" s="114"/>
      <c r="W68" s="114"/>
      <c r="X68" s="216"/>
      <c r="Y68" s="114"/>
      <c r="Z68" s="114"/>
      <c r="AA68" s="115"/>
      <c r="AB68" s="115"/>
      <c r="AC68" s="115"/>
      <c r="AD68" s="115"/>
      <c r="AE68" s="115"/>
      <c r="AF68" s="115"/>
      <c r="AG68" s="134"/>
      <c r="AH68" s="134"/>
      <c r="AI68" s="134"/>
      <c r="AJ68" s="134"/>
      <c r="AK68" s="134"/>
      <c r="AL68" s="134"/>
      <c r="AM68" s="134"/>
      <c r="AN68" s="134"/>
      <c r="AO68" s="134"/>
      <c r="AP68" s="134"/>
      <c r="AQ68" s="134"/>
      <c r="AR68" s="134"/>
      <c r="AS68" s="114"/>
      <c r="AT68" s="114"/>
      <c r="AU68" s="210"/>
      <c r="AV68" s="149"/>
      <c r="AW68" s="217"/>
      <c r="AX68" s="142"/>
      <c r="AY68" s="133"/>
      <c r="AZ68" s="133"/>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1"/>
      <c r="FF68" s="141"/>
      <c r="FG68" s="141"/>
      <c r="FH68" s="141"/>
      <c r="FI68" s="141"/>
      <c r="FJ68" s="141"/>
      <c r="FK68" s="141"/>
      <c r="FL68" s="141"/>
      <c r="FM68" s="141"/>
      <c r="FN68" s="141"/>
      <c r="FO68" s="141"/>
      <c r="FP68" s="141"/>
      <c r="FQ68" s="141"/>
      <c r="FR68" s="141"/>
      <c r="FS68" s="141"/>
      <c r="FT68" s="141"/>
      <c r="FU68" s="141"/>
      <c r="FV68" s="141"/>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row>
    <row r="69" spans="1:246" s="118" customFormat="1" ht="15" customHeight="1" x14ac:dyDescent="0.2">
      <c r="A69" s="115"/>
      <c r="B69" s="134"/>
      <c r="C69" s="149"/>
      <c r="D69" s="143"/>
      <c r="E69" s="226"/>
      <c r="F69" s="149"/>
      <c r="G69" s="115"/>
      <c r="H69" s="115"/>
      <c r="I69" s="115"/>
      <c r="J69" s="149"/>
      <c r="K69" s="121"/>
      <c r="L69" s="121"/>
      <c r="M69" s="115"/>
      <c r="N69" s="115"/>
      <c r="O69" s="115"/>
      <c r="P69" s="115"/>
      <c r="Q69" s="134"/>
      <c r="R69" s="134"/>
      <c r="S69" s="134"/>
      <c r="T69" s="134"/>
      <c r="U69" s="134"/>
      <c r="V69" s="114"/>
      <c r="W69" s="114"/>
      <c r="X69" s="134"/>
      <c r="Y69" s="134"/>
      <c r="Z69" s="134"/>
      <c r="AA69" s="227"/>
      <c r="AB69" s="227"/>
      <c r="AC69" s="227"/>
      <c r="AD69" s="227"/>
      <c r="AE69" s="227"/>
      <c r="AF69" s="227"/>
      <c r="AG69" s="227"/>
      <c r="AH69" s="227"/>
      <c r="AI69" s="227"/>
      <c r="AJ69" s="227"/>
      <c r="AK69" s="227"/>
      <c r="AL69" s="227"/>
      <c r="AM69" s="227"/>
      <c r="AN69" s="227"/>
      <c r="AO69" s="227"/>
      <c r="AP69" s="227"/>
      <c r="AQ69" s="227"/>
      <c r="AR69" s="228"/>
      <c r="AS69" s="114"/>
      <c r="AT69" s="114"/>
      <c r="AU69" s="149"/>
      <c r="AV69" s="229"/>
      <c r="AW69" s="149"/>
      <c r="AX69" s="115"/>
      <c r="AY69" s="133"/>
      <c r="AZ69" s="133"/>
      <c r="BA69" s="182"/>
      <c r="BB69" s="182"/>
      <c r="BC69" s="182"/>
      <c r="BD69" s="182"/>
      <c r="BE69" s="182"/>
      <c r="BF69" s="182"/>
      <c r="BG69" s="182"/>
      <c r="BH69" s="182"/>
      <c r="BI69" s="182"/>
      <c r="BJ69" s="182"/>
      <c r="BK69" s="182"/>
      <c r="BL69" s="182"/>
      <c r="BM69" s="182"/>
      <c r="BN69" s="182"/>
      <c r="BO69" s="182"/>
      <c r="BP69" s="182"/>
      <c r="BQ69" s="182"/>
      <c r="BR69" s="182"/>
      <c r="BS69" s="182"/>
      <c r="BT69" s="182"/>
      <c r="BU69" s="182"/>
      <c r="BV69" s="182"/>
      <c r="BW69" s="182"/>
      <c r="BX69" s="182"/>
      <c r="BY69" s="182"/>
      <c r="BZ69" s="182"/>
      <c r="CA69" s="182"/>
      <c r="CB69" s="182"/>
      <c r="CC69" s="182"/>
      <c r="CD69" s="182"/>
      <c r="CE69" s="182"/>
      <c r="CF69" s="182"/>
      <c r="CG69" s="182"/>
      <c r="CH69" s="182"/>
      <c r="CI69" s="182"/>
      <c r="CJ69" s="182"/>
      <c r="CK69" s="182"/>
      <c r="CL69" s="182"/>
      <c r="CM69" s="182"/>
      <c r="CN69" s="182"/>
      <c r="CO69" s="182"/>
      <c r="CP69" s="182"/>
      <c r="CQ69" s="182"/>
      <c r="CR69" s="182"/>
      <c r="CS69" s="182"/>
      <c r="CT69" s="182"/>
      <c r="CU69" s="182"/>
      <c r="CV69" s="182"/>
      <c r="CW69" s="182"/>
      <c r="CX69" s="182"/>
      <c r="CY69" s="182"/>
      <c r="CZ69" s="182"/>
      <c r="DA69" s="182"/>
      <c r="DB69" s="182"/>
      <c r="DC69" s="182"/>
      <c r="DD69" s="182"/>
      <c r="DE69" s="182"/>
      <c r="DF69" s="182"/>
      <c r="DG69" s="182"/>
      <c r="DH69" s="182"/>
      <c r="DI69" s="182"/>
      <c r="DJ69" s="182"/>
      <c r="DK69" s="182"/>
      <c r="DL69" s="182"/>
      <c r="DM69" s="182"/>
      <c r="DN69" s="182"/>
      <c r="DO69" s="182"/>
      <c r="DP69" s="182"/>
      <c r="DQ69" s="182"/>
      <c r="DR69" s="182"/>
      <c r="DS69" s="182"/>
      <c r="DT69" s="182"/>
      <c r="DU69" s="182"/>
      <c r="DV69" s="182"/>
      <c r="DW69" s="182"/>
      <c r="DX69" s="182"/>
      <c r="DY69" s="182"/>
      <c r="DZ69" s="182"/>
      <c r="EA69" s="182"/>
      <c r="EB69" s="182"/>
      <c r="EC69" s="182"/>
      <c r="ED69" s="182"/>
      <c r="EE69" s="182"/>
      <c r="EF69" s="182"/>
      <c r="EG69" s="182"/>
      <c r="EH69" s="182"/>
      <c r="EI69" s="182"/>
      <c r="EJ69" s="182"/>
      <c r="EK69" s="182"/>
      <c r="EL69" s="182"/>
      <c r="EM69" s="182"/>
      <c r="EN69" s="182"/>
      <c r="EO69" s="182"/>
      <c r="EP69" s="182"/>
      <c r="EQ69" s="182"/>
      <c r="ER69" s="182"/>
      <c r="ES69" s="182"/>
      <c r="ET69" s="182"/>
      <c r="EU69" s="182"/>
      <c r="EV69" s="182"/>
      <c r="EW69" s="182"/>
      <c r="EX69" s="182"/>
      <c r="EY69" s="182"/>
      <c r="EZ69" s="182"/>
      <c r="FA69" s="182"/>
      <c r="FB69" s="182"/>
      <c r="FC69" s="182"/>
      <c r="FD69" s="182"/>
      <c r="FE69" s="182"/>
      <c r="FF69" s="182"/>
      <c r="FG69" s="182"/>
      <c r="FH69" s="182"/>
      <c r="FI69" s="182"/>
      <c r="FJ69" s="182"/>
      <c r="FK69" s="182"/>
      <c r="FL69" s="182"/>
      <c r="FM69" s="182"/>
      <c r="FN69" s="182"/>
      <c r="FO69" s="182"/>
      <c r="FP69" s="182"/>
      <c r="FQ69" s="182"/>
      <c r="FR69" s="182"/>
      <c r="FS69" s="182"/>
      <c r="FT69" s="182"/>
      <c r="FU69" s="182"/>
      <c r="FV69" s="182"/>
      <c r="FW69" s="182"/>
      <c r="FX69" s="182"/>
      <c r="FY69" s="182"/>
      <c r="FZ69" s="182"/>
      <c r="GA69" s="182"/>
      <c r="GB69" s="182"/>
      <c r="GC69" s="182"/>
      <c r="GD69" s="182"/>
      <c r="GE69" s="182"/>
      <c r="GF69" s="182"/>
      <c r="GG69" s="182"/>
      <c r="GH69" s="182"/>
      <c r="GI69" s="182"/>
      <c r="GJ69" s="182"/>
      <c r="GK69" s="182"/>
      <c r="GL69" s="182"/>
      <c r="GM69" s="182"/>
      <c r="GN69" s="182"/>
      <c r="GO69" s="182"/>
      <c r="GP69" s="182"/>
      <c r="GQ69" s="182"/>
      <c r="GR69" s="182"/>
      <c r="GS69" s="182"/>
      <c r="GT69" s="182"/>
      <c r="GU69" s="182"/>
      <c r="GV69" s="182"/>
      <c r="GW69" s="182"/>
      <c r="GX69" s="182"/>
      <c r="GY69" s="182"/>
      <c r="GZ69" s="182"/>
      <c r="HA69" s="182"/>
      <c r="HB69" s="182"/>
      <c r="HC69" s="182"/>
      <c r="HD69" s="182"/>
      <c r="HE69" s="182"/>
      <c r="HF69" s="182"/>
      <c r="HG69" s="182"/>
      <c r="HH69" s="182"/>
      <c r="HI69" s="182"/>
      <c r="HJ69" s="182"/>
      <c r="HK69" s="182"/>
      <c r="HL69" s="182"/>
      <c r="HM69" s="182"/>
      <c r="HN69" s="182"/>
      <c r="HO69" s="182"/>
      <c r="HP69" s="182"/>
      <c r="HQ69" s="182"/>
      <c r="HR69" s="182"/>
      <c r="HS69" s="182"/>
      <c r="HT69" s="182"/>
      <c r="HU69" s="182"/>
      <c r="HV69" s="182"/>
      <c r="HW69" s="182"/>
      <c r="HX69" s="182"/>
      <c r="HY69" s="182"/>
      <c r="HZ69" s="182"/>
      <c r="IA69" s="182"/>
      <c r="IB69" s="182"/>
      <c r="IC69" s="182"/>
      <c r="ID69" s="182"/>
      <c r="IE69" s="182"/>
      <c r="IF69" s="182"/>
      <c r="IG69" s="182"/>
      <c r="IH69" s="182"/>
      <c r="II69" s="182"/>
      <c r="IJ69" s="182"/>
      <c r="IK69" s="182"/>
      <c r="IL69" s="182"/>
    </row>
    <row r="70" spans="1:246" s="118" customFormat="1" x14ac:dyDescent="0.25">
      <c r="A70" s="60"/>
      <c r="B70" s="62"/>
      <c r="C70" s="60"/>
      <c r="D70" s="202"/>
      <c r="E70" s="66"/>
      <c r="F70" s="66"/>
      <c r="G70" s="66"/>
      <c r="H70" s="66"/>
      <c r="I70" s="66"/>
      <c r="J70" s="66"/>
      <c r="K70" s="66"/>
      <c r="L70" s="66"/>
      <c r="M70" s="66"/>
      <c r="N70" s="60"/>
      <c r="O70" s="60"/>
      <c r="P70" s="60"/>
      <c r="Q70" s="64"/>
      <c r="R70" s="64"/>
      <c r="S70" s="64"/>
      <c r="T70" s="203"/>
      <c r="U70" s="203"/>
      <c r="V70" s="203"/>
      <c r="W70" s="203"/>
      <c r="X70" s="203"/>
      <c r="Y70" s="64"/>
      <c r="Z70" s="62"/>
      <c r="AA70" s="67"/>
      <c r="AB70" s="67"/>
      <c r="AC70" s="67"/>
      <c r="AD70" s="67"/>
      <c r="AE70" s="67"/>
      <c r="AF70" s="67"/>
      <c r="AG70" s="67"/>
      <c r="AH70" s="67"/>
      <c r="AI70" s="67"/>
      <c r="AJ70" s="67"/>
      <c r="AK70" s="67"/>
      <c r="AL70" s="67"/>
      <c r="AM70" s="67"/>
      <c r="AN70" s="67"/>
      <c r="AO70" s="67"/>
      <c r="AP70" s="67"/>
      <c r="AQ70" s="67"/>
      <c r="AR70" s="67"/>
      <c r="AS70" s="114"/>
      <c r="AT70" s="114"/>
      <c r="AU70" s="204"/>
      <c r="AV70" s="204"/>
      <c r="AW70" s="206"/>
      <c r="AX70" s="61"/>
      <c r="AY70" s="133"/>
      <c r="AZ70" s="133"/>
    </row>
    <row r="71" spans="1:246" s="118" customFormat="1" ht="15" customHeight="1" x14ac:dyDescent="0.2">
      <c r="A71" s="60"/>
      <c r="B71" s="62"/>
      <c r="C71" s="60"/>
      <c r="D71" s="202"/>
      <c r="E71" s="63"/>
      <c r="F71" s="66"/>
      <c r="G71" s="63"/>
      <c r="H71" s="63"/>
      <c r="I71" s="66"/>
      <c r="J71" s="66"/>
      <c r="K71" s="66"/>
      <c r="L71" s="66"/>
      <c r="M71" s="66"/>
      <c r="N71" s="60"/>
      <c r="O71" s="60"/>
      <c r="P71" s="60"/>
      <c r="Q71" s="64"/>
      <c r="R71" s="64"/>
      <c r="S71" s="64"/>
      <c r="T71" s="203"/>
      <c r="U71" s="203"/>
      <c r="V71" s="203"/>
      <c r="W71" s="203"/>
      <c r="X71" s="203"/>
      <c r="Y71" s="64"/>
      <c r="Z71" s="62"/>
      <c r="AA71" s="67"/>
      <c r="AB71" s="67"/>
      <c r="AC71" s="67"/>
      <c r="AD71" s="67"/>
      <c r="AE71" s="67"/>
      <c r="AF71" s="67"/>
      <c r="AG71" s="67"/>
      <c r="AH71" s="67"/>
      <c r="AI71" s="67"/>
      <c r="AJ71" s="67"/>
      <c r="AK71" s="67"/>
      <c r="AL71" s="67"/>
      <c r="AM71" s="67"/>
      <c r="AN71" s="67"/>
      <c r="AO71" s="67"/>
      <c r="AP71" s="67"/>
      <c r="AQ71" s="67"/>
      <c r="AR71" s="67"/>
      <c r="AS71" s="114"/>
      <c r="AT71" s="114"/>
      <c r="AU71" s="204"/>
      <c r="AV71" s="204"/>
      <c r="AW71" s="206"/>
      <c r="AX71" s="61"/>
      <c r="AY71" s="133"/>
      <c r="AZ71" s="133"/>
    </row>
    <row r="72" spans="1:246" s="46" customFormat="1" ht="13.15" customHeight="1" x14ac:dyDescent="0.25">
      <c r="A72" s="60"/>
      <c r="B72" s="64"/>
      <c r="C72" s="100" t="s">
        <v>209</v>
      </c>
      <c r="D72" s="100"/>
      <c r="E72" s="100"/>
      <c r="F72" s="100"/>
      <c r="G72" s="100"/>
      <c r="H72" s="100"/>
      <c r="I72" s="100"/>
      <c r="J72" s="100"/>
      <c r="K72" s="100"/>
      <c r="L72" s="100"/>
      <c r="M72" s="100"/>
      <c r="N72" s="100"/>
      <c r="O72" s="100"/>
      <c r="P72" s="100"/>
      <c r="Q72" s="104"/>
      <c r="R72" s="64"/>
      <c r="S72" s="64"/>
      <c r="T72" s="62"/>
      <c r="U72" s="62"/>
      <c r="V72" s="62"/>
      <c r="W72" s="62"/>
      <c r="X72" s="62"/>
      <c r="Y72" s="62"/>
      <c r="Z72" s="64"/>
      <c r="AA72" s="60"/>
      <c r="AB72" s="60"/>
      <c r="AC72" s="60"/>
      <c r="AD72" s="60"/>
      <c r="AE72" s="60"/>
      <c r="AF72" s="60"/>
      <c r="AG72" s="64"/>
      <c r="AH72" s="64"/>
      <c r="AI72" s="64"/>
      <c r="AJ72" s="64"/>
      <c r="AK72" s="64"/>
      <c r="AL72" s="64"/>
      <c r="AM72" s="64"/>
      <c r="AN72" s="64"/>
      <c r="AO72" s="64"/>
      <c r="AP72" s="64"/>
      <c r="AQ72" s="64"/>
      <c r="AR72" s="64"/>
      <c r="AS72" s="137">
        <f>AS68+AS69</f>
        <v>0</v>
      </c>
      <c r="AT72" s="218">
        <f>AT68+AT69</f>
        <v>0</v>
      </c>
      <c r="AU72" s="64"/>
      <c r="AV72" s="64"/>
      <c r="AW72" s="64"/>
      <c r="AX72" s="61" t="s">
        <v>52</v>
      </c>
      <c r="BA72" s="68"/>
      <c r="BC72" s="47"/>
      <c r="BD72" s="47"/>
      <c r="BE72" s="47"/>
      <c r="BF72" s="47"/>
      <c r="BG72" s="47"/>
      <c r="BH72" s="47"/>
      <c r="BI72" s="47"/>
      <c r="BJ72" s="47"/>
      <c r="BK72" s="47"/>
      <c r="BL72" s="47"/>
      <c r="BM72" s="47"/>
      <c r="BN72" s="47"/>
      <c r="BO72" s="47"/>
      <c r="BP72" s="47"/>
      <c r="BQ72" s="47"/>
      <c r="BR72" s="47"/>
      <c r="BS72" s="47"/>
      <c r="BT72" s="47"/>
      <c r="BU72" s="47"/>
      <c r="BV72" s="47"/>
      <c r="BW72" s="47"/>
      <c r="BX72" s="47"/>
      <c r="BY72" s="47"/>
      <c r="BZ72" s="47"/>
      <c r="CA72" s="47"/>
      <c r="CB72" s="47"/>
      <c r="CC72" s="47"/>
      <c r="CD72" s="47"/>
      <c r="CE72" s="47"/>
      <c r="CF72" s="47"/>
      <c r="CG72" s="47"/>
      <c r="CH72" s="47"/>
      <c r="CI72" s="47"/>
      <c r="CJ72" s="47"/>
      <c r="CK72" s="47"/>
      <c r="CL72" s="47"/>
      <c r="CM72" s="47"/>
      <c r="CN72" s="47"/>
      <c r="CO72" s="47"/>
      <c r="CP72" s="47"/>
      <c r="CQ72" s="47"/>
      <c r="CR72" s="47"/>
      <c r="CS72" s="47"/>
      <c r="CT72" s="47"/>
      <c r="CU72" s="47"/>
      <c r="CV72" s="47"/>
      <c r="CW72" s="47"/>
      <c r="CX72" s="47"/>
      <c r="CY72" s="47"/>
      <c r="CZ72" s="47"/>
      <c r="DA72" s="47"/>
      <c r="DB72" s="47"/>
      <c r="DC72" s="47"/>
      <c r="DD72" s="47"/>
      <c r="DE72" s="47"/>
      <c r="DF72" s="47"/>
      <c r="DG72" s="47"/>
      <c r="DH72" s="47"/>
      <c r="DI72" s="47"/>
      <c r="DJ72" s="47"/>
      <c r="DK72" s="47"/>
      <c r="DL72" s="47"/>
      <c r="DM72" s="47"/>
      <c r="DN72" s="47"/>
      <c r="DO72" s="47"/>
      <c r="DP72" s="47"/>
      <c r="DQ72" s="47"/>
      <c r="DR72" s="47"/>
      <c r="DS72" s="47"/>
      <c r="DT72" s="47"/>
      <c r="DU72" s="47"/>
      <c r="DV72" s="47"/>
      <c r="DW72" s="47"/>
      <c r="DX72" s="47"/>
      <c r="DY72" s="47"/>
      <c r="DZ72" s="47"/>
      <c r="EA72" s="47"/>
      <c r="EB72" s="47"/>
      <c r="EC72" s="47"/>
      <c r="ED72" s="47"/>
      <c r="EE72" s="47"/>
      <c r="EF72" s="47"/>
      <c r="EG72" s="47"/>
      <c r="EH72" s="47"/>
      <c r="EI72" s="47"/>
      <c r="EJ72" s="47"/>
      <c r="EK72" s="47"/>
      <c r="EL72" s="47"/>
      <c r="EM72" s="47"/>
      <c r="EN72" s="47"/>
      <c r="EO72" s="47"/>
      <c r="EP72" s="47"/>
      <c r="EQ72" s="47"/>
      <c r="ER72" s="47"/>
      <c r="ES72" s="47"/>
      <c r="ET72" s="47"/>
      <c r="EU72" s="47"/>
      <c r="EV72" s="47"/>
      <c r="EW72" s="47"/>
      <c r="EX72" s="47"/>
      <c r="EY72" s="47"/>
      <c r="EZ72" s="47"/>
      <c r="FA72" s="47"/>
      <c r="FB72" s="47"/>
      <c r="FC72" s="47"/>
      <c r="FD72" s="47"/>
      <c r="FE72" s="47"/>
      <c r="FF72" s="47"/>
      <c r="FG72" s="47"/>
      <c r="FH72" s="47"/>
      <c r="FI72" s="47"/>
      <c r="FJ72" s="47"/>
      <c r="FK72" s="47"/>
      <c r="FL72" s="47"/>
      <c r="FM72" s="47"/>
      <c r="FN72" s="47"/>
      <c r="FO72" s="47"/>
      <c r="FP72" s="47"/>
      <c r="FQ72" s="47"/>
      <c r="FR72" s="47"/>
      <c r="FS72" s="47"/>
      <c r="FT72" s="47"/>
      <c r="FU72" s="47"/>
      <c r="FV72" s="47"/>
      <c r="FW72" s="47"/>
      <c r="FX72" s="47"/>
      <c r="FY72" s="47"/>
      <c r="FZ72" s="47"/>
      <c r="GA72" s="47"/>
      <c r="GB72" s="47"/>
      <c r="GC72" s="47"/>
      <c r="GD72" s="47"/>
      <c r="GE72" s="47"/>
      <c r="GF72" s="47"/>
      <c r="GG72" s="47"/>
      <c r="GH72" s="47"/>
      <c r="GI72" s="47"/>
      <c r="GJ72" s="47"/>
      <c r="GK72" s="47"/>
      <c r="GL72" s="47"/>
      <c r="GM72" s="47"/>
      <c r="GN72" s="47"/>
      <c r="GO72" s="47"/>
      <c r="GP72" s="47"/>
      <c r="GQ72" s="47"/>
      <c r="GR72" s="47"/>
      <c r="GS72" s="47"/>
      <c r="GT72" s="47"/>
      <c r="GU72" s="47"/>
      <c r="GV72" s="47"/>
      <c r="GW72" s="47"/>
      <c r="GX72" s="47"/>
      <c r="GY72" s="47"/>
      <c r="GZ72" s="47"/>
      <c r="HA72" s="47"/>
      <c r="HB72" s="47"/>
      <c r="HC72" s="47"/>
      <c r="HD72" s="47"/>
      <c r="HE72" s="47"/>
      <c r="HF72" s="47"/>
      <c r="HG72" s="47"/>
      <c r="HH72" s="47"/>
      <c r="HI72" s="47"/>
      <c r="HJ72" s="47"/>
      <c r="HK72" s="47"/>
      <c r="HL72" s="47"/>
      <c r="HM72" s="47"/>
      <c r="HN72" s="47"/>
      <c r="HO72" s="47"/>
      <c r="HP72" s="47"/>
      <c r="HQ72" s="47"/>
      <c r="HR72" s="47"/>
      <c r="HS72" s="47"/>
      <c r="HT72" s="47"/>
    </row>
    <row r="73" spans="1:246" s="46" customFormat="1" ht="13.15" customHeight="1" x14ac:dyDescent="0.2">
      <c r="A73" s="60"/>
      <c r="B73" s="62"/>
      <c r="C73" s="100" t="s">
        <v>207</v>
      </c>
      <c r="D73" s="63"/>
      <c r="E73" s="66"/>
      <c r="F73" s="66"/>
      <c r="G73" s="66"/>
      <c r="H73" s="66"/>
      <c r="I73" s="66"/>
      <c r="J73" s="66"/>
      <c r="K73" s="66"/>
      <c r="L73" s="60"/>
      <c r="M73" s="66"/>
      <c r="N73" s="66"/>
      <c r="O73" s="66"/>
      <c r="P73" s="60"/>
      <c r="Q73" s="64"/>
      <c r="R73" s="105"/>
      <c r="S73" s="105"/>
      <c r="T73" s="62"/>
      <c r="U73" s="62"/>
      <c r="V73" s="62"/>
      <c r="W73" s="62"/>
      <c r="X73" s="62"/>
      <c r="Y73" s="62"/>
      <c r="Z73" s="62"/>
      <c r="AA73" s="60"/>
      <c r="AB73" s="60"/>
      <c r="AC73" s="60"/>
      <c r="AD73" s="60"/>
      <c r="AE73" s="60"/>
      <c r="AF73" s="60"/>
      <c r="AG73" s="62"/>
      <c r="AH73" s="62"/>
      <c r="AI73" s="62"/>
      <c r="AJ73" s="62"/>
      <c r="AK73" s="62"/>
      <c r="AL73" s="62"/>
      <c r="AM73" s="62"/>
      <c r="AN73" s="62"/>
      <c r="AO73" s="62"/>
      <c r="AP73" s="62"/>
      <c r="AQ73" s="62"/>
      <c r="AR73" s="62"/>
      <c r="AS73" s="62"/>
      <c r="AT73" s="62"/>
      <c r="AU73" s="62"/>
      <c r="AV73" s="62"/>
      <c r="AW73" s="62"/>
      <c r="AX73" s="61" t="s">
        <v>52</v>
      </c>
      <c r="BA73" s="68"/>
      <c r="BC73" s="47"/>
      <c r="BD73" s="47"/>
      <c r="BE73" s="47"/>
      <c r="BF73" s="47"/>
      <c r="BG73" s="47"/>
      <c r="BH73" s="47"/>
      <c r="BI73" s="47"/>
      <c r="BJ73" s="47"/>
      <c r="BK73" s="47"/>
      <c r="BL73" s="47"/>
      <c r="BM73" s="47"/>
      <c r="BN73" s="47"/>
      <c r="BO73" s="47"/>
      <c r="BP73" s="47"/>
      <c r="BQ73" s="47"/>
      <c r="BR73" s="47"/>
      <c r="BS73" s="47"/>
      <c r="BT73" s="47"/>
      <c r="BU73" s="47"/>
      <c r="BV73" s="47"/>
      <c r="BW73" s="47"/>
      <c r="BX73" s="47"/>
      <c r="BY73" s="47"/>
      <c r="BZ73" s="47"/>
      <c r="CA73" s="47"/>
      <c r="CB73" s="47"/>
      <c r="CC73" s="47"/>
      <c r="CD73" s="47"/>
      <c r="CE73" s="47"/>
      <c r="CF73" s="47"/>
      <c r="CG73" s="47"/>
      <c r="CH73" s="47"/>
      <c r="CI73" s="47"/>
      <c r="CJ73" s="47"/>
      <c r="CK73" s="47"/>
      <c r="CL73" s="47"/>
      <c r="CM73" s="47"/>
      <c r="CN73" s="47"/>
      <c r="CO73" s="47"/>
      <c r="CP73" s="47"/>
      <c r="CQ73" s="47"/>
      <c r="CR73" s="47"/>
      <c r="CS73" s="47"/>
      <c r="CT73" s="47"/>
      <c r="CU73" s="47"/>
      <c r="CV73" s="47"/>
      <c r="CW73" s="47"/>
      <c r="CX73" s="47"/>
      <c r="CY73" s="47"/>
      <c r="CZ73" s="47"/>
      <c r="DA73" s="47"/>
      <c r="DB73" s="47"/>
      <c r="DC73" s="47"/>
      <c r="DD73" s="47"/>
      <c r="DE73" s="47"/>
      <c r="DF73" s="47"/>
      <c r="DG73" s="47"/>
      <c r="DH73" s="47"/>
      <c r="DI73" s="47"/>
      <c r="DJ73" s="47"/>
      <c r="DK73" s="47"/>
      <c r="DL73" s="47"/>
      <c r="DM73" s="47"/>
      <c r="DN73" s="47"/>
      <c r="DO73" s="47"/>
      <c r="DP73" s="47"/>
      <c r="DQ73" s="47"/>
      <c r="DR73" s="47"/>
      <c r="DS73" s="47"/>
      <c r="DT73" s="47"/>
      <c r="DU73" s="47"/>
      <c r="DV73" s="47"/>
      <c r="DW73" s="47"/>
      <c r="DX73" s="47"/>
      <c r="DY73" s="47"/>
      <c r="DZ73" s="47"/>
      <c r="EA73" s="47"/>
      <c r="EB73" s="47"/>
      <c r="EC73" s="47"/>
      <c r="ED73" s="47"/>
      <c r="EE73" s="47"/>
      <c r="EF73" s="47"/>
      <c r="EG73" s="47"/>
      <c r="EH73" s="47"/>
      <c r="EI73" s="47"/>
      <c r="EJ73" s="47"/>
      <c r="EK73" s="47"/>
      <c r="EL73" s="47"/>
      <c r="EM73" s="47"/>
      <c r="EN73" s="47"/>
      <c r="EO73" s="47"/>
      <c r="EP73" s="47"/>
      <c r="EQ73" s="47"/>
      <c r="ER73" s="47"/>
      <c r="ES73" s="47"/>
      <c r="ET73" s="47"/>
      <c r="EU73" s="47"/>
      <c r="EV73" s="47"/>
      <c r="EW73" s="47"/>
      <c r="EX73" s="47"/>
      <c r="EY73" s="47"/>
      <c r="EZ73" s="47"/>
      <c r="FA73" s="47"/>
      <c r="FB73" s="47"/>
      <c r="FC73" s="47"/>
      <c r="FD73" s="47"/>
      <c r="FE73" s="47"/>
      <c r="FF73" s="47"/>
      <c r="FG73" s="47"/>
      <c r="FH73" s="47"/>
      <c r="FI73" s="47"/>
      <c r="FJ73" s="47"/>
      <c r="FK73" s="47"/>
      <c r="FL73" s="47"/>
      <c r="FM73" s="47"/>
      <c r="FN73" s="47"/>
      <c r="FO73" s="47"/>
      <c r="FP73" s="47"/>
      <c r="FQ73" s="47"/>
      <c r="FR73" s="47"/>
      <c r="FS73" s="47"/>
      <c r="FT73" s="47"/>
      <c r="FU73" s="47"/>
      <c r="FV73" s="47"/>
      <c r="FW73" s="47"/>
      <c r="FX73" s="47"/>
      <c r="FY73" s="47"/>
      <c r="FZ73" s="47"/>
      <c r="GA73" s="47"/>
      <c r="GB73" s="47"/>
      <c r="GC73" s="47"/>
      <c r="GD73" s="47"/>
      <c r="GE73" s="47"/>
      <c r="GF73" s="47"/>
      <c r="GG73" s="47"/>
      <c r="GH73" s="47"/>
      <c r="GI73" s="47"/>
      <c r="GJ73" s="47"/>
      <c r="GK73" s="47"/>
      <c r="GL73" s="47"/>
      <c r="GM73" s="47"/>
      <c r="GN73" s="47"/>
      <c r="GO73" s="47"/>
      <c r="GP73" s="47"/>
      <c r="GQ73" s="47"/>
      <c r="GR73" s="47"/>
      <c r="GS73" s="47"/>
      <c r="GT73" s="47"/>
      <c r="GU73" s="47"/>
      <c r="GV73" s="47"/>
      <c r="GW73" s="47"/>
      <c r="GX73" s="47"/>
      <c r="GY73" s="47"/>
      <c r="GZ73" s="47"/>
      <c r="HA73" s="47"/>
      <c r="HB73" s="47"/>
      <c r="HC73" s="47"/>
      <c r="HD73" s="47"/>
      <c r="HE73" s="47"/>
      <c r="HF73" s="47"/>
      <c r="HG73" s="47"/>
      <c r="HH73" s="47"/>
      <c r="HI73" s="47"/>
      <c r="HJ73" s="47"/>
      <c r="HK73" s="47"/>
      <c r="HL73" s="47"/>
      <c r="HM73" s="47"/>
      <c r="HN73" s="47"/>
      <c r="HO73" s="47"/>
      <c r="HP73" s="47"/>
      <c r="HQ73" s="47"/>
      <c r="HR73" s="47"/>
      <c r="HS73" s="47"/>
      <c r="HT73" s="47"/>
    </row>
    <row r="74" spans="1:246" s="118" customFormat="1" ht="15" customHeight="1" x14ac:dyDescent="0.2">
      <c r="A74" s="115"/>
      <c r="B74" s="134"/>
      <c r="C74" s="115"/>
      <c r="D74" s="143"/>
      <c r="E74" s="63"/>
      <c r="F74" s="115"/>
      <c r="G74" s="115"/>
      <c r="H74" s="115"/>
      <c r="I74" s="215"/>
      <c r="J74" s="115"/>
      <c r="K74" s="115"/>
      <c r="L74" s="121"/>
      <c r="M74" s="115"/>
      <c r="N74" s="114"/>
      <c r="O74" s="115"/>
      <c r="P74" s="115"/>
      <c r="Q74" s="115"/>
      <c r="R74" s="114"/>
      <c r="S74" s="114"/>
      <c r="T74" s="114"/>
      <c r="U74" s="114"/>
      <c r="V74" s="114"/>
      <c r="W74" s="248"/>
      <c r="X74" s="216"/>
      <c r="Y74" s="114"/>
      <c r="Z74" s="114"/>
      <c r="AA74" s="115"/>
      <c r="AB74" s="115"/>
      <c r="AC74" s="115"/>
      <c r="AD74" s="115"/>
      <c r="AE74" s="115"/>
      <c r="AF74" s="115"/>
      <c r="AG74" s="134"/>
      <c r="AH74" s="134"/>
      <c r="AI74" s="134"/>
      <c r="AJ74" s="134"/>
      <c r="AK74" s="134"/>
      <c r="AL74" s="134"/>
      <c r="AM74" s="134"/>
      <c r="AN74" s="134"/>
      <c r="AO74" s="134"/>
      <c r="AP74" s="134"/>
      <c r="AQ74" s="134"/>
      <c r="AR74" s="134"/>
      <c r="AS74" s="114"/>
      <c r="AT74" s="114"/>
      <c r="AU74" s="210"/>
      <c r="AV74" s="149"/>
      <c r="AW74" s="147"/>
      <c r="AX74" s="142"/>
      <c r="AY74" s="133"/>
      <c r="AZ74" s="133"/>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1"/>
      <c r="FF74" s="141"/>
      <c r="FG74" s="141"/>
      <c r="FH74" s="141"/>
      <c r="FI74" s="141"/>
      <c r="FJ74" s="141"/>
      <c r="FK74" s="141"/>
      <c r="FL74" s="141"/>
      <c r="FM74" s="141"/>
      <c r="FN74" s="141"/>
      <c r="FO74" s="141"/>
      <c r="FP74" s="141"/>
      <c r="FQ74" s="141"/>
      <c r="FR74" s="141"/>
      <c r="FS74" s="141"/>
      <c r="FT74" s="141"/>
      <c r="FU74" s="141"/>
      <c r="FV74" s="141"/>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row>
    <row r="75" spans="1:246" s="118" customFormat="1" ht="15" customHeight="1" x14ac:dyDescent="0.2">
      <c r="A75" s="115"/>
      <c r="B75" s="134"/>
      <c r="C75" s="149"/>
      <c r="D75" s="143"/>
      <c r="E75" s="226"/>
      <c r="F75" s="149"/>
      <c r="G75" s="115"/>
      <c r="H75" s="115"/>
      <c r="I75" s="115"/>
      <c r="J75" s="149"/>
      <c r="K75" s="121"/>
      <c r="L75" s="121"/>
      <c r="M75" s="115"/>
      <c r="N75" s="115"/>
      <c r="O75" s="115"/>
      <c r="P75" s="115"/>
      <c r="Q75" s="134"/>
      <c r="R75" s="134"/>
      <c r="S75" s="134"/>
      <c r="T75" s="134"/>
      <c r="U75" s="134"/>
      <c r="V75" s="114"/>
      <c r="W75" s="209"/>
      <c r="X75" s="134"/>
      <c r="Y75" s="134"/>
      <c r="Z75" s="134"/>
      <c r="AA75" s="227"/>
      <c r="AB75" s="227"/>
      <c r="AC75" s="227"/>
      <c r="AD75" s="227"/>
      <c r="AE75" s="227"/>
      <c r="AF75" s="227"/>
      <c r="AG75" s="227"/>
      <c r="AH75" s="227"/>
      <c r="AI75" s="227"/>
      <c r="AJ75" s="227"/>
      <c r="AK75" s="227"/>
      <c r="AL75" s="227"/>
      <c r="AM75" s="227"/>
      <c r="AN75" s="227"/>
      <c r="AO75" s="227"/>
      <c r="AP75" s="227"/>
      <c r="AQ75" s="227"/>
      <c r="AR75" s="228"/>
      <c r="AS75" s="114"/>
      <c r="AT75" s="114"/>
      <c r="AU75" s="149"/>
      <c r="AV75" s="229"/>
      <c r="AW75" s="149"/>
      <c r="AX75" s="115"/>
      <c r="AY75" s="133"/>
      <c r="AZ75" s="133"/>
      <c r="BA75" s="182"/>
      <c r="BB75" s="182"/>
      <c r="BC75" s="182"/>
      <c r="BD75" s="182"/>
      <c r="BE75" s="182"/>
      <c r="BF75" s="182"/>
      <c r="BG75" s="182"/>
      <c r="BH75" s="182"/>
      <c r="BI75" s="182"/>
      <c r="BJ75" s="182"/>
      <c r="BK75" s="182"/>
      <c r="BL75" s="182"/>
      <c r="BM75" s="182"/>
      <c r="BN75" s="182"/>
      <c r="BO75" s="182"/>
      <c r="BP75" s="182"/>
      <c r="BQ75" s="182"/>
      <c r="BR75" s="182"/>
      <c r="BS75" s="182"/>
      <c r="BT75" s="182"/>
      <c r="BU75" s="182"/>
      <c r="BV75" s="182"/>
      <c r="BW75" s="182"/>
      <c r="BX75" s="182"/>
      <c r="BY75" s="182"/>
      <c r="BZ75" s="182"/>
      <c r="CA75" s="182"/>
      <c r="CB75" s="182"/>
      <c r="CC75" s="182"/>
      <c r="CD75" s="182"/>
      <c r="CE75" s="182"/>
      <c r="CF75" s="182"/>
      <c r="CG75" s="182"/>
      <c r="CH75" s="182"/>
      <c r="CI75" s="182"/>
      <c r="CJ75" s="182"/>
      <c r="CK75" s="182"/>
      <c r="CL75" s="182"/>
      <c r="CM75" s="182"/>
      <c r="CN75" s="182"/>
      <c r="CO75" s="182"/>
      <c r="CP75" s="182"/>
      <c r="CQ75" s="182"/>
      <c r="CR75" s="182"/>
      <c r="CS75" s="182"/>
      <c r="CT75" s="182"/>
      <c r="CU75" s="182"/>
      <c r="CV75" s="182"/>
      <c r="CW75" s="182"/>
      <c r="CX75" s="182"/>
      <c r="CY75" s="182"/>
      <c r="CZ75" s="182"/>
      <c r="DA75" s="182"/>
      <c r="DB75" s="182"/>
      <c r="DC75" s="182"/>
      <c r="DD75" s="182"/>
      <c r="DE75" s="182"/>
      <c r="DF75" s="182"/>
      <c r="DG75" s="182"/>
      <c r="DH75" s="182"/>
      <c r="DI75" s="182"/>
      <c r="DJ75" s="182"/>
      <c r="DK75" s="182"/>
      <c r="DL75" s="182"/>
      <c r="DM75" s="182"/>
      <c r="DN75" s="182"/>
      <c r="DO75" s="182"/>
      <c r="DP75" s="182"/>
      <c r="DQ75" s="182"/>
      <c r="DR75" s="182"/>
      <c r="DS75" s="182"/>
      <c r="DT75" s="182"/>
      <c r="DU75" s="182"/>
      <c r="DV75" s="182"/>
      <c r="DW75" s="182"/>
      <c r="DX75" s="182"/>
      <c r="DY75" s="182"/>
      <c r="DZ75" s="182"/>
      <c r="EA75" s="182"/>
      <c r="EB75" s="182"/>
      <c r="EC75" s="182"/>
      <c r="ED75" s="182"/>
      <c r="EE75" s="182"/>
      <c r="EF75" s="182"/>
      <c r="EG75" s="182"/>
      <c r="EH75" s="182"/>
      <c r="EI75" s="182"/>
      <c r="EJ75" s="182"/>
      <c r="EK75" s="182"/>
      <c r="EL75" s="182"/>
      <c r="EM75" s="182"/>
      <c r="EN75" s="182"/>
      <c r="EO75" s="182"/>
      <c r="EP75" s="182"/>
      <c r="EQ75" s="182"/>
      <c r="ER75" s="182"/>
      <c r="ES75" s="182"/>
      <c r="ET75" s="182"/>
      <c r="EU75" s="182"/>
      <c r="EV75" s="182"/>
      <c r="EW75" s="182"/>
      <c r="EX75" s="182"/>
      <c r="EY75" s="182"/>
      <c r="EZ75" s="182"/>
      <c r="FA75" s="182"/>
      <c r="FB75" s="182"/>
      <c r="FC75" s="182"/>
      <c r="FD75" s="182"/>
      <c r="FE75" s="182"/>
      <c r="FF75" s="182"/>
      <c r="FG75" s="182"/>
      <c r="FH75" s="182"/>
      <c r="FI75" s="182"/>
      <c r="FJ75" s="182"/>
      <c r="FK75" s="182"/>
      <c r="FL75" s="182"/>
      <c r="FM75" s="182"/>
      <c r="FN75" s="182"/>
      <c r="FO75" s="182"/>
      <c r="FP75" s="182"/>
      <c r="FQ75" s="182"/>
      <c r="FR75" s="182"/>
      <c r="FS75" s="182"/>
      <c r="FT75" s="182"/>
      <c r="FU75" s="182"/>
      <c r="FV75" s="182"/>
      <c r="FW75" s="182"/>
      <c r="FX75" s="182"/>
      <c r="FY75" s="182"/>
      <c r="FZ75" s="182"/>
      <c r="GA75" s="182"/>
      <c r="GB75" s="182"/>
      <c r="GC75" s="182"/>
      <c r="GD75" s="182"/>
      <c r="GE75" s="182"/>
      <c r="GF75" s="182"/>
      <c r="GG75" s="182"/>
      <c r="GH75" s="182"/>
      <c r="GI75" s="182"/>
      <c r="GJ75" s="182"/>
      <c r="GK75" s="182"/>
      <c r="GL75" s="182"/>
      <c r="GM75" s="182"/>
      <c r="GN75" s="182"/>
      <c r="GO75" s="182"/>
      <c r="GP75" s="182"/>
      <c r="GQ75" s="182"/>
      <c r="GR75" s="182"/>
      <c r="GS75" s="182"/>
      <c r="GT75" s="182"/>
      <c r="GU75" s="182"/>
      <c r="GV75" s="182"/>
      <c r="GW75" s="182"/>
      <c r="GX75" s="182"/>
      <c r="GY75" s="182"/>
      <c r="GZ75" s="182"/>
      <c r="HA75" s="182"/>
      <c r="HB75" s="182"/>
      <c r="HC75" s="182"/>
      <c r="HD75" s="182"/>
      <c r="HE75" s="182"/>
      <c r="HF75" s="182"/>
      <c r="HG75" s="182"/>
      <c r="HH75" s="182"/>
      <c r="HI75" s="182"/>
      <c r="HJ75" s="182"/>
      <c r="HK75" s="182"/>
      <c r="HL75" s="182"/>
      <c r="HM75" s="182"/>
      <c r="HN75" s="182"/>
      <c r="HO75" s="182"/>
      <c r="HP75" s="182"/>
      <c r="HQ75" s="182"/>
      <c r="HR75" s="182"/>
      <c r="HS75" s="182"/>
      <c r="HT75" s="182"/>
      <c r="HU75" s="182"/>
      <c r="HV75" s="182"/>
      <c r="HW75" s="182"/>
      <c r="HX75" s="182"/>
      <c r="HY75" s="182"/>
      <c r="HZ75" s="182"/>
      <c r="IA75" s="182"/>
      <c r="IB75" s="182"/>
      <c r="IC75" s="182"/>
      <c r="ID75" s="182"/>
      <c r="IE75" s="182"/>
      <c r="IF75" s="182"/>
      <c r="IG75" s="182"/>
      <c r="IH75" s="182"/>
      <c r="II75" s="182"/>
      <c r="IJ75" s="182"/>
      <c r="IK75" s="182"/>
      <c r="IL75" s="182"/>
    </row>
    <row r="76" spans="1:246" s="118" customFormat="1" ht="15" x14ac:dyDescent="0.25">
      <c r="A76" s="60"/>
      <c r="B76" s="62"/>
      <c r="C76" s="60"/>
      <c r="D76" s="202"/>
      <c r="E76" s="66"/>
      <c r="F76" s="66"/>
      <c r="G76" s="66"/>
      <c r="H76" s="66"/>
      <c r="I76" s="66"/>
      <c r="J76" s="66"/>
      <c r="K76" s="66"/>
      <c r="L76" s="66"/>
      <c r="M76" s="66"/>
      <c r="N76" s="60"/>
      <c r="O76" s="60"/>
      <c r="P76" s="60"/>
      <c r="Q76" s="64"/>
      <c r="R76" s="64"/>
      <c r="S76" s="64"/>
      <c r="T76" s="203"/>
      <c r="U76" s="203"/>
      <c r="V76" s="203"/>
      <c r="W76" s="203"/>
      <c r="X76" s="211"/>
      <c r="Y76" s="64"/>
      <c r="Z76" s="62"/>
      <c r="AA76" s="67"/>
      <c r="AB76" s="67"/>
      <c r="AC76" s="67"/>
      <c r="AD76" s="67"/>
      <c r="AE76" s="67"/>
      <c r="AF76" s="67"/>
      <c r="AG76" s="67"/>
      <c r="AH76" s="67"/>
      <c r="AI76" s="67"/>
      <c r="AJ76" s="67"/>
      <c r="AK76" s="67"/>
      <c r="AL76" s="67"/>
      <c r="AM76" s="67"/>
      <c r="AN76" s="67"/>
      <c r="AO76" s="67"/>
      <c r="AP76" s="67"/>
      <c r="AQ76" s="67"/>
      <c r="AR76" s="67"/>
      <c r="AS76" s="114"/>
      <c r="AT76" s="114"/>
      <c r="AU76" s="204"/>
      <c r="AV76" s="204"/>
      <c r="AW76" s="205"/>
      <c r="AX76" s="61"/>
      <c r="AY76" s="133"/>
      <c r="AZ76" s="133"/>
    </row>
    <row r="77" spans="1:246" s="118" customFormat="1" ht="15" customHeight="1" x14ac:dyDescent="0.25">
      <c r="A77" s="60"/>
      <c r="B77" s="62"/>
      <c r="C77" s="60"/>
      <c r="D77" s="202"/>
      <c r="E77" s="63"/>
      <c r="F77" s="66"/>
      <c r="G77" s="63"/>
      <c r="H77" s="63"/>
      <c r="I77" s="66"/>
      <c r="J77" s="66"/>
      <c r="K77" s="66"/>
      <c r="L77" s="66"/>
      <c r="M77" s="66"/>
      <c r="N77" s="60"/>
      <c r="O77" s="60"/>
      <c r="P77" s="60"/>
      <c r="Q77" s="64"/>
      <c r="R77" s="64"/>
      <c r="S77" s="64"/>
      <c r="T77" s="203"/>
      <c r="U77" s="203"/>
      <c r="V77" s="203"/>
      <c r="W77" s="203"/>
      <c r="X77" s="211"/>
      <c r="Y77" s="64"/>
      <c r="Z77" s="62"/>
      <c r="AA77" s="67"/>
      <c r="AB77" s="67"/>
      <c r="AC77" s="67"/>
      <c r="AD77" s="67"/>
      <c r="AE77" s="67"/>
      <c r="AF77" s="67"/>
      <c r="AG77" s="67"/>
      <c r="AH77" s="67"/>
      <c r="AI77" s="67"/>
      <c r="AJ77" s="67"/>
      <c r="AK77" s="67"/>
      <c r="AL77" s="67"/>
      <c r="AM77" s="67"/>
      <c r="AN77" s="67"/>
      <c r="AO77" s="67"/>
      <c r="AP77" s="67"/>
      <c r="AQ77" s="67"/>
      <c r="AR77" s="67"/>
      <c r="AS77" s="114"/>
      <c r="AT77" s="114"/>
      <c r="AU77" s="204"/>
      <c r="AV77" s="204"/>
      <c r="AW77" s="205"/>
      <c r="AX77" s="61"/>
      <c r="AY77" s="133"/>
      <c r="AZ77" s="133"/>
    </row>
    <row r="78" spans="1:246" ht="13.15" customHeight="1" x14ac:dyDescent="0.2">
      <c r="A78" s="61"/>
      <c r="B78" s="62"/>
      <c r="C78" s="100" t="s">
        <v>210</v>
      </c>
      <c r="D78" s="63"/>
      <c r="E78" s="66"/>
      <c r="F78" s="66"/>
      <c r="G78" s="66"/>
      <c r="H78" s="66"/>
      <c r="I78" s="66"/>
      <c r="J78" s="66"/>
      <c r="K78" s="66"/>
      <c r="L78" s="60"/>
      <c r="M78" s="66"/>
      <c r="N78" s="66"/>
      <c r="O78" s="66"/>
      <c r="P78" s="60"/>
      <c r="Q78" s="64"/>
      <c r="R78" s="106"/>
      <c r="S78" s="106"/>
      <c r="T78" s="62"/>
      <c r="U78" s="62"/>
      <c r="V78" s="62"/>
      <c r="W78" s="134"/>
      <c r="X78" s="62"/>
      <c r="Y78" s="62"/>
      <c r="Z78" s="69"/>
      <c r="AA78" s="69"/>
      <c r="AB78" s="69"/>
      <c r="AC78" s="69"/>
      <c r="AD78" s="69"/>
      <c r="AE78" s="69"/>
      <c r="AF78" s="69"/>
      <c r="AG78" s="69"/>
      <c r="AH78" s="69"/>
      <c r="AI78" s="69"/>
      <c r="AJ78" s="69"/>
      <c r="AK78" s="69"/>
      <c r="AL78" s="69"/>
      <c r="AM78" s="69"/>
      <c r="AN78" s="69"/>
      <c r="AO78" s="69"/>
      <c r="AP78" s="69"/>
      <c r="AQ78" s="69"/>
      <c r="AR78" s="69"/>
      <c r="AS78" s="137">
        <f>AS74+AS75</f>
        <v>0</v>
      </c>
      <c r="AT78" s="218">
        <f>AT74+AT75</f>
        <v>0</v>
      </c>
      <c r="AU78" s="107"/>
      <c r="AV78" s="108"/>
      <c r="AW78" s="61"/>
      <c r="AX78" s="61" t="s">
        <v>52</v>
      </c>
      <c r="AY78" s="111"/>
      <c r="AZ78" s="111"/>
      <c r="BA78" s="112"/>
      <c r="BB78" s="70"/>
      <c r="BC78" s="113"/>
      <c r="BD78" s="113"/>
      <c r="BE78" s="113"/>
      <c r="BF78" s="113"/>
      <c r="BG78" s="113"/>
      <c r="BH78" s="113"/>
      <c r="BI78" s="113"/>
      <c r="BJ78" s="113"/>
      <c r="BK78" s="113"/>
      <c r="BL78" s="113"/>
      <c r="BM78" s="113"/>
      <c r="BN78" s="113"/>
      <c r="BO78" s="113"/>
      <c r="BP78" s="113"/>
      <c r="BQ78" s="65"/>
      <c r="BR78" s="65"/>
      <c r="BS78" s="65"/>
      <c r="BT78" s="65"/>
      <c r="BU78" s="65"/>
      <c r="BV78" s="65"/>
      <c r="BW78" s="65"/>
      <c r="BX78" s="65"/>
      <c r="BY78" s="65"/>
      <c r="BZ78" s="65"/>
      <c r="CA78" s="65"/>
      <c r="CB78" s="65"/>
      <c r="CC78" s="65"/>
      <c r="CD78" s="65"/>
      <c r="CE78" s="65"/>
      <c r="CF78" s="65"/>
      <c r="CG78" s="65"/>
      <c r="CH78" s="65"/>
      <c r="CI78" s="65"/>
      <c r="CJ78" s="65"/>
      <c r="CK78" s="65"/>
      <c r="CL78" s="65"/>
      <c r="CM78" s="65"/>
      <c r="CN78" s="65"/>
      <c r="CO78" s="65"/>
      <c r="CP78" s="65"/>
      <c r="CQ78" s="65"/>
      <c r="CR78" s="65"/>
      <c r="CS78" s="65"/>
      <c r="CT78" s="65"/>
      <c r="CU78" s="65"/>
      <c r="CV78" s="65"/>
      <c r="CW78" s="65"/>
      <c r="CX78" s="65"/>
      <c r="CY78" s="65"/>
      <c r="CZ78" s="65"/>
      <c r="DA78" s="65"/>
      <c r="DB78" s="65"/>
      <c r="DC78" s="65"/>
      <c r="DD78" s="65"/>
      <c r="DE78" s="65"/>
      <c r="DF78" s="65"/>
      <c r="DG78" s="65"/>
      <c r="DH78" s="65"/>
      <c r="DI78" s="65"/>
      <c r="DJ78" s="65"/>
      <c r="DK78" s="65"/>
      <c r="DL78" s="65"/>
      <c r="DM78" s="65"/>
      <c r="DN78" s="65"/>
      <c r="DO78" s="65"/>
      <c r="DP78" s="65"/>
      <c r="DQ78" s="65"/>
      <c r="DR78" s="65"/>
      <c r="DS78" s="65"/>
      <c r="DT78" s="65"/>
      <c r="DU78" s="65"/>
      <c r="DV78" s="65"/>
      <c r="DW78" s="65"/>
      <c r="DX78" s="65"/>
      <c r="DY78" s="65"/>
      <c r="DZ78" s="65"/>
      <c r="EA78" s="65"/>
      <c r="EB78" s="65"/>
      <c r="EC78" s="65"/>
      <c r="ED78" s="65"/>
      <c r="EE78" s="65"/>
      <c r="EF78" s="65"/>
      <c r="EG78" s="65"/>
      <c r="EH78" s="65"/>
      <c r="EI78" s="65"/>
      <c r="EJ78" s="65"/>
      <c r="EK78" s="65"/>
      <c r="EL78" s="65"/>
      <c r="EM78" s="65"/>
      <c r="EN78" s="65"/>
      <c r="EO78" s="65"/>
      <c r="EP78" s="65"/>
      <c r="EQ78" s="65"/>
      <c r="ER78" s="65"/>
      <c r="ES78" s="65"/>
      <c r="ET78" s="65"/>
      <c r="EU78" s="65"/>
      <c r="EV78" s="65"/>
      <c r="EW78" s="65"/>
      <c r="EX78" s="65"/>
      <c r="EY78" s="65"/>
      <c r="EZ78" s="65"/>
      <c r="FA78" s="65"/>
      <c r="FB78" s="65"/>
      <c r="FC78" s="65"/>
      <c r="FD78" s="65"/>
      <c r="FE78" s="65"/>
      <c r="FF78" s="65"/>
      <c r="FG78" s="65"/>
      <c r="FH78" s="65"/>
      <c r="FI78" s="65"/>
      <c r="FJ78" s="65"/>
      <c r="FK78" s="65"/>
      <c r="FL78" s="65"/>
      <c r="FM78" s="65"/>
      <c r="FN78" s="65"/>
      <c r="FO78" s="65"/>
      <c r="FP78" s="65"/>
      <c r="FQ78" s="65"/>
      <c r="FR78" s="65"/>
      <c r="FS78" s="65"/>
      <c r="FT78" s="65"/>
      <c r="FU78" s="65"/>
      <c r="FV78" s="65"/>
      <c r="FW78" s="65"/>
      <c r="FX78" s="65"/>
      <c r="FY78" s="65"/>
      <c r="FZ78" s="65"/>
      <c r="GA78" s="65"/>
      <c r="GB78" s="65"/>
      <c r="GC78" s="65"/>
      <c r="GD78" s="65"/>
      <c r="GE78" s="65"/>
      <c r="GF78" s="65"/>
      <c r="GG78" s="65"/>
      <c r="GH78" s="65"/>
      <c r="GI78" s="65"/>
      <c r="GJ78" s="65"/>
      <c r="GK78" s="65"/>
      <c r="GL78" s="65"/>
      <c r="GM78" s="65"/>
      <c r="GN78" s="65"/>
      <c r="GO78" s="65"/>
      <c r="GP78" s="65"/>
      <c r="GQ78" s="65"/>
      <c r="GR78" s="65"/>
      <c r="GS78" s="65"/>
      <c r="GT78" s="65"/>
      <c r="GU78" s="65"/>
      <c r="GV78" s="65"/>
      <c r="GW78" s="65"/>
      <c r="GX78" s="65"/>
      <c r="GY78" s="65"/>
      <c r="GZ78" s="65"/>
      <c r="HA78" s="65"/>
      <c r="HB78" s="65"/>
      <c r="HC78" s="65"/>
      <c r="HD78" s="65"/>
      <c r="HE78" s="65"/>
      <c r="HF78" s="65"/>
      <c r="HG78" s="65"/>
      <c r="HH78" s="65"/>
      <c r="HI78" s="65"/>
      <c r="HJ78" s="65"/>
      <c r="HK78" s="65"/>
      <c r="HL78" s="65"/>
      <c r="HM78" s="65"/>
      <c r="HN78" s="65"/>
      <c r="HO78" s="65"/>
      <c r="HP78" s="65"/>
      <c r="HQ78" s="65"/>
      <c r="HR78" s="65"/>
      <c r="HS78" s="65"/>
      <c r="HT78" s="65"/>
    </row>
    <row r="79" spans="1:246" ht="13.15" customHeight="1" x14ac:dyDescent="0.2">
      <c r="A79" s="61"/>
      <c r="B79" s="62"/>
      <c r="C79" s="100" t="s">
        <v>180</v>
      </c>
      <c r="D79" s="63"/>
      <c r="E79" s="66"/>
      <c r="F79" s="66"/>
      <c r="G79" s="66"/>
      <c r="H79" s="66"/>
      <c r="I79" s="66"/>
      <c r="J79" s="66"/>
      <c r="K79" s="66"/>
      <c r="L79" s="60"/>
      <c r="M79" s="66"/>
      <c r="N79" s="66"/>
      <c r="O79" s="66"/>
      <c r="P79" s="60"/>
      <c r="Q79" s="64"/>
      <c r="R79" s="106"/>
      <c r="S79" s="106"/>
      <c r="T79" s="62"/>
      <c r="U79" s="62"/>
      <c r="V79" s="62"/>
      <c r="W79" s="62"/>
      <c r="X79" s="62"/>
      <c r="Y79" s="62"/>
      <c r="Z79" s="69"/>
      <c r="AA79" s="69"/>
      <c r="AB79" s="69"/>
      <c r="AC79" s="69"/>
      <c r="AD79" s="69"/>
      <c r="AE79" s="69"/>
      <c r="AF79" s="69"/>
      <c r="AG79" s="69"/>
      <c r="AH79" s="69"/>
      <c r="AI79" s="69"/>
      <c r="AJ79" s="69"/>
      <c r="AK79" s="69"/>
      <c r="AL79" s="69"/>
      <c r="AM79" s="69"/>
      <c r="AN79" s="69"/>
      <c r="AO79" s="69"/>
      <c r="AP79" s="69"/>
      <c r="AQ79" s="69"/>
      <c r="AR79" s="69"/>
      <c r="AS79" s="99"/>
      <c r="AT79" s="99"/>
      <c r="AU79" s="107"/>
      <c r="AV79" s="108"/>
      <c r="AW79" s="61"/>
      <c r="AX79" s="61" t="s">
        <v>54</v>
      </c>
      <c r="AY79" s="111"/>
      <c r="AZ79" s="111"/>
      <c r="BA79" s="112"/>
      <c r="BB79" s="70"/>
      <c r="BC79" s="113"/>
      <c r="BD79" s="113"/>
      <c r="BE79" s="113"/>
      <c r="BF79" s="113"/>
      <c r="BG79" s="113"/>
      <c r="BH79" s="113"/>
      <c r="BI79" s="113"/>
      <c r="BJ79" s="113"/>
      <c r="BK79" s="113"/>
      <c r="BL79" s="113"/>
      <c r="BM79" s="113"/>
      <c r="BN79" s="113"/>
      <c r="BO79" s="113"/>
      <c r="BP79" s="113"/>
      <c r="BQ79" s="65"/>
      <c r="BR79" s="65"/>
      <c r="BS79" s="65"/>
      <c r="BT79" s="65"/>
      <c r="BU79" s="65"/>
      <c r="BV79" s="65"/>
      <c r="BW79" s="65"/>
      <c r="BX79" s="65"/>
      <c r="BY79" s="65"/>
      <c r="BZ79" s="65"/>
      <c r="CA79" s="65"/>
      <c r="CB79" s="65"/>
      <c r="CC79" s="65"/>
      <c r="CD79" s="65"/>
      <c r="CE79" s="65"/>
      <c r="CF79" s="65"/>
      <c r="CG79" s="65"/>
      <c r="CH79" s="65"/>
      <c r="CI79" s="65"/>
      <c r="CJ79" s="65"/>
      <c r="CK79" s="65"/>
      <c r="CL79" s="65"/>
      <c r="CM79" s="65"/>
      <c r="CN79" s="65"/>
      <c r="CO79" s="65"/>
      <c r="CP79" s="65"/>
      <c r="CQ79" s="65"/>
      <c r="CR79" s="65"/>
      <c r="CS79" s="65"/>
      <c r="CT79" s="65"/>
      <c r="CU79" s="65"/>
      <c r="CV79" s="65"/>
      <c r="CW79" s="65"/>
      <c r="CX79" s="65"/>
      <c r="CY79" s="65"/>
      <c r="CZ79" s="65"/>
      <c r="DA79" s="65"/>
      <c r="DB79" s="65"/>
      <c r="DC79" s="65"/>
      <c r="DD79" s="65"/>
      <c r="DE79" s="65"/>
      <c r="DF79" s="65"/>
      <c r="DG79" s="65"/>
      <c r="DH79" s="65"/>
      <c r="DI79" s="65"/>
      <c r="DJ79" s="65"/>
      <c r="DK79" s="65"/>
      <c r="DL79" s="65"/>
      <c r="DM79" s="65"/>
      <c r="DN79" s="65"/>
      <c r="DO79" s="65"/>
      <c r="DP79" s="65"/>
      <c r="DQ79" s="65"/>
      <c r="DR79" s="65"/>
      <c r="DS79" s="65"/>
      <c r="DT79" s="65"/>
      <c r="DU79" s="65"/>
      <c r="DV79" s="65"/>
      <c r="DW79" s="65"/>
      <c r="DX79" s="65"/>
      <c r="DY79" s="65"/>
      <c r="DZ79" s="65"/>
      <c r="EA79" s="65"/>
      <c r="EB79" s="65"/>
      <c r="EC79" s="65"/>
      <c r="ED79" s="65"/>
      <c r="EE79" s="65"/>
      <c r="EF79" s="65"/>
      <c r="EG79" s="65"/>
      <c r="EH79" s="65"/>
      <c r="EI79" s="65"/>
      <c r="EJ79" s="65"/>
      <c r="EK79" s="65"/>
      <c r="EL79" s="65"/>
      <c r="EM79" s="65"/>
      <c r="EN79" s="65"/>
      <c r="EO79" s="65"/>
      <c r="EP79" s="65"/>
      <c r="EQ79" s="65"/>
      <c r="ER79" s="65"/>
      <c r="ES79" s="65"/>
      <c r="ET79" s="65"/>
      <c r="EU79" s="65"/>
      <c r="EV79" s="65"/>
      <c r="EW79" s="65"/>
      <c r="EX79" s="65"/>
      <c r="EY79" s="65"/>
      <c r="EZ79" s="65"/>
      <c r="FA79" s="65"/>
      <c r="FB79" s="65"/>
      <c r="FC79" s="65"/>
      <c r="FD79" s="65"/>
      <c r="FE79" s="65"/>
      <c r="FF79" s="65"/>
      <c r="FG79" s="65"/>
      <c r="FH79" s="65"/>
      <c r="FI79" s="65"/>
      <c r="FJ79" s="65"/>
      <c r="FK79" s="65"/>
      <c r="FL79" s="65"/>
      <c r="FM79" s="65"/>
      <c r="FN79" s="65"/>
      <c r="FO79" s="65"/>
      <c r="FP79" s="65"/>
      <c r="FQ79" s="65"/>
      <c r="FR79" s="65"/>
      <c r="FS79" s="65"/>
      <c r="FT79" s="65"/>
      <c r="FU79" s="65"/>
      <c r="FV79" s="65"/>
      <c r="FW79" s="65"/>
      <c r="FX79" s="65"/>
      <c r="FY79" s="65"/>
      <c r="FZ79" s="65"/>
      <c r="GA79" s="65"/>
      <c r="GB79" s="65"/>
      <c r="GC79" s="65"/>
      <c r="GD79" s="65"/>
      <c r="GE79" s="65"/>
      <c r="GF79" s="65"/>
      <c r="GG79" s="65"/>
      <c r="GH79" s="65"/>
      <c r="GI79" s="65"/>
      <c r="GJ79" s="65"/>
      <c r="GK79" s="65"/>
      <c r="GL79" s="65"/>
      <c r="GM79" s="65"/>
      <c r="GN79" s="65"/>
      <c r="GO79" s="65"/>
      <c r="GP79" s="65"/>
      <c r="GQ79" s="65"/>
      <c r="GR79" s="65"/>
      <c r="GS79" s="65"/>
      <c r="GT79" s="65"/>
      <c r="GU79" s="65"/>
      <c r="GV79" s="65"/>
      <c r="GW79" s="65"/>
      <c r="GX79" s="65"/>
      <c r="GY79" s="65"/>
      <c r="GZ79" s="65"/>
      <c r="HA79" s="65"/>
      <c r="HB79" s="65"/>
      <c r="HC79" s="65"/>
      <c r="HD79" s="65"/>
      <c r="HE79" s="65"/>
      <c r="HF79" s="65"/>
      <c r="HG79" s="65"/>
      <c r="HH79" s="65"/>
      <c r="HI79" s="65"/>
      <c r="HJ79" s="65"/>
      <c r="HK79" s="65"/>
      <c r="HL79" s="65"/>
      <c r="HM79" s="65"/>
      <c r="HN79" s="65"/>
      <c r="HO79" s="65"/>
      <c r="HP79" s="65"/>
      <c r="HQ79" s="65"/>
      <c r="HR79" s="65"/>
      <c r="HS79" s="65"/>
      <c r="HT79" s="65"/>
    </row>
    <row r="80" spans="1:246" x14ac:dyDescent="0.2">
      <c r="A80" s="61"/>
      <c r="B80" s="62"/>
      <c r="C80" s="100" t="s">
        <v>185</v>
      </c>
      <c r="D80" s="63"/>
      <c r="E80" s="66"/>
      <c r="F80" s="66"/>
      <c r="G80" s="66"/>
      <c r="H80" s="66"/>
      <c r="I80" s="66"/>
      <c r="J80" s="66"/>
      <c r="K80" s="66"/>
      <c r="L80" s="60"/>
      <c r="M80" s="66"/>
      <c r="N80" s="66"/>
      <c r="O80" s="66"/>
      <c r="P80" s="60"/>
      <c r="Q80" s="64"/>
      <c r="R80" s="106"/>
      <c r="S80" s="106"/>
      <c r="T80" s="62"/>
      <c r="U80" s="62"/>
      <c r="V80" s="62"/>
      <c r="W80" s="62"/>
      <c r="X80" s="62"/>
      <c r="Y80" s="62"/>
      <c r="Z80" s="69"/>
      <c r="AA80" s="69"/>
      <c r="AB80" s="69"/>
      <c r="AC80" s="69"/>
      <c r="AD80" s="69"/>
      <c r="AE80" s="69"/>
      <c r="AF80" s="69"/>
      <c r="AG80" s="69"/>
      <c r="AH80" s="69"/>
      <c r="AI80" s="69"/>
      <c r="AJ80" s="69"/>
      <c r="AK80" s="69"/>
      <c r="AL80" s="69"/>
      <c r="AM80" s="69"/>
      <c r="AN80" s="69"/>
      <c r="AO80" s="69"/>
      <c r="AP80" s="69"/>
      <c r="AQ80" s="69"/>
      <c r="AR80" s="69"/>
      <c r="AS80" s="99"/>
      <c r="AT80" s="99"/>
      <c r="AU80" s="107"/>
      <c r="AV80" s="108"/>
      <c r="AW80" s="61"/>
      <c r="AX80" s="61" t="s">
        <v>54</v>
      </c>
      <c r="AY80" s="111"/>
      <c r="AZ80" s="111"/>
      <c r="BA80" s="112"/>
      <c r="BB80" s="70"/>
      <c r="BC80" s="113"/>
      <c r="BD80" s="113"/>
      <c r="BE80" s="113"/>
      <c r="BF80" s="113"/>
      <c r="BG80" s="113"/>
      <c r="BH80" s="113"/>
      <c r="BI80" s="113"/>
      <c r="BJ80" s="113"/>
      <c r="BK80" s="113"/>
      <c r="BL80" s="113"/>
      <c r="BM80" s="113"/>
      <c r="BN80" s="113"/>
      <c r="BO80" s="113"/>
      <c r="BP80" s="113"/>
      <c r="BQ80" s="65"/>
      <c r="BR80" s="65"/>
      <c r="BS80" s="65"/>
      <c r="BT80" s="65"/>
      <c r="BU80" s="65"/>
      <c r="BV80" s="65"/>
      <c r="BW80" s="65"/>
      <c r="BX80" s="65"/>
      <c r="BY80" s="65"/>
      <c r="BZ80" s="65"/>
      <c r="CA80" s="65"/>
      <c r="CB80" s="65"/>
      <c r="CC80" s="65"/>
      <c r="CD80" s="65"/>
      <c r="CE80" s="65"/>
      <c r="CF80" s="65"/>
      <c r="CG80" s="65"/>
      <c r="CH80" s="65"/>
      <c r="CI80" s="65"/>
      <c r="CJ80" s="65"/>
      <c r="CK80" s="65"/>
      <c r="CL80" s="65"/>
      <c r="CM80" s="65"/>
      <c r="CN80" s="65"/>
      <c r="CO80" s="65"/>
      <c r="CP80" s="65"/>
      <c r="CQ80" s="65"/>
      <c r="CR80" s="65"/>
      <c r="CS80" s="65"/>
      <c r="CT80" s="65"/>
      <c r="CU80" s="65"/>
      <c r="CV80" s="65"/>
      <c r="CW80" s="65"/>
      <c r="CX80" s="65"/>
      <c r="CY80" s="65"/>
      <c r="CZ80" s="65"/>
      <c r="DA80" s="65"/>
      <c r="DB80" s="65"/>
      <c r="DC80" s="65"/>
      <c r="DD80" s="65"/>
      <c r="DE80" s="65"/>
      <c r="DF80" s="65"/>
      <c r="DG80" s="65"/>
      <c r="DH80" s="65"/>
      <c r="DI80" s="65"/>
      <c r="DJ80" s="65"/>
      <c r="DK80" s="65"/>
      <c r="DL80" s="65"/>
      <c r="DM80" s="65"/>
      <c r="DN80" s="65"/>
      <c r="DO80" s="65"/>
      <c r="DP80" s="65"/>
      <c r="DQ80" s="65"/>
      <c r="DR80" s="65"/>
      <c r="DS80" s="65"/>
      <c r="DT80" s="65"/>
      <c r="DU80" s="65"/>
      <c r="DV80" s="65"/>
      <c r="DW80" s="65"/>
      <c r="DX80" s="65"/>
      <c r="DY80" s="65"/>
      <c r="DZ80" s="65"/>
      <c r="EA80" s="65"/>
      <c r="EB80" s="65"/>
      <c r="EC80" s="65"/>
      <c r="ED80" s="65"/>
      <c r="EE80" s="65"/>
      <c r="EF80" s="65"/>
      <c r="EG80" s="65"/>
      <c r="EH80" s="65"/>
      <c r="EI80" s="65"/>
      <c r="EJ80" s="65"/>
      <c r="EK80" s="65"/>
      <c r="EL80" s="65"/>
      <c r="EM80" s="65"/>
      <c r="EN80" s="65"/>
      <c r="EO80" s="65"/>
      <c r="EP80" s="65"/>
      <c r="EQ80" s="65"/>
      <c r="ER80" s="65"/>
      <c r="ES80" s="65"/>
      <c r="ET80" s="65"/>
      <c r="EU80" s="65"/>
      <c r="EV80" s="65"/>
      <c r="EW80" s="65"/>
      <c r="EX80" s="65"/>
      <c r="EY80" s="65"/>
      <c r="EZ80" s="65"/>
      <c r="FA80" s="65"/>
      <c r="FB80" s="65"/>
      <c r="FC80" s="65"/>
      <c r="FD80" s="65"/>
      <c r="FE80" s="65"/>
      <c r="FF80" s="65"/>
      <c r="FG80" s="65"/>
      <c r="FH80" s="65"/>
      <c r="FI80" s="65"/>
      <c r="FJ80" s="65"/>
      <c r="FK80" s="65"/>
      <c r="FL80" s="65"/>
      <c r="FM80" s="65"/>
      <c r="FN80" s="65"/>
      <c r="FO80" s="65"/>
      <c r="FP80" s="65"/>
      <c r="FQ80" s="65"/>
      <c r="FR80" s="65"/>
      <c r="FS80" s="65"/>
      <c r="FT80" s="65"/>
      <c r="FU80" s="65"/>
      <c r="FV80" s="65"/>
      <c r="FW80" s="65"/>
      <c r="FX80" s="65"/>
      <c r="FY80" s="65"/>
      <c r="FZ80" s="65"/>
      <c r="GA80" s="65"/>
      <c r="GB80" s="65"/>
      <c r="GC80" s="65"/>
      <c r="GD80" s="65"/>
      <c r="GE80" s="65"/>
      <c r="GF80" s="65"/>
      <c r="GG80" s="65"/>
      <c r="GH80" s="65"/>
      <c r="GI80" s="65"/>
      <c r="GJ80" s="65"/>
      <c r="GK80" s="65"/>
      <c r="GL80" s="65"/>
      <c r="GM80" s="65"/>
      <c r="GN80" s="65"/>
      <c r="GO80" s="65"/>
      <c r="GP80" s="65"/>
      <c r="GQ80" s="65"/>
      <c r="GR80" s="65"/>
      <c r="GS80" s="65"/>
      <c r="GT80" s="65"/>
      <c r="GU80" s="65"/>
      <c r="GV80" s="65"/>
      <c r="GW80" s="65"/>
      <c r="GX80" s="65"/>
      <c r="GY80" s="65"/>
      <c r="GZ80" s="65"/>
      <c r="HA80" s="65"/>
      <c r="HB80" s="65"/>
      <c r="HC80" s="65"/>
      <c r="HD80" s="65"/>
      <c r="HE80" s="65"/>
      <c r="HF80" s="65"/>
      <c r="HG80" s="65"/>
      <c r="HH80" s="65"/>
      <c r="HI80" s="65"/>
      <c r="HJ80" s="65"/>
      <c r="HK80" s="65"/>
      <c r="HL80" s="65"/>
      <c r="HM80" s="65"/>
      <c r="HN80" s="65"/>
      <c r="HO80" s="65"/>
      <c r="HP80" s="65"/>
      <c r="HQ80" s="65"/>
      <c r="HR80" s="65"/>
      <c r="HS80" s="65"/>
      <c r="HT80" s="65"/>
    </row>
    <row r="81" spans="1:245" s="118" customFormat="1" x14ac:dyDescent="0.25">
      <c r="A81" s="115"/>
      <c r="B81" s="115" t="s">
        <v>249</v>
      </c>
      <c r="C81" s="115" t="s">
        <v>250</v>
      </c>
      <c r="D81" s="143" t="s">
        <v>220</v>
      </c>
      <c r="E81" s="115" t="s">
        <v>251</v>
      </c>
      <c r="F81" s="115"/>
      <c r="G81" s="274" t="s">
        <v>252</v>
      </c>
      <c r="H81" s="126" t="s">
        <v>252</v>
      </c>
      <c r="I81" s="115" t="s">
        <v>253</v>
      </c>
      <c r="J81" s="115" t="s">
        <v>254</v>
      </c>
      <c r="K81" s="115">
        <v>80</v>
      </c>
      <c r="L81" s="115" t="s">
        <v>230</v>
      </c>
      <c r="M81" s="115" t="s">
        <v>255</v>
      </c>
      <c r="N81" s="115"/>
      <c r="O81" s="115" t="s">
        <v>256</v>
      </c>
      <c r="P81" s="115" t="s">
        <v>229</v>
      </c>
      <c r="Q81" s="114"/>
      <c r="R81" s="114"/>
      <c r="S81" s="114"/>
      <c r="T81" s="114"/>
      <c r="U81" s="221">
        <v>6942605.1150000002</v>
      </c>
      <c r="V81" s="221">
        <v>6942605.1150000002</v>
      </c>
      <c r="W81" s="221">
        <v>6942605.0350000001</v>
      </c>
      <c r="X81" s="221">
        <v>6942605.1150000002</v>
      </c>
      <c r="Y81" s="221"/>
      <c r="Z81" s="221"/>
      <c r="AA81" s="221"/>
      <c r="AB81" s="221"/>
      <c r="AC81" s="221"/>
      <c r="AD81" s="221"/>
      <c r="AE81" s="221"/>
      <c r="AF81" s="221"/>
      <c r="AG81" s="221"/>
      <c r="AH81" s="221"/>
      <c r="AI81" s="221"/>
      <c r="AJ81" s="221"/>
      <c r="AK81" s="221"/>
      <c r="AL81" s="221"/>
      <c r="AM81" s="221"/>
      <c r="AN81" s="221"/>
      <c r="AO81" s="221"/>
      <c r="AP81" s="221"/>
      <c r="AQ81" s="221"/>
      <c r="AR81" s="221"/>
      <c r="AS81" s="221">
        <f>SUM(Q81:Y81)</f>
        <v>27770420.380000003</v>
      </c>
      <c r="AT81" s="221">
        <f t="shared" ref="AT81:AT85" si="4">AS81*1.12</f>
        <v>31102870.825600006</v>
      </c>
      <c r="AU81" s="115"/>
      <c r="AV81" s="210" t="s">
        <v>257</v>
      </c>
      <c r="AW81" s="275"/>
      <c r="AX81" s="133"/>
      <c r="AY81" s="133"/>
      <c r="AZ81" s="182"/>
      <c r="BA81" s="182"/>
      <c r="BB81" s="182"/>
      <c r="BC81" s="182"/>
      <c r="BD81" s="182"/>
      <c r="BE81" s="182"/>
      <c r="BF81" s="182"/>
      <c r="BG81" s="182"/>
      <c r="BH81" s="182"/>
      <c r="BI81" s="182"/>
      <c r="BJ81" s="182"/>
      <c r="BK81" s="182"/>
      <c r="BL81" s="182"/>
      <c r="BM81" s="182"/>
      <c r="BN81" s="182"/>
      <c r="BO81" s="182"/>
      <c r="BP81" s="182"/>
      <c r="BQ81" s="182"/>
      <c r="BR81" s="182"/>
      <c r="BS81" s="182"/>
      <c r="BT81" s="182"/>
      <c r="BU81" s="182"/>
      <c r="BV81" s="182"/>
      <c r="BW81" s="182"/>
      <c r="BX81" s="182"/>
      <c r="BY81" s="182"/>
      <c r="BZ81" s="182"/>
      <c r="CA81" s="182"/>
      <c r="CB81" s="182"/>
      <c r="CC81" s="182"/>
      <c r="CD81" s="182"/>
      <c r="CE81" s="182"/>
      <c r="CF81" s="182"/>
      <c r="CG81" s="182"/>
      <c r="CH81" s="182"/>
      <c r="CI81" s="182"/>
      <c r="CJ81" s="182"/>
      <c r="CK81" s="182"/>
      <c r="CL81" s="182"/>
      <c r="CM81" s="182"/>
      <c r="CN81" s="182"/>
      <c r="CO81" s="182"/>
      <c r="CP81" s="182"/>
      <c r="CQ81" s="182"/>
      <c r="CR81" s="182"/>
      <c r="CS81" s="182"/>
      <c r="CT81" s="182"/>
      <c r="CU81" s="182"/>
      <c r="CV81" s="182"/>
      <c r="CW81" s="182"/>
      <c r="CX81" s="182"/>
      <c r="CY81" s="182"/>
      <c r="CZ81" s="182"/>
      <c r="DA81" s="182"/>
      <c r="DB81" s="182"/>
      <c r="DC81" s="182"/>
      <c r="DD81" s="182"/>
      <c r="DE81" s="182"/>
      <c r="DF81" s="182"/>
      <c r="DG81" s="182"/>
      <c r="DH81" s="182"/>
      <c r="DI81" s="182"/>
      <c r="DJ81" s="182"/>
      <c r="DK81" s="182"/>
      <c r="DL81" s="182"/>
      <c r="DM81" s="182"/>
      <c r="DN81" s="182"/>
      <c r="DO81" s="182"/>
      <c r="DP81" s="182"/>
      <c r="DQ81" s="182"/>
      <c r="DR81" s="182"/>
      <c r="DS81" s="182"/>
      <c r="DT81" s="182"/>
      <c r="DU81" s="182"/>
      <c r="DV81" s="182"/>
      <c r="DW81" s="182"/>
      <c r="DX81" s="182"/>
      <c r="DY81" s="182"/>
      <c r="DZ81" s="182"/>
      <c r="EA81" s="182"/>
      <c r="EB81" s="182"/>
      <c r="EC81" s="182"/>
      <c r="ED81" s="182"/>
      <c r="EE81" s="182"/>
      <c r="EF81" s="182"/>
      <c r="EG81" s="182"/>
      <c r="EH81" s="182"/>
      <c r="EI81" s="182"/>
      <c r="EJ81" s="182"/>
      <c r="EK81" s="182"/>
      <c r="EL81" s="182"/>
      <c r="EM81" s="182"/>
      <c r="EN81" s="182"/>
      <c r="EO81" s="182"/>
      <c r="EP81" s="182"/>
      <c r="EQ81" s="182"/>
      <c r="ER81" s="182"/>
      <c r="ES81" s="182"/>
      <c r="ET81" s="182"/>
      <c r="EU81" s="182"/>
      <c r="EV81" s="182"/>
      <c r="EW81" s="182"/>
      <c r="EX81" s="182"/>
      <c r="EY81" s="182"/>
      <c r="EZ81" s="182"/>
      <c r="FA81" s="182"/>
      <c r="FB81" s="182"/>
      <c r="FC81" s="182"/>
      <c r="FD81" s="182"/>
      <c r="FE81" s="182"/>
      <c r="FF81" s="182"/>
      <c r="FG81" s="182"/>
      <c r="FH81" s="182"/>
      <c r="FI81" s="182"/>
      <c r="FJ81" s="182"/>
      <c r="FK81" s="182"/>
      <c r="FL81" s="182"/>
      <c r="FM81" s="182"/>
      <c r="FN81" s="182"/>
      <c r="FO81" s="182"/>
      <c r="FP81" s="182"/>
      <c r="FQ81" s="182"/>
      <c r="FR81" s="182"/>
      <c r="FS81" s="182"/>
      <c r="FT81" s="182"/>
      <c r="FU81" s="182"/>
      <c r="FV81" s="182"/>
      <c r="FW81" s="182"/>
      <c r="FX81" s="182"/>
      <c r="FY81" s="182"/>
      <c r="FZ81" s="182"/>
      <c r="GA81" s="182"/>
      <c r="GB81" s="182"/>
      <c r="GC81" s="182"/>
      <c r="GD81" s="182"/>
      <c r="GE81" s="182"/>
      <c r="GF81" s="182"/>
      <c r="GG81" s="182"/>
      <c r="GH81" s="182"/>
      <c r="GI81" s="182"/>
      <c r="GJ81" s="182"/>
      <c r="GK81" s="182"/>
      <c r="GL81" s="182"/>
      <c r="GM81" s="182"/>
      <c r="GN81" s="182"/>
      <c r="GO81" s="182"/>
      <c r="GP81" s="182"/>
      <c r="GQ81" s="182"/>
      <c r="GR81" s="182"/>
      <c r="GS81" s="182"/>
      <c r="GT81" s="182"/>
      <c r="GU81" s="182"/>
      <c r="GV81" s="182"/>
      <c r="GW81" s="182"/>
      <c r="GX81" s="182"/>
      <c r="GY81" s="182"/>
      <c r="GZ81" s="182"/>
      <c r="HA81" s="182"/>
      <c r="HB81" s="182"/>
      <c r="HC81" s="182"/>
      <c r="HD81" s="182"/>
      <c r="HE81" s="182"/>
      <c r="HF81" s="182"/>
      <c r="HG81" s="182"/>
      <c r="HH81" s="182"/>
      <c r="HI81" s="182"/>
      <c r="HJ81" s="182"/>
      <c r="HK81" s="182"/>
      <c r="HL81" s="182"/>
      <c r="HM81" s="182"/>
      <c r="HN81" s="182"/>
      <c r="HO81" s="182"/>
      <c r="HP81" s="182"/>
      <c r="HQ81" s="182"/>
      <c r="HR81" s="182"/>
      <c r="HS81" s="182"/>
      <c r="HT81" s="182"/>
      <c r="HU81" s="182"/>
      <c r="HV81" s="182"/>
      <c r="HW81" s="182"/>
      <c r="HX81" s="182"/>
      <c r="HY81" s="182"/>
      <c r="HZ81" s="182"/>
      <c r="IA81" s="182"/>
      <c r="IB81" s="182"/>
      <c r="IC81" s="182"/>
      <c r="ID81" s="182"/>
      <c r="IE81" s="182"/>
      <c r="IF81" s="182"/>
      <c r="IG81" s="182"/>
      <c r="IH81" s="182"/>
      <c r="II81" s="182"/>
      <c r="IJ81" s="182"/>
      <c r="IK81" s="182"/>
    </row>
    <row r="82" spans="1:245" s="118" customFormat="1" x14ac:dyDescent="0.25">
      <c r="A82" s="115"/>
      <c r="B82" s="115" t="s">
        <v>249</v>
      </c>
      <c r="C82" s="115" t="s">
        <v>258</v>
      </c>
      <c r="D82" s="143" t="s">
        <v>220</v>
      </c>
      <c r="E82" s="115" t="s">
        <v>251</v>
      </c>
      <c r="F82" s="115"/>
      <c r="G82" s="274" t="s">
        <v>252</v>
      </c>
      <c r="H82" s="276" t="s">
        <v>252</v>
      </c>
      <c r="I82" s="126" t="s">
        <v>259</v>
      </c>
      <c r="J82" s="115" t="s">
        <v>254</v>
      </c>
      <c r="K82" s="115">
        <v>80</v>
      </c>
      <c r="L82" s="115" t="s">
        <v>230</v>
      </c>
      <c r="M82" s="115" t="s">
        <v>255</v>
      </c>
      <c r="N82" s="115"/>
      <c r="O82" s="115" t="s">
        <v>256</v>
      </c>
      <c r="P82" s="115" t="s">
        <v>229</v>
      </c>
      <c r="Q82" s="114"/>
      <c r="R82" s="114"/>
      <c r="S82" s="114"/>
      <c r="T82" s="114"/>
      <c r="U82" s="221">
        <v>10006938.050000001</v>
      </c>
      <c r="V82" s="221">
        <v>10006938.050000004</v>
      </c>
      <c r="W82" s="221">
        <v>10697772.061816106</v>
      </c>
      <c r="X82" s="221">
        <v>10006938.050000001</v>
      </c>
      <c r="Y82" s="221"/>
      <c r="Z82" s="221"/>
      <c r="AA82" s="221"/>
      <c r="AB82" s="221"/>
      <c r="AC82" s="221"/>
      <c r="AD82" s="221"/>
      <c r="AE82" s="221"/>
      <c r="AF82" s="221"/>
      <c r="AG82" s="221"/>
      <c r="AH82" s="221"/>
      <c r="AI82" s="221"/>
      <c r="AJ82" s="221"/>
      <c r="AK82" s="221"/>
      <c r="AL82" s="221"/>
      <c r="AM82" s="221"/>
      <c r="AN82" s="221"/>
      <c r="AO82" s="221"/>
      <c r="AP82" s="221"/>
      <c r="AQ82" s="221"/>
      <c r="AR82" s="221"/>
      <c r="AS82" s="221">
        <f>SUM(Q82:Y82)</f>
        <v>40718586.211816117</v>
      </c>
      <c r="AT82" s="221">
        <f t="shared" si="4"/>
        <v>45604816.557234056</v>
      </c>
      <c r="AU82" s="115"/>
      <c r="AV82" s="210" t="s">
        <v>257</v>
      </c>
      <c r="AW82" s="275"/>
      <c r="AX82" s="133"/>
      <c r="AY82" s="133"/>
      <c r="AZ82" s="182"/>
      <c r="BA82" s="182"/>
      <c r="BB82" s="182"/>
      <c r="BC82" s="182"/>
      <c r="BD82" s="182"/>
      <c r="BE82" s="182"/>
      <c r="BF82" s="182"/>
      <c r="BG82" s="182"/>
      <c r="BH82" s="182"/>
      <c r="BI82" s="182"/>
      <c r="BJ82" s="182"/>
      <c r="BK82" s="182"/>
      <c r="BL82" s="182"/>
      <c r="BM82" s="182"/>
      <c r="BN82" s="182"/>
      <c r="BO82" s="182"/>
      <c r="BP82" s="182"/>
      <c r="BQ82" s="182"/>
      <c r="BR82" s="182"/>
      <c r="BS82" s="182"/>
      <c r="BT82" s="182"/>
      <c r="BU82" s="182"/>
      <c r="BV82" s="182"/>
      <c r="BW82" s="182"/>
      <c r="BX82" s="182"/>
      <c r="BY82" s="182"/>
      <c r="BZ82" s="182"/>
      <c r="CA82" s="182"/>
      <c r="CB82" s="182"/>
      <c r="CC82" s="182"/>
      <c r="CD82" s="182"/>
      <c r="CE82" s="182"/>
      <c r="CF82" s="182"/>
      <c r="CG82" s="182"/>
      <c r="CH82" s="182"/>
      <c r="CI82" s="182"/>
      <c r="CJ82" s="182"/>
      <c r="CK82" s="182"/>
      <c r="CL82" s="182"/>
      <c r="CM82" s="182"/>
      <c r="CN82" s="182"/>
      <c r="CO82" s="182"/>
      <c r="CP82" s="182"/>
      <c r="CQ82" s="182"/>
      <c r="CR82" s="182"/>
      <c r="CS82" s="182"/>
      <c r="CT82" s="182"/>
      <c r="CU82" s="182"/>
      <c r="CV82" s="182"/>
      <c r="CW82" s="182"/>
      <c r="CX82" s="182"/>
      <c r="CY82" s="182"/>
      <c r="CZ82" s="182"/>
      <c r="DA82" s="182"/>
      <c r="DB82" s="182"/>
      <c r="DC82" s="182"/>
      <c r="DD82" s="182"/>
      <c r="DE82" s="182"/>
      <c r="DF82" s="182"/>
      <c r="DG82" s="182"/>
      <c r="DH82" s="182"/>
      <c r="DI82" s="182"/>
      <c r="DJ82" s="182"/>
      <c r="DK82" s="182"/>
      <c r="DL82" s="182"/>
      <c r="DM82" s="182"/>
      <c r="DN82" s="182"/>
      <c r="DO82" s="182"/>
      <c r="DP82" s="182"/>
      <c r="DQ82" s="182"/>
      <c r="DR82" s="182"/>
      <c r="DS82" s="182"/>
      <c r="DT82" s="182"/>
      <c r="DU82" s="182"/>
      <c r="DV82" s="182"/>
      <c r="DW82" s="182"/>
      <c r="DX82" s="182"/>
      <c r="DY82" s="182"/>
      <c r="DZ82" s="182"/>
      <c r="EA82" s="182"/>
      <c r="EB82" s="182"/>
      <c r="EC82" s="182"/>
      <c r="ED82" s="182"/>
      <c r="EE82" s="182"/>
      <c r="EF82" s="182"/>
      <c r="EG82" s="182"/>
      <c r="EH82" s="182"/>
      <c r="EI82" s="182"/>
      <c r="EJ82" s="182"/>
      <c r="EK82" s="182"/>
      <c r="EL82" s="182"/>
      <c r="EM82" s="182"/>
      <c r="EN82" s="182"/>
      <c r="EO82" s="182"/>
      <c r="EP82" s="182"/>
      <c r="EQ82" s="182"/>
      <c r="ER82" s="182"/>
      <c r="ES82" s="182"/>
      <c r="ET82" s="182"/>
      <c r="EU82" s="182"/>
      <c r="EV82" s="182"/>
      <c r="EW82" s="182"/>
      <c r="EX82" s="182"/>
      <c r="EY82" s="182"/>
      <c r="EZ82" s="182"/>
      <c r="FA82" s="182"/>
      <c r="FB82" s="182"/>
      <c r="FC82" s="182"/>
      <c r="FD82" s="182"/>
      <c r="FE82" s="182"/>
      <c r="FF82" s="182"/>
      <c r="FG82" s="182"/>
      <c r="FH82" s="182"/>
      <c r="FI82" s="182"/>
      <c r="FJ82" s="182"/>
      <c r="FK82" s="182"/>
      <c r="FL82" s="182"/>
      <c r="FM82" s="182"/>
      <c r="FN82" s="182"/>
      <c r="FO82" s="182"/>
      <c r="FP82" s="182"/>
      <c r="FQ82" s="182"/>
      <c r="FR82" s="182"/>
      <c r="FS82" s="182"/>
      <c r="FT82" s="182"/>
      <c r="FU82" s="182"/>
      <c r="FV82" s="182"/>
      <c r="FW82" s="182"/>
      <c r="FX82" s="182"/>
      <c r="FY82" s="182"/>
      <c r="FZ82" s="182"/>
      <c r="GA82" s="182"/>
      <c r="GB82" s="182"/>
      <c r="GC82" s="182"/>
      <c r="GD82" s="182"/>
      <c r="GE82" s="182"/>
      <c r="GF82" s="182"/>
      <c r="GG82" s="182"/>
      <c r="GH82" s="182"/>
      <c r="GI82" s="182"/>
      <c r="GJ82" s="182"/>
      <c r="GK82" s="182"/>
      <c r="GL82" s="182"/>
      <c r="GM82" s="182"/>
      <c r="GN82" s="182"/>
      <c r="GO82" s="182"/>
      <c r="GP82" s="182"/>
      <c r="GQ82" s="182"/>
      <c r="GR82" s="182"/>
      <c r="GS82" s="182"/>
      <c r="GT82" s="182"/>
      <c r="GU82" s="182"/>
      <c r="GV82" s="182"/>
      <c r="GW82" s="182"/>
      <c r="GX82" s="182"/>
      <c r="GY82" s="182"/>
      <c r="GZ82" s="182"/>
      <c r="HA82" s="182"/>
      <c r="HB82" s="182"/>
      <c r="HC82" s="182"/>
      <c r="HD82" s="182"/>
      <c r="HE82" s="182"/>
      <c r="HF82" s="182"/>
      <c r="HG82" s="182"/>
      <c r="HH82" s="182"/>
      <c r="HI82" s="182"/>
      <c r="HJ82" s="182"/>
      <c r="HK82" s="182"/>
      <c r="HL82" s="182"/>
      <c r="HM82" s="182"/>
      <c r="HN82" s="182"/>
      <c r="HO82" s="182"/>
      <c r="HP82" s="182"/>
      <c r="HQ82" s="182"/>
      <c r="HR82" s="182"/>
      <c r="HS82" s="182"/>
      <c r="HT82" s="182"/>
      <c r="HU82" s="182"/>
      <c r="HV82" s="182"/>
      <c r="HW82" s="182"/>
      <c r="HX82" s="182"/>
      <c r="HY82" s="182"/>
      <c r="HZ82" s="182"/>
      <c r="IA82" s="182"/>
      <c r="IB82" s="182"/>
      <c r="IC82" s="182"/>
      <c r="ID82" s="182"/>
      <c r="IE82" s="182"/>
      <c r="IF82" s="182"/>
      <c r="IG82" s="182"/>
      <c r="IH82" s="182"/>
      <c r="II82" s="182"/>
      <c r="IJ82" s="182"/>
      <c r="IK82" s="182"/>
    </row>
    <row r="83" spans="1:245" s="118" customFormat="1" x14ac:dyDescent="0.25">
      <c r="A83" s="115"/>
      <c r="B83" s="115" t="s">
        <v>249</v>
      </c>
      <c r="C83" s="115" t="s">
        <v>260</v>
      </c>
      <c r="D83" s="143" t="s">
        <v>220</v>
      </c>
      <c r="E83" s="115" t="s">
        <v>251</v>
      </c>
      <c r="F83" s="115"/>
      <c r="G83" s="274" t="s">
        <v>252</v>
      </c>
      <c r="H83" s="276" t="s">
        <v>252</v>
      </c>
      <c r="I83" s="126" t="s">
        <v>261</v>
      </c>
      <c r="J83" s="115" t="s">
        <v>254</v>
      </c>
      <c r="K83" s="115">
        <v>80</v>
      </c>
      <c r="L83" s="115" t="s">
        <v>230</v>
      </c>
      <c r="M83" s="115" t="s">
        <v>255</v>
      </c>
      <c r="N83" s="115"/>
      <c r="O83" s="115" t="s">
        <v>256</v>
      </c>
      <c r="P83" s="115" t="s">
        <v>229</v>
      </c>
      <c r="Q83" s="114"/>
      <c r="R83" s="114"/>
      <c r="S83" s="114"/>
      <c r="T83" s="114"/>
      <c r="U83" s="221">
        <v>2768108.2450000006</v>
      </c>
      <c r="V83" s="221">
        <v>2747878.3857692303</v>
      </c>
      <c r="W83" s="221">
        <v>2017760.4</v>
      </c>
      <c r="X83" s="221">
        <v>2768108.2450000006</v>
      </c>
      <c r="Y83" s="221"/>
      <c r="Z83" s="221"/>
      <c r="AA83" s="221"/>
      <c r="AB83" s="221"/>
      <c r="AC83" s="221"/>
      <c r="AD83" s="221"/>
      <c r="AE83" s="221"/>
      <c r="AF83" s="221"/>
      <c r="AG83" s="221"/>
      <c r="AH83" s="221"/>
      <c r="AI83" s="221"/>
      <c r="AJ83" s="221"/>
      <c r="AK83" s="221"/>
      <c r="AL83" s="221"/>
      <c r="AM83" s="221"/>
      <c r="AN83" s="221"/>
      <c r="AO83" s="221"/>
      <c r="AP83" s="221"/>
      <c r="AQ83" s="221"/>
      <c r="AR83" s="221"/>
      <c r="AS83" s="221">
        <f>SUM(Q83:Y83)</f>
        <v>10301855.275769232</v>
      </c>
      <c r="AT83" s="221">
        <f t="shared" si="4"/>
        <v>11538077.90886154</v>
      </c>
      <c r="AU83" s="115"/>
      <c r="AV83" s="210" t="s">
        <v>257</v>
      </c>
      <c r="AW83" s="275"/>
      <c r="AX83" s="133"/>
      <c r="AY83" s="133"/>
      <c r="AZ83" s="141"/>
      <c r="BA83" s="141"/>
      <c r="BB83" s="141"/>
      <c r="BC83" s="141"/>
      <c r="BD83" s="141"/>
      <c r="BE83" s="141"/>
      <c r="BF83" s="141"/>
      <c r="BG83" s="141"/>
      <c r="BH83" s="141"/>
      <c r="BI83" s="141"/>
      <c r="BJ83" s="141"/>
      <c r="BK83" s="141"/>
      <c r="BL83" s="141"/>
      <c r="BM83" s="141"/>
      <c r="BN83" s="141"/>
      <c r="BO83" s="141"/>
      <c r="BP83" s="141"/>
      <c r="BQ83" s="141"/>
      <c r="BR83" s="141"/>
      <c r="BS83" s="141"/>
      <c r="BT83" s="141"/>
      <c r="BU83" s="141"/>
      <c r="BV83" s="141"/>
      <c r="BW83" s="141"/>
      <c r="BX83" s="141"/>
      <c r="BY83" s="141"/>
      <c r="BZ83" s="141"/>
      <c r="CA83" s="141"/>
      <c r="CB83" s="141"/>
      <c r="CC83" s="141"/>
      <c r="CD83" s="141"/>
      <c r="CE83" s="141"/>
      <c r="CF83" s="141"/>
      <c r="CG83" s="141"/>
      <c r="CH83" s="141"/>
      <c r="CI83" s="141"/>
      <c r="CJ83" s="141"/>
      <c r="CK83" s="141"/>
      <c r="CL83" s="141"/>
      <c r="CM83" s="141"/>
      <c r="CN83" s="141"/>
      <c r="CO83" s="141"/>
      <c r="CP83" s="141"/>
      <c r="CQ83" s="141"/>
      <c r="CR83" s="141"/>
      <c r="CS83" s="141"/>
      <c r="CT83" s="141"/>
      <c r="CU83" s="141"/>
      <c r="CV83" s="141"/>
      <c r="CW83" s="141"/>
      <c r="CX83" s="141"/>
      <c r="CY83" s="141"/>
      <c r="CZ83" s="141"/>
      <c r="DA83" s="141"/>
      <c r="DB83" s="141"/>
      <c r="DC83" s="141"/>
      <c r="DD83" s="141"/>
      <c r="DE83" s="141"/>
      <c r="DF83" s="141"/>
      <c r="DG83" s="141"/>
      <c r="DH83" s="141"/>
      <c r="DI83" s="141"/>
      <c r="DJ83" s="141"/>
      <c r="DK83" s="141"/>
      <c r="DL83" s="141"/>
      <c r="DM83" s="141"/>
      <c r="DN83" s="141"/>
      <c r="DO83" s="141"/>
      <c r="DP83" s="141"/>
      <c r="DQ83" s="141"/>
      <c r="DR83" s="141"/>
      <c r="DS83" s="141"/>
      <c r="DT83" s="141"/>
      <c r="DU83" s="141"/>
      <c r="DV83" s="141"/>
      <c r="DW83" s="141"/>
      <c r="DX83" s="141"/>
      <c r="DY83" s="141"/>
      <c r="DZ83" s="141"/>
      <c r="EA83" s="141"/>
      <c r="EB83" s="141"/>
      <c r="EC83" s="141"/>
      <c r="ED83" s="141"/>
      <c r="EE83" s="141"/>
      <c r="EF83" s="141"/>
      <c r="EG83" s="141"/>
      <c r="EH83" s="141"/>
      <c r="EI83" s="141"/>
      <c r="EJ83" s="141"/>
      <c r="EK83" s="141"/>
      <c r="EL83" s="141"/>
      <c r="EM83" s="141"/>
      <c r="EN83" s="141"/>
      <c r="EO83" s="141"/>
      <c r="EP83" s="141"/>
      <c r="EQ83" s="141"/>
      <c r="ER83" s="141"/>
      <c r="ES83" s="141"/>
      <c r="ET83" s="141"/>
      <c r="EU83" s="141"/>
      <c r="EV83" s="141"/>
      <c r="EW83" s="141"/>
      <c r="EX83" s="141"/>
      <c r="EY83" s="141"/>
      <c r="EZ83" s="141"/>
      <c r="FA83" s="141"/>
      <c r="FB83" s="141"/>
      <c r="FC83" s="141"/>
      <c r="FD83" s="141"/>
      <c r="FE83" s="141"/>
      <c r="FF83" s="141"/>
      <c r="FG83" s="141"/>
      <c r="FH83" s="141"/>
      <c r="FI83" s="141"/>
      <c r="FJ83" s="141"/>
      <c r="FK83" s="141"/>
      <c r="FL83" s="141"/>
      <c r="FM83" s="141"/>
      <c r="FN83" s="141"/>
      <c r="FO83" s="141"/>
      <c r="FP83" s="141"/>
      <c r="FQ83" s="141"/>
      <c r="FR83" s="141"/>
      <c r="FS83" s="141"/>
      <c r="FT83" s="141"/>
      <c r="FU83" s="141"/>
      <c r="FV83" s="141"/>
      <c r="FW83" s="141"/>
      <c r="FX83" s="141"/>
      <c r="FY83" s="141"/>
      <c r="FZ83" s="141"/>
      <c r="GA83" s="141"/>
      <c r="GB83" s="141"/>
      <c r="GC83" s="141"/>
      <c r="GD83" s="141"/>
      <c r="GE83" s="141"/>
      <c r="GF83" s="141"/>
      <c r="GG83" s="141"/>
      <c r="GH83" s="141"/>
      <c r="GI83" s="141"/>
      <c r="GJ83" s="141"/>
      <c r="GK83" s="141"/>
      <c r="GL83" s="141"/>
      <c r="GM83" s="141"/>
      <c r="GN83" s="141"/>
      <c r="GO83" s="141"/>
      <c r="GP83" s="141"/>
      <c r="GQ83" s="141"/>
      <c r="GR83" s="141"/>
      <c r="GS83" s="141"/>
      <c r="GT83" s="141"/>
      <c r="GU83" s="141"/>
      <c r="GV83" s="141"/>
      <c r="GW83" s="141"/>
      <c r="GX83" s="141"/>
      <c r="GY83" s="141"/>
      <c r="GZ83" s="141"/>
      <c r="HA83" s="141"/>
      <c r="HB83" s="141"/>
      <c r="HC83" s="141"/>
      <c r="HD83" s="141"/>
      <c r="HE83" s="141"/>
      <c r="HF83" s="141"/>
      <c r="HG83" s="141"/>
      <c r="HH83" s="141"/>
      <c r="HI83" s="141"/>
      <c r="HJ83" s="141"/>
      <c r="HK83" s="141"/>
      <c r="HL83" s="141"/>
      <c r="HM83" s="141"/>
      <c r="HN83" s="141"/>
      <c r="HO83" s="141"/>
      <c r="HP83" s="141"/>
      <c r="HQ83" s="141"/>
      <c r="HR83" s="141"/>
      <c r="HS83" s="141"/>
      <c r="HT83" s="141"/>
      <c r="HU83" s="141"/>
      <c r="HV83" s="141"/>
      <c r="HW83" s="141"/>
      <c r="HX83" s="141"/>
      <c r="HY83" s="141"/>
      <c r="HZ83" s="141"/>
      <c r="IA83" s="141"/>
      <c r="IB83" s="141"/>
      <c r="IC83" s="141"/>
      <c r="ID83" s="141"/>
      <c r="IE83" s="141"/>
      <c r="IF83" s="141"/>
      <c r="IG83" s="141"/>
      <c r="IH83" s="141"/>
      <c r="II83" s="141"/>
      <c r="IJ83" s="141"/>
      <c r="IK83" s="141"/>
    </row>
    <row r="84" spans="1:245" s="118" customFormat="1" x14ac:dyDescent="0.25">
      <c r="A84" s="115"/>
      <c r="B84" s="115" t="s">
        <v>249</v>
      </c>
      <c r="C84" s="115" t="s">
        <v>262</v>
      </c>
      <c r="D84" s="143" t="s">
        <v>220</v>
      </c>
      <c r="E84" s="115" t="s">
        <v>251</v>
      </c>
      <c r="F84" s="115"/>
      <c r="G84" s="274" t="s">
        <v>252</v>
      </c>
      <c r="H84" s="276" t="s">
        <v>252</v>
      </c>
      <c r="I84" s="126" t="s">
        <v>263</v>
      </c>
      <c r="J84" s="115" t="s">
        <v>254</v>
      </c>
      <c r="K84" s="115">
        <v>80</v>
      </c>
      <c r="L84" s="115" t="s">
        <v>230</v>
      </c>
      <c r="M84" s="115" t="s">
        <v>255</v>
      </c>
      <c r="N84" s="115"/>
      <c r="O84" s="115" t="s">
        <v>256</v>
      </c>
      <c r="P84" s="115" t="s">
        <v>229</v>
      </c>
      <c r="Q84" s="114"/>
      <c r="R84" s="134"/>
      <c r="S84" s="134"/>
      <c r="T84" s="114"/>
      <c r="U84" s="221">
        <v>8856330.3024999984</v>
      </c>
      <c r="V84" s="221">
        <v>8786731.522499999</v>
      </c>
      <c r="W84" s="221">
        <v>8786731.522499999</v>
      </c>
      <c r="X84" s="221">
        <v>8856330.3024999984</v>
      </c>
      <c r="Y84" s="221"/>
      <c r="Z84" s="221"/>
      <c r="AA84" s="221"/>
      <c r="AB84" s="221"/>
      <c r="AC84" s="221"/>
      <c r="AD84" s="221"/>
      <c r="AE84" s="221"/>
      <c r="AF84" s="221"/>
      <c r="AG84" s="221"/>
      <c r="AH84" s="221"/>
      <c r="AI84" s="221"/>
      <c r="AJ84" s="221"/>
      <c r="AK84" s="221"/>
      <c r="AL84" s="221"/>
      <c r="AM84" s="221"/>
      <c r="AN84" s="221"/>
      <c r="AO84" s="221"/>
      <c r="AP84" s="221"/>
      <c r="AQ84" s="221"/>
      <c r="AR84" s="221"/>
      <c r="AS84" s="221">
        <f>SUM(Q84:Y84)</f>
        <v>35286123.649999991</v>
      </c>
      <c r="AT84" s="221">
        <f t="shared" si="4"/>
        <v>39520458.487999991</v>
      </c>
      <c r="AU84" s="115"/>
      <c r="AV84" s="210" t="s">
        <v>257</v>
      </c>
      <c r="AW84" s="275"/>
      <c r="AX84" s="133"/>
      <c r="AY84" s="133"/>
      <c r="AZ84" s="182"/>
      <c r="BA84" s="182"/>
      <c r="BB84" s="182"/>
      <c r="BC84" s="182"/>
      <c r="BD84" s="182"/>
      <c r="BE84" s="182"/>
      <c r="BF84" s="182"/>
      <c r="BG84" s="182"/>
      <c r="BH84" s="182"/>
      <c r="BI84" s="182"/>
      <c r="BJ84" s="182"/>
      <c r="BK84" s="182"/>
      <c r="BL84" s="182"/>
      <c r="BM84" s="182"/>
      <c r="BN84" s="182"/>
      <c r="BO84" s="182"/>
      <c r="BP84" s="182"/>
      <c r="BQ84" s="182"/>
      <c r="BR84" s="182"/>
      <c r="BS84" s="182"/>
      <c r="BT84" s="182"/>
      <c r="BU84" s="182"/>
      <c r="BV84" s="182"/>
      <c r="BW84" s="182"/>
      <c r="BX84" s="182"/>
      <c r="BY84" s="182"/>
      <c r="BZ84" s="182"/>
      <c r="CA84" s="182"/>
      <c r="CB84" s="182"/>
      <c r="CC84" s="182"/>
      <c r="CD84" s="182"/>
      <c r="CE84" s="182"/>
      <c r="CF84" s="182"/>
      <c r="CG84" s="182"/>
      <c r="CH84" s="182"/>
      <c r="CI84" s="182"/>
      <c r="CJ84" s="182"/>
      <c r="CK84" s="182"/>
      <c r="CL84" s="182"/>
      <c r="CM84" s="182"/>
      <c r="CN84" s="182"/>
      <c r="CO84" s="182"/>
      <c r="CP84" s="182"/>
      <c r="CQ84" s="182"/>
      <c r="CR84" s="182"/>
      <c r="CS84" s="182"/>
      <c r="CT84" s="182"/>
      <c r="CU84" s="182"/>
      <c r="CV84" s="182"/>
      <c r="CW84" s="182"/>
      <c r="CX84" s="182"/>
      <c r="CY84" s="182"/>
      <c r="CZ84" s="182"/>
      <c r="DA84" s="182"/>
      <c r="DB84" s="182"/>
      <c r="DC84" s="182"/>
      <c r="DD84" s="182"/>
      <c r="DE84" s="182"/>
      <c r="DF84" s="182"/>
      <c r="DG84" s="182"/>
      <c r="DH84" s="182"/>
      <c r="DI84" s="182"/>
      <c r="DJ84" s="182"/>
      <c r="DK84" s="182"/>
      <c r="DL84" s="182"/>
      <c r="DM84" s="182"/>
      <c r="DN84" s="182"/>
      <c r="DO84" s="182"/>
      <c r="DP84" s="182"/>
      <c r="DQ84" s="182"/>
      <c r="DR84" s="182"/>
      <c r="DS84" s="182"/>
      <c r="DT84" s="182"/>
      <c r="DU84" s="182"/>
      <c r="DV84" s="182"/>
      <c r="DW84" s="182"/>
      <c r="DX84" s="182"/>
      <c r="DY84" s="182"/>
      <c r="DZ84" s="182"/>
      <c r="EA84" s="182"/>
      <c r="EB84" s="182"/>
      <c r="EC84" s="182"/>
      <c r="ED84" s="182"/>
      <c r="EE84" s="182"/>
      <c r="EF84" s="182"/>
      <c r="EG84" s="182"/>
      <c r="EH84" s="182"/>
      <c r="EI84" s="182"/>
      <c r="EJ84" s="182"/>
      <c r="EK84" s="182"/>
      <c r="EL84" s="182"/>
      <c r="EM84" s="182"/>
      <c r="EN84" s="182"/>
      <c r="EO84" s="182"/>
      <c r="EP84" s="182"/>
      <c r="EQ84" s="182"/>
      <c r="ER84" s="182"/>
      <c r="ES84" s="182"/>
      <c r="ET84" s="182"/>
      <c r="EU84" s="182"/>
      <c r="EV84" s="182"/>
      <c r="EW84" s="182"/>
      <c r="EX84" s="182"/>
      <c r="EY84" s="182"/>
      <c r="EZ84" s="182"/>
      <c r="FA84" s="182"/>
      <c r="FB84" s="182"/>
      <c r="FC84" s="182"/>
      <c r="FD84" s="182"/>
      <c r="FE84" s="182"/>
      <c r="FF84" s="182"/>
      <c r="FG84" s="182"/>
      <c r="FH84" s="182"/>
      <c r="FI84" s="182"/>
      <c r="FJ84" s="182"/>
      <c r="FK84" s="182"/>
      <c r="FL84" s="182"/>
      <c r="FM84" s="182"/>
      <c r="FN84" s="182"/>
      <c r="FO84" s="182"/>
      <c r="FP84" s="182"/>
      <c r="FQ84" s="182"/>
      <c r="FR84" s="182"/>
      <c r="FS84" s="182"/>
      <c r="FT84" s="182"/>
      <c r="FU84" s="182"/>
      <c r="FV84" s="182"/>
      <c r="FW84" s="182"/>
      <c r="FX84" s="182"/>
      <c r="FY84" s="182"/>
      <c r="FZ84" s="182"/>
      <c r="GA84" s="182"/>
      <c r="GB84" s="182"/>
      <c r="GC84" s="182"/>
      <c r="GD84" s="182"/>
      <c r="GE84" s="182"/>
      <c r="GF84" s="182"/>
      <c r="GG84" s="182"/>
      <c r="GH84" s="182"/>
      <c r="GI84" s="182"/>
      <c r="GJ84" s="182"/>
      <c r="GK84" s="182"/>
      <c r="GL84" s="182"/>
      <c r="GM84" s="182"/>
      <c r="GN84" s="182"/>
      <c r="GO84" s="182"/>
      <c r="GP84" s="182"/>
      <c r="GQ84" s="182"/>
      <c r="GR84" s="182"/>
      <c r="GS84" s="182"/>
      <c r="GT84" s="182"/>
      <c r="GU84" s="182"/>
      <c r="GV84" s="182"/>
      <c r="GW84" s="182"/>
      <c r="GX84" s="182"/>
      <c r="GY84" s="182"/>
      <c r="GZ84" s="182"/>
      <c r="HA84" s="182"/>
      <c r="HB84" s="182"/>
      <c r="HC84" s="182"/>
      <c r="HD84" s="182"/>
      <c r="HE84" s="182"/>
      <c r="HF84" s="182"/>
      <c r="HG84" s="182"/>
      <c r="HH84" s="182"/>
      <c r="HI84" s="182"/>
      <c r="HJ84" s="182"/>
      <c r="HK84" s="182"/>
      <c r="HL84" s="182"/>
      <c r="HM84" s="182"/>
      <c r="HN84" s="182"/>
      <c r="HO84" s="182"/>
      <c r="HP84" s="182"/>
      <c r="HQ84" s="182"/>
      <c r="HR84" s="182"/>
      <c r="HS84" s="182"/>
      <c r="HT84" s="182"/>
      <c r="HU84" s="182"/>
      <c r="HV84" s="182"/>
      <c r="HW84" s="182"/>
      <c r="HX84" s="182"/>
      <c r="HY84" s="182"/>
      <c r="HZ84" s="182"/>
      <c r="IA84" s="182"/>
      <c r="IB84" s="182"/>
      <c r="IC84" s="182"/>
      <c r="ID84" s="182"/>
      <c r="IE84" s="182"/>
      <c r="IF84" s="182"/>
      <c r="IG84" s="182"/>
      <c r="IH84" s="182"/>
      <c r="II84" s="182"/>
      <c r="IJ84" s="182"/>
      <c r="IK84" s="182"/>
    </row>
    <row r="85" spans="1:245" s="118" customFormat="1" x14ac:dyDescent="0.25">
      <c r="A85" s="115"/>
      <c r="B85" s="115" t="s">
        <v>249</v>
      </c>
      <c r="C85" s="115" t="s">
        <v>264</v>
      </c>
      <c r="D85" s="115" t="s">
        <v>220</v>
      </c>
      <c r="E85" s="115" t="s">
        <v>251</v>
      </c>
      <c r="F85" s="115"/>
      <c r="G85" s="274" t="s">
        <v>252</v>
      </c>
      <c r="H85" s="115" t="s">
        <v>252</v>
      </c>
      <c r="I85" s="115" t="s">
        <v>265</v>
      </c>
      <c r="J85" s="115" t="s">
        <v>254</v>
      </c>
      <c r="K85" s="115">
        <v>80</v>
      </c>
      <c r="L85" s="115" t="s">
        <v>230</v>
      </c>
      <c r="M85" s="115" t="s">
        <v>255</v>
      </c>
      <c r="N85" s="115"/>
      <c r="O85" s="115" t="s">
        <v>256</v>
      </c>
      <c r="P85" s="115" t="s">
        <v>229</v>
      </c>
      <c r="Q85" s="114"/>
      <c r="R85" s="114"/>
      <c r="S85" s="114"/>
      <c r="T85" s="277"/>
      <c r="U85" s="278">
        <v>3407440.8574999999</v>
      </c>
      <c r="V85" s="278">
        <v>3407440.8574999999</v>
      </c>
      <c r="W85" s="278">
        <v>3516325.6439529913</v>
      </c>
      <c r="X85" s="278">
        <v>3407440.8574999999</v>
      </c>
      <c r="Y85" s="278"/>
      <c r="Z85" s="278"/>
      <c r="AA85" s="278"/>
      <c r="AB85" s="278"/>
      <c r="AC85" s="278"/>
      <c r="AD85" s="278"/>
      <c r="AE85" s="278"/>
      <c r="AF85" s="278"/>
      <c r="AG85" s="278"/>
      <c r="AH85" s="278"/>
      <c r="AI85" s="278"/>
      <c r="AJ85" s="278"/>
      <c r="AK85" s="278"/>
      <c r="AL85" s="278"/>
      <c r="AM85" s="278"/>
      <c r="AN85" s="278"/>
      <c r="AO85" s="278"/>
      <c r="AP85" s="278"/>
      <c r="AQ85" s="278"/>
      <c r="AR85" s="221"/>
      <c r="AS85" s="221">
        <f>SUM(Q85:Y85)</f>
        <v>13738648.216452992</v>
      </c>
      <c r="AT85" s="221">
        <f t="shared" si="4"/>
        <v>15387286.002427353</v>
      </c>
      <c r="AU85" s="115"/>
      <c r="AV85" s="210" t="s">
        <v>257</v>
      </c>
      <c r="AW85" s="275"/>
      <c r="AX85" s="133"/>
      <c r="AY85" s="133"/>
      <c r="AZ85" s="182"/>
      <c r="BA85" s="182"/>
      <c r="BB85" s="182"/>
      <c r="BC85" s="182"/>
      <c r="BD85" s="182"/>
      <c r="BE85" s="182"/>
      <c r="BF85" s="182"/>
      <c r="BG85" s="182"/>
      <c r="BH85" s="182"/>
      <c r="BI85" s="182"/>
      <c r="BJ85" s="182"/>
      <c r="BK85" s="182"/>
      <c r="BL85" s="182"/>
      <c r="BM85" s="182"/>
      <c r="BN85" s="182"/>
      <c r="BO85" s="182"/>
      <c r="BP85" s="182"/>
      <c r="BQ85" s="182"/>
      <c r="BR85" s="182"/>
      <c r="BS85" s="182"/>
      <c r="BT85" s="182"/>
      <c r="BU85" s="182"/>
      <c r="BV85" s="182"/>
      <c r="BW85" s="182"/>
      <c r="BX85" s="182"/>
      <c r="BY85" s="182"/>
      <c r="BZ85" s="182"/>
      <c r="CA85" s="182"/>
      <c r="CB85" s="182"/>
      <c r="CC85" s="182"/>
      <c r="CD85" s="182"/>
      <c r="CE85" s="182"/>
      <c r="CF85" s="182"/>
      <c r="CG85" s="182"/>
      <c r="CH85" s="182"/>
      <c r="CI85" s="182"/>
      <c r="CJ85" s="182"/>
      <c r="CK85" s="182"/>
      <c r="CL85" s="182"/>
      <c r="CM85" s="182"/>
      <c r="CN85" s="182"/>
      <c r="CO85" s="182"/>
      <c r="CP85" s="182"/>
      <c r="CQ85" s="182"/>
      <c r="CR85" s="182"/>
      <c r="CS85" s="182"/>
      <c r="CT85" s="182"/>
      <c r="CU85" s="182"/>
      <c r="CV85" s="182"/>
      <c r="CW85" s="182"/>
      <c r="CX85" s="182"/>
      <c r="CY85" s="182"/>
      <c r="CZ85" s="182"/>
      <c r="DA85" s="182"/>
      <c r="DB85" s="182"/>
      <c r="DC85" s="182"/>
      <c r="DD85" s="182"/>
      <c r="DE85" s="182"/>
      <c r="DF85" s="182"/>
      <c r="DG85" s="182"/>
      <c r="DH85" s="182"/>
      <c r="DI85" s="182"/>
      <c r="DJ85" s="182"/>
      <c r="DK85" s="182"/>
      <c r="DL85" s="182"/>
      <c r="DM85" s="182"/>
      <c r="DN85" s="182"/>
      <c r="DO85" s="182"/>
      <c r="DP85" s="182"/>
      <c r="DQ85" s="182"/>
      <c r="DR85" s="182"/>
      <c r="DS85" s="182"/>
      <c r="DT85" s="182"/>
      <c r="DU85" s="182"/>
      <c r="DV85" s="182"/>
      <c r="DW85" s="182"/>
      <c r="DX85" s="182"/>
      <c r="DY85" s="182"/>
      <c r="DZ85" s="182"/>
      <c r="EA85" s="182"/>
      <c r="EB85" s="182"/>
      <c r="EC85" s="182"/>
      <c r="ED85" s="182"/>
      <c r="EE85" s="182"/>
      <c r="EF85" s="182"/>
      <c r="EG85" s="182"/>
      <c r="EH85" s="182"/>
      <c r="EI85" s="182"/>
      <c r="EJ85" s="182"/>
      <c r="EK85" s="182"/>
      <c r="EL85" s="182"/>
      <c r="EM85" s="182"/>
      <c r="EN85" s="182"/>
      <c r="EO85" s="182"/>
      <c r="EP85" s="182"/>
      <c r="EQ85" s="182"/>
      <c r="ER85" s="182"/>
      <c r="ES85" s="182"/>
      <c r="ET85" s="182"/>
      <c r="EU85" s="182"/>
      <c r="EV85" s="182"/>
      <c r="EW85" s="182"/>
      <c r="EX85" s="182"/>
      <c r="EY85" s="182"/>
      <c r="EZ85" s="182"/>
      <c r="FA85" s="182"/>
      <c r="FB85" s="182"/>
      <c r="FC85" s="182"/>
      <c r="FD85" s="182"/>
      <c r="FE85" s="182"/>
      <c r="FF85" s="182"/>
      <c r="FG85" s="182"/>
      <c r="FH85" s="182"/>
      <c r="FI85" s="182"/>
      <c r="FJ85" s="182"/>
      <c r="FK85" s="182"/>
      <c r="FL85" s="182"/>
      <c r="FM85" s="182"/>
      <c r="FN85" s="182"/>
      <c r="FO85" s="182"/>
      <c r="FP85" s="182"/>
      <c r="FQ85" s="182"/>
      <c r="FR85" s="182"/>
      <c r="FS85" s="182"/>
      <c r="FT85" s="182"/>
      <c r="FU85" s="182"/>
      <c r="FV85" s="182"/>
      <c r="FW85" s="182"/>
      <c r="FX85" s="182"/>
      <c r="FY85" s="182"/>
      <c r="FZ85" s="182"/>
      <c r="GA85" s="182"/>
      <c r="GB85" s="182"/>
      <c r="GC85" s="182"/>
      <c r="GD85" s="182"/>
      <c r="GE85" s="182"/>
      <c r="GF85" s="182"/>
      <c r="GG85" s="182"/>
      <c r="GH85" s="182"/>
      <c r="GI85" s="182"/>
      <c r="GJ85" s="182"/>
      <c r="GK85" s="182"/>
      <c r="GL85" s="182"/>
      <c r="GM85" s="182"/>
      <c r="GN85" s="182"/>
      <c r="GO85" s="182"/>
      <c r="GP85" s="182"/>
      <c r="GQ85" s="182"/>
      <c r="GR85" s="182"/>
      <c r="GS85" s="182"/>
      <c r="GT85" s="182"/>
      <c r="GU85" s="182"/>
      <c r="GV85" s="182"/>
      <c r="GW85" s="182"/>
      <c r="GX85" s="182"/>
      <c r="GY85" s="182"/>
      <c r="GZ85" s="182"/>
      <c r="HA85" s="182"/>
      <c r="HB85" s="182"/>
      <c r="HC85" s="182"/>
      <c r="HD85" s="182"/>
      <c r="HE85" s="182"/>
      <c r="HF85" s="182"/>
      <c r="HG85" s="182"/>
      <c r="HH85" s="182"/>
      <c r="HI85" s="182"/>
      <c r="HJ85" s="182"/>
      <c r="HK85" s="182"/>
      <c r="HL85" s="182"/>
      <c r="HM85" s="182"/>
      <c r="HN85" s="182"/>
      <c r="HO85" s="182"/>
      <c r="HP85" s="182"/>
      <c r="HQ85" s="182"/>
      <c r="HR85" s="182"/>
      <c r="HS85" s="182"/>
      <c r="HT85" s="182"/>
      <c r="HU85" s="182"/>
      <c r="HV85" s="182"/>
      <c r="HW85" s="182"/>
      <c r="HX85" s="182"/>
      <c r="HY85" s="182"/>
      <c r="HZ85" s="182"/>
      <c r="IA85" s="182"/>
      <c r="IB85" s="182"/>
      <c r="IC85" s="182"/>
      <c r="ID85" s="182"/>
      <c r="IE85" s="182"/>
      <c r="IF85" s="182"/>
      <c r="IG85" s="182"/>
      <c r="IH85" s="182"/>
      <c r="II85" s="182"/>
      <c r="IJ85" s="182"/>
      <c r="IK85" s="182"/>
    </row>
    <row r="86" spans="1:245" s="136" customFormat="1" ht="15" customHeight="1" x14ac:dyDescent="0.2">
      <c r="A86" s="115"/>
      <c r="B86" s="134"/>
      <c r="C86" s="115"/>
      <c r="D86" s="149"/>
      <c r="E86" s="121"/>
      <c r="F86" s="121"/>
      <c r="G86" s="121"/>
      <c r="H86" s="121"/>
      <c r="I86" s="121"/>
      <c r="J86" s="121"/>
      <c r="K86" s="121"/>
      <c r="L86" s="115"/>
      <c r="M86" s="121"/>
      <c r="N86" s="121"/>
      <c r="O86" s="121"/>
      <c r="P86" s="115"/>
      <c r="Q86" s="114"/>
      <c r="R86" s="144"/>
      <c r="S86" s="144"/>
      <c r="T86" s="145"/>
      <c r="U86" s="114"/>
      <c r="V86" s="147"/>
      <c r="W86" s="144"/>
      <c r="X86" s="144"/>
      <c r="Y86" s="134"/>
      <c r="Z86" s="134"/>
      <c r="AA86" s="134"/>
      <c r="AB86" s="134"/>
      <c r="AC86" s="134"/>
      <c r="AD86" s="134"/>
      <c r="AE86" s="134"/>
      <c r="AF86" s="134"/>
      <c r="AG86" s="134"/>
      <c r="AH86" s="134"/>
      <c r="AI86" s="134"/>
      <c r="AJ86" s="134"/>
      <c r="AK86" s="134"/>
      <c r="AL86" s="134"/>
      <c r="AM86" s="134"/>
      <c r="AN86" s="134"/>
      <c r="AO86" s="134"/>
      <c r="AP86" s="134"/>
      <c r="AQ86" s="134"/>
      <c r="AR86" s="134"/>
      <c r="AS86" s="114"/>
      <c r="AT86" s="114"/>
      <c r="AU86" s="146"/>
      <c r="AV86" s="223"/>
      <c r="AW86" s="115"/>
      <c r="AX86" s="115"/>
      <c r="AY86" s="133"/>
      <c r="AZ86" s="133"/>
      <c r="BA86" s="135"/>
      <c r="BB86" s="135"/>
      <c r="BC86" s="135"/>
      <c r="BD86" s="135"/>
    </row>
    <row r="87" spans="1:245" s="136" customFormat="1" ht="15" customHeight="1" x14ac:dyDescent="0.2">
      <c r="A87" s="115"/>
      <c r="B87" s="134"/>
      <c r="C87" s="115"/>
      <c r="D87" s="149"/>
      <c r="E87" s="121"/>
      <c r="F87" s="121"/>
      <c r="G87" s="121"/>
      <c r="H87" s="121"/>
      <c r="I87" s="121"/>
      <c r="J87" s="121"/>
      <c r="K87" s="121"/>
      <c r="L87" s="115"/>
      <c r="M87" s="121"/>
      <c r="N87" s="121"/>
      <c r="O87" s="121"/>
      <c r="P87" s="115"/>
      <c r="Q87" s="147"/>
      <c r="R87" s="144"/>
      <c r="S87" s="144"/>
      <c r="T87" s="145"/>
      <c r="U87" s="114"/>
      <c r="V87" s="147"/>
      <c r="W87" s="144"/>
      <c r="X87" s="144"/>
      <c r="Y87" s="134"/>
      <c r="Z87" s="134"/>
      <c r="AA87" s="134"/>
      <c r="AB87" s="134"/>
      <c r="AC87" s="134"/>
      <c r="AD87" s="134"/>
      <c r="AE87" s="134"/>
      <c r="AF87" s="134"/>
      <c r="AG87" s="134"/>
      <c r="AH87" s="134"/>
      <c r="AI87" s="134"/>
      <c r="AJ87" s="134"/>
      <c r="AK87" s="134"/>
      <c r="AL87" s="134"/>
      <c r="AM87" s="134"/>
      <c r="AN87" s="134"/>
      <c r="AO87" s="134"/>
      <c r="AP87" s="134"/>
      <c r="AQ87" s="134"/>
      <c r="AR87" s="134"/>
      <c r="AS87" s="114"/>
      <c r="AT87" s="114"/>
      <c r="AU87" s="146"/>
      <c r="AV87" s="223"/>
      <c r="AW87" s="115"/>
      <c r="AX87" s="115"/>
      <c r="AY87" s="133"/>
      <c r="AZ87" s="133"/>
      <c r="BA87" s="135"/>
      <c r="BB87" s="135"/>
      <c r="BC87" s="135"/>
      <c r="BD87" s="135"/>
    </row>
    <row r="88" spans="1:245" s="136" customFormat="1" ht="15" customHeight="1" x14ac:dyDescent="0.2">
      <c r="A88" s="115"/>
      <c r="B88" s="134"/>
      <c r="C88" s="115"/>
      <c r="D88" s="149"/>
      <c r="E88" s="121"/>
      <c r="F88" s="121"/>
      <c r="G88" s="121"/>
      <c r="H88" s="121"/>
      <c r="I88" s="121"/>
      <c r="J88" s="121"/>
      <c r="K88" s="121"/>
      <c r="L88" s="115"/>
      <c r="M88" s="121"/>
      <c r="N88" s="121"/>
      <c r="O88" s="121"/>
      <c r="P88" s="115"/>
      <c r="Q88" s="147"/>
      <c r="R88" s="144"/>
      <c r="S88" s="144"/>
      <c r="T88" s="145"/>
      <c r="U88" s="114"/>
      <c r="V88" s="147"/>
      <c r="W88" s="144"/>
      <c r="X88" s="144"/>
      <c r="Y88" s="134"/>
      <c r="Z88" s="134"/>
      <c r="AA88" s="134"/>
      <c r="AB88" s="134"/>
      <c r="AC88" s="134"/>
      <c r="AD88" s="134"/>
      <c r="AE88" s="134"/>
      <c r="AF88" s="134"/>
      <c r="AG88" s="134"/>
      <c r="AH88" s="134"/>
      <c r="AI88" s="134"/>
      <c r="AJ88" s="134"/>
      <c r="AK88" s="134"/>
      <c r="AL88" s="134"/>
      <c r="AM88" s="134"/>
      <c r="AN88" s="134"/>
      <c r="AO88" s="134"/>
      <c r="AP88" s="134"/>
      <c r="AQ88" s="134"/>
      <c r="AR88" s="134"/>
      <c r="AS88" s="114"/>
      <c r="AT88" s="114"/>
      <c r="AU88" s="146"/>
      <c r="AV88" s="223"/>
      <c r="AW88" s="115"/>
      <c r="AX88" s="115"/>
      <c r="AY88" s="133"/>
      <c r="AZ88" s="133"/>
      <c r="BA88" s="135"/>
      <c r="BB88" s="135"/>
      <c r="BC88" s="135"/>
      <c r="BD88" s="135"/>
    </row>
    <row r="89" spans="1:245" ht="13.15" customHeight="1" x14ac:dyDescent="0.2">
      <c r="A89" s="61"/>
      <c r="B89" s="62"/>
      <c r="C89" s="100" t="s">
        <v>211</v>
      </c>
      <c r="D89" s="63"/>
      <c r="E89" s="66"/>
      <c r="F89" s="66"/>
      <c r="G89" s="66"/>
      <c r="H89" s="66"/>
      <c r="I89" s="66"/>
      <c r="J89" s="66"/>
      <c r="K89" s="66"/>
      <c r="L89" s="60"/>
      <c r="M89" s="66"/>
      <c r="N89" s="66"/>
      <c r="O89" s="66"/>
      <c r="P89" s="60"/>
      <c r="Q89" s="64"/>
      <c r="R89" s="106"/>
      <c r="S89" s="106"/>
      <c r="T89" s="101"/>
      <c r="U89" s="67"/>
      <c r="V89" s="67"/>
      <c r="W89" s="106"/>
      <c r="X89" s="106"/>
      <c r="Y89" s="69"/>
      <c r="Z89" s="69"/>
      <c r="AA89" s="61"/>
      <c r="AB89" s="61"/>
      <c r="AC89" s="61"/>
      <c r="AD89" s="61"/>
      <c r="AE89" s="61"/>
      <c r="AF89" s="61"/>
      <c r="AG89" s="69"/>
      <c r="AH89" s="69"/>
      <c r="AI89" s="69"/>
      <c r="AJ89" s="69"/>
      <c r="AK89" s="69"/>
      <c r="AL89" s="69"/>
      <c r="AM89" s="69"/>
      <c r="AN89" s="69"/>
      <c r="AO89" s="69"/>
      <c r="AP89" s="69"/>
      <c r="AQ89" s="69"/>
      <c r="AR89" s="69"/>
      <c r="AS89" s="117">
        <f>SUM(AS86:AS88)</f>
        <v>0</v>
      </c>
      <c r="AT89" s="117">
        <f>SUM(AT86:AT88)</f>
        <v>0</v>
      </c>
      <c r="AU89" s="69"/>
      <c r="AV89" s="69"/>
      <c r="AW89" s="69"/>
      <c r="AX89" s="61" t="s">
        <v>54</v>
      </c>
      <c r="BC89" s="65"/>
      <c r="BD89" s="65"/>
      <c r="BE89" s="65"/>
      <c r="BF89" s="65"/>
      <c r="BG89" s="65"/>
      <c r="BH89" s="65"/>
      <c r="BI89" s="65"/>
      <c r="BJ89" s="65"/>
      <c r="BK89" s="65"/>
      <c r="BL89" s="65"/>
      <c r="BM89" s="65"/>
      <c r="BN89" s="65"/>
      <c r="BO89" s="65"/>
      <c r="BP89" s="65"/>
      <c r="BQ89" s="65"/>
      <c r="BR89" s="65"/>
      <c r="BS89" s="65"/>
      <c r="BT89" s="65"/>
      <c r="BU89" s="65"/>
      <c r="BV89" s="65"/>
      <c r="BW89" s="65"/>
      <c r="BX89" s="65"/>
      <c r="BY89" s="65"/>
      <c r="BZ89" s="65"/>
      <c r="CA89" s="65"/>
      <c r="CB89" s="65"/>
      <c r="CC89" s="65"/>
      <c r="CD89" s="65"/>
      <c r="CE89" s="65"/>
      <c r="CF89" s="65"/>
      <c r="CG89" s="65"/>
      <c r="CH89" s="65"/>
      <c r="CI89" s="65"/>
      <c r="CJ89" s="65"/>
      <c r="CK89" s="65"/>
      <c r="CL89" s="65"/>
      <c r="CM89" s="65"/>
      <c r="CN89" s="65"/>
      <c r="CO89" s="65"/>
      <c r="CP89" s="65"/>
      <c r="CQ89" s="65"/>
      <c r="CR89" s="65"/>
      <c r="CS89" s="65"/>
      <c r="CT89" s="65"/>
      <c r="CU89" s="65"/>
      <c r="CV89" s="65"/>
      <c r="CW89" s="65"/>
      <c r="CX89" s="65"/>
      <c r="CY89" s="65"/>
      <c r="CZ89" s="65"/>
      <c r="DA89" s="65"/>
      <c r="DB89" s="65"/>
      <c r="DC89" s="65"/>
      <c r="DD89" s="65"/>
      <c r="DE89" s="65"/>
      <c r="DF89" s="65"/>
      <c r="DG89" s="65"/>
      <c r="DH89" s="65"/>
      <c r="DI89" s="65"/>
      <c r="DJ89" s="65"/>
      <c r="DK89" s="65"/>
      <c r="DL89" s="65"/>
      <c r="DM89" s="65"/>
      <c r="DN89" s="65"/>
      <c r="DO89" s="65"/>
      <c r="DP89" s="65"/>
      <c r="DQ89" s="65"/>
      <c r="DR89" s="65"/>
      <c r="DS89" s="65"/>
      <c r="DT89" s="65"/>
      <c r="DU89" s="65"/>
      <c r="DV89" s="65"/>
      <c r="DW89" s="65"/>
      <c r="DX89" s="65"/>
      <c r="DY89" s="65"/>
      <c r="DZ89" s="65"/>
      <c r="EA89" s="65"/>
      <c r="EB89" s="65"/>
      <c r="EC89" s="65"/>
      <c r="ED89" s="65"/>
      <c r="EE89" s="65"/>
      <c r="EF89" s="65"/>
      <c r="EG89" s="65"/>
      <c r="EH89" s="65"/>
      <c r="EI89" s="65"/>
      <c r="EJ89" s="65"/>
      <c r="EK89" s="65"/>
      <c r="EL89" s="65"/>
      <c r="EM89" s="65"/>
      <c r="EN89" s="65"/>
      <c r="EO89" s="65"/>
      <c r="EP89" s="65"/>
      <c r="EQ89" s="65"/>
      <c r="ER89" s="65"/>
      <c r="ES89" s="65"/>
      <c r="ET89" s="65"/>
      <c r="EU89" s="65"/>
      <c r="EV89" s="65"/>
      <c r="EW89" s="65"/>
      <c r="EX89" s="65"/>
      <c r="EY89" s="65"/>
      <c r="EZ89" s="65"/>
      <c r="FA89" s="65"/>
      <c r="FB89" s="65"/>
      <c r="FC89" s="65"/>
      <c r="FD89" s="65"/>
      <c r="FE89" s="65"/>
      <c r="FF89" s="65"/>
      <c r="FG89" s="65"/>
      <c r="FH89" s="65"/>
      <c r="FI89" s="65"/>
      <c r="FJ89" s="65"/>
      <c r="FK89" s="65"/>
      <c r="FL89" s="65"/>
      <c r="FM89" s="65"/>
      <c r="FN89" s="65"/>
      <c r="FO89" s="65"/>
      <c r="FP89" s="65"/>
      <c r="FQ89" s="65"/>
      <c r="FR89" s="65"/>
      <c r="FS89" s="65"/>
      <c r="FT89" s="65"/>
      <c r="FU89" s="65"/>
      <c r="FV89" s="65"/>
      <c r="FW89" s="65"/>
      <c r="FX89" s="65"/>
      <c r="FY89" s="65"/>
      <c r="FZ89" s="65"/>
      <c r="GA89" s="65"/>
      <c r="GB89" s="65"/>
      <c r="GC89" s="65"/>
      <c r="GD89" s="65"/>
      <c r="GE89" s="65"/>
      <c r="GF89" s="65"/>
      <c r="GG89" s="65"/>
      <c r="GH89" s="65"/>
      <c r="GI89" s="65"/>
      <c r="GJ89" s="65"/>
      <c r="GK89" s="65"/>
      <c r="GL89" s="65"/>
      <c r="GM89" s="65"/>
      <c r="GN89" s="65"/>
      <c r="GO89" s="65"/>
      <c r="GP89" s="65"/>
      <c r="GQ89" s="65"/>
      <c r="GR89" s="65"/>
      <c r="GS89" s="65"/>
      <c r="GT89" s="65"/>
      <c r="GU89" s="65"/>
      <c r="GV89" s="65"/>
      <c r="GW89" s="65"/>
      <c r="GX89" s="65"/>
      <c r="GY89" s="65"/>
      <c r="GZ89" s="65"/>
      <c r="HA89" s="65"/>
      <c r="HB89" s="65"/>
      <c r="HC89" s="65"/>
      <c r="HD89" s="65"/>
      <c r="HE89" s="65"/>
      <c r="HF89" s="65"/>
      <c r="HG89" s="65"/>
      <c r="HH89" s="65"/>
      <c r="HI89" s="65"/>
      <c r="HJ89" s="65"/>
      <c r="HK89" s="65"/>
      <c r="HL89" s="65"/>
      <c r="HM89" s="65"/>
      <c r="HN89" s="65"/>
      <c r="HO89" s="65"/>
      <c r="HP89" s="65"/>
      <c r="HQ89" s="65"/>
      <c r="HR89" s="65"/>
      <c r="HS89" s="65"/>
      <c r="HT89" s="65"/>
    </row>
    <row r="90" spans="1:245" ht="12.75" customHeight="1" x14ac:dyDescent="0.2">
      <c r="A90" s="61"/>
      <c r="B90" s="62"/>
      <c r="C90" s="100" t="s">
        <v>207</v>
      </c>
      <c r="D90" s="63"/>
      <c r="E90" s="66"/>
      <c r="F90" s="66"/>
      <c r="G90" s="66"/>
      <c r="H90" s="66"/>
      <c r="I90" s="66"/>
      <c r="J90" s="66"/>
      <c r="K90" s="66"/>
      <c r="L90" s="60"/>
      <c r="M90" s="66"/>
      <c r="N90" s="66"/>
      <c r="O90" s="66"/>
      <c r="P90" s="60"/>
      <c r="Q90" s="64"/>
      <c r="R90" s="106"/>
      <c r="S90" s="106"/>
      <c r="T90" s="101"/>
      <c r="U90" s="67"/>
      <c r="V90" s="67"/>
      <c r="W90" s="106"/>
      <c r="X90" s="106"/>
      <c r="Y90" s="69"/>
      <c r="Z90" s="69"/>
      <c r="AA90" s="61"/>
      <c r="AB90" s="61"/>
      <c r="AC90" s="61"/>
      <c r="AD90" s="61"/>
      <c r="AE90" s="61"/>
      <c r="AF90" s="61"/>
      <c r="AG90" s="69"/>
      <c r="AH90" s="69"/>
      <c r="AI90" s="69"/>
      <c r="AJ90" s="69"/>
      <c r="AK90" s="69"/>
      <c r="AL90" s="69"/>
      <c r="AM90" s="69"/>
      <c r="AN90" s="69"/>
      <c r="AO90" s="69"/>
      <c r="AP90" s="69"/>
      <c r="AQ90" s="69"/>
      <c r="AR90" s="69"/>
      <c r="AS90" s="69"/>
      <c r="AT90" s="69"/>
      <c r="AU90" s="69"/>
      <c r="AV90" s="69"/>
      <c r="AW90" s="69"/>
      <c r="AX90" s="61" t="s">
        <v>54</v>
      </c>
      <c r="BC90" s="65"/>
      <c r="BD90" s="65"/>
      <c r="BE90" s="65"/>
      <c r="BF90" s="65"/>
      <c r="BG90" s="65"/>
      <c r="BH90" s="65"/>
      <c r="BI90" s="65"/>
      <c r="BJ90" s="65"/>
      <c r="BK90" s="65"/>
      <c r="BL90" s="65"/>
      <c r="BM90" s="65"/>
      <c r="BN90" s="65"/>
      <c r="BO90" s="65"/>
      <c r="BP90" s="65"/>
      <c r="BQ90" s="65"/>
      <c r="BR90" s="65"/>
      <c r="BS90" s="65"/>
      <c r="BT90" s="65"/>
      <c r="BU90" s="65"/>
      <c r="BV90" s="65"/>
      <c r="BW90" s="65"/>
      <c r="BX90" s="65"/>
      <c r="BY90" s="65"/>
      <c r="BZ90" s="65"/>
      <c r="CA90" s="65"/>
      <c r="CB90" s="65"/>
      <c r="CC90" s="65"/>
      <c r="CD90" s="65"/>
      <c r="CE90" s="65"/>
      <c r="CF90" s="65"/>
      <c r="CG90" s="65"/>
      <c r="CH90" s="65"/>
      <c r="CI90" s="65"/>
      <c r="CJ90" s="65"/>
      <c r="CK90" s="65"/>
      <c r="CL90" s="65"/>
      <c r="CM90" s="65"/>
      <c r="CN90" s="65"/>
      <c r="CO90" s="65"/>
      <c r="CP90" s="65"/>
      <c r="CQ90" s="65"/>
      <c r="CR90" s="65"/>
      <c r="CS90" s="65"/>
      <c r="CT90" s="65"/>
      <c r="CU90" s="65"/>
      <c r="CV90" s="65"/>
      <c r="CW90" s="65"/>
      <c r="CX90" s="65"/>
      <c r="CY90" s="65"/>
      <c r="CZ90" s="65"/>
      <c r="DA90" s="65"/>
      <c r="DB90" s="65"/>
      <c r="DC90" s="65"/>
      <c r="DD90" s="65"/>
      <c r="DE90" s="65"/>
      <c r="DF90" s="65"/>
      <c r="DG90" s="65"/>
      <c r="DH90" s="65"/>
      <c r="DI90" s="65"/>
      <c r="DJ90" s="65"/>
      <c r="DK90" s="65"/>
      <c r="DL90" s="65"/>
      <c r="DM90" s="65"/>
      <c r="DN90" s="65"/>
      <c r="DO90" s="65"/>
      <c r="DP90" s="65"/>
      <c r="DQ90" s="65"/>
      <c r="DR90" s="65"/>
      <c r="DS90" s="65"/>
      <c r="DT90" s="65"/>
      <c r="DU90" s="65"/>
      <c r="DV90" s="65"/>
      <c r="DW90" s="65"/>
      <c r="DX90" s="65"/>
      <c r="DY90" s="65"/>
      <c r="DZ90" s="65"/>
      <c r="EA90" s="65"/>
      <c r="EB90" s="65"/>
      <c r="EC90" s="65"/>
      <c r="ED90" s="65"/>
      <c r="EE90" s="65"/>
      <c r="EF90" s="65"/>
      <c r="EG90" s="65"/>
      <c r="EH90" s="65"/>
      <c r="EI90" s="65"/>
      <c r="EJ90" s="65"/>
      <c r="EK90" s="65"/>
      <c r="EL90" s="65"/>
      <c r="EM90" s="65"/>
      <c r="EN90" s="65"/>
      <c r="EO90" s="65"/>
      <c r="EP90" s="65"/>
      <c r="EQ90" s="65"/>
      <c r="ER90" s="65"/>
      <c r="ES90" s="65"/>
      <c r="ET90" s="65"/>
      <c r="EU90" s="65"/>
      <c r="EV90" s="65"/>
      <c r="EW90" s="65"/>
      <c r="EX90" s="65"/>
      <c r="EY90" s="65"/>
      <c r="EZ90" s="65"/>
      <c r="FA90" s="65"/>
      <c r="FB90" s="65"/>
      <c r="FC90" s="65"/>
      <c r="FD90" s="65"/>
      <c r="FE90" s="65"/>
      <c r="FF90" s="65"/>
      <c r="FG90" s="65"/>
      <c r="FH90" s="65"/>
      <c r="FI90" s="65"/>
      <c r="FJ90" s="65"/>
      <c r="FK90" s="65"/>
      <c r="FL90" s="65"/>
      <c r="FM90" s="65"/>
      <c r="FN90" s="65"/>
      <c r="FO90" s="65"/>
      <c r="FP90" s="65"/>
      <c r="FQ90" s="65"/>
      <c r="FR90" s="65"/>
      <c r="FS90" s="65"/>
      <c r="FT90" s="65"/>
      <c r="FU90" s="65"/>
      <c r="FV90" s="65"/>
      <c r="FW90" s="65"/>
      <c r="FX90" s="65"/>
      <c r="FY90" s="65"/>
      <c r="FZ90" s="65"/>
      <c r="GA90" s="65"/>
      <c r="GB90" s="65"/>
      <c r="GC90" s="65"/>
      <c r="GD90" s="65"/>
      <c r="GE90" s="65"/>
      <c r="GF90" s="65"/>
      <c r="GG90" s="65"/>
      <c r="GH90" s="65"/>
      <c r="GI90" s="65"/>
      <c r="GJ90" s="65"/>
      <c r="GK90" s="65"/>
      <c r="GL90" s="65"/>
      <c r="GM90" s="65"/>
      <c r="GN90" s="65"/>
      <c r="GO90" s="65"/>
      <c r="GP90" s="65"/>
      <c r="GQ90" s="65"/>
      <c r="GR90" s="65"/>
      <c r="GS90" s="65"/>
      <c r="GT90" s="65"/>
      <c r="GU90" s="65"/>
      <c r="GV90" s="65"/>
      <c r="GW90" s="65"/>
      <c r="GX90" s="65"/>
      <c r="GY90" s="65"/>
      <c r="GZ90" s="65"/>
      <c r="HA90" s="65"/>
      <c r="HB90" s="65"/>
      <c r="HC90" s="65"/>
      <c r="HD90" s="65"/>
      <c r="HE90" s="65"/>
      <c r="HF90" s="65"/>
      <c r="HG90" s="65"/>
      <c r="HH90" s="65"/>
      <c r="HI90" s="65"/>
      <c r="HJ90" s="65"/>
      <c r="HK90" s="65"/>
      <c r="HL90" s="65"/>
      <c r="HM90" s="65"/>
      <c r="HN90" s="65"/>
      <c r="HO90" s="65"/>
      <c r="HP90" s="65"/>
      <c r="HQ90" s="65"/>
      <c r="HR90" s="65"/>
      <c r="HS90" s="65"/>
      <c r="HT90" s="65"/>
    </row>
    <row r="91" spans="1:245" s="118" customFormat="1" x14ac:dyDescent="0.25">
      <c r="A91" s="115"/>
      <c r="B91" s="115" t="s">
        <v>249</v>
      </c>
      <c r="C91" s="115" t="s">
        <v>392</v>
      </c>
      <c r="D91" s="143" t="s">
        <v>220</v>
      </c>
      <c r="E91" s="115" t="s">
        <v>251</v>
      </c>
      <c r="F91" s="115"/>
      <c r="G91" s="274" t="s">
        <v>252</v>
      </c>
      <c r="H91" s="126" t="s">
        <v>252</v>
      </c>
      <c r="I91" s="115" t="s">
        <v>253</v>
      </c>
      <c r="J91" s="115" t="s">
        <v>254</v>
      </c>
      <c r="K91" s="115">
        <v>80</v>
      </c>
      <c r="L91" s="115" t="s">
        <v>230</v>
      </c>
      <c r="M91" s="115" t="s">
        <v>255</v>
      </c>
      <c r="N91" s="115"/>
      <c r="O91" s="115" t="s">
        <v>256</v>
      </c>
      <c r="P91" s="115" t="s">
        <v>229</v>
      </c>
      <c r="Q91" s="114"/>
      <c r="R91" s="114"/>
      <c r="S91" s="114"/>
      <c r="T91" s="114"/>
      <c r="U91" s="221">
        <v>6942605.1150000002</v>
      </c>
      <c r="V91" s="221">
        <v>6942605.1150000002</v>
      </c>
      <c r="W91" s="221">
        <v>6942605.0350000001</v>
      </c>
      <c r="X91" s="281">
        <v>6942605.0349999964</v>
      </c>
      <c r="Y91" s="221"/>
      <c r="Z91" s="221"/>
      <c r="AA91" s="221"/>
      <c r="AB91" s="221"/>
      <c r="AC91" s="221"/>
      <c r="AD91" s="221"/>
      <c r="AE91" s="221"/>
      <c r="AF91" s="221"/>
      <c r="AG91" s="221"/>
      <c r="AH91" s="221"/>
      <c r="AI91" s="221"/>
      <c r="AJ91" s="221"/>
      <c r="AK91" s="221"/>
      <c r="AL91" s="221"/>
      <c r="AM91" s="221"/>
      <c r="AN91" s="221"/>
      <c r="AO91" s="221"/>
      <c r="AP91" s="221"/>
      <c r="AQ91" s="221"/>
      <c r="AR91" s="221"/>
      <c r="AS91" s="221">
        <f>SUM(Q91:Y91)</f>
        <v>27770420.299999997</v>
      </c>
      <c r="AT91" s="221">
        <f t="shared" ref="AT91:AT95" si="5">AS91*1.12</f>
        <v>31102870.736000001</v>
      </c>
      <c r="AU91" s="115"/>
      <c r="AV91" s="210" t="s">
        <v>257</v>
      </c>
      <c r="AW91" s="279"/>
      <c r="AX91" s="133"/>
      <c r="AY91" s="133"/>
      <c r="AZ91" s="280"/>
      <c r="BA91" s="280"/>
      <c r="BB91" s="182"/>
      <c r="BC91" s="182"/>
      <c r="BD91" s="182"/>
      <c r="BE91" s="182"/>
      <c r="BF91" s="182"/>
      <c r="BG91" s="182"/>
      <c r="BH91" s="182"/>
      <c r="BI91" s="182"/>
      <c r="BJ91" s="182"/>
      <c r="BK91" s="182"/>
      <c r="BL91" s="182"/>
      <c r="BM91" s="182"/>
      <c r="BN91" s="182"/>
      <c r="BO91" s="182"/>
      <c r="BP91" s="182"/>
      <c r="BQ91" s="182"/>
      <c r="BR91" s="182"/>
      <c r="BS91" s="182"/>
      <c r="BT91" s="182"/>
      <c r="BU91" s="182"/>
      <c r="BV91" s="182"/>
      <c r="BW91" s="182"/>
      <c r="BX91" s="182"/>
      <c r="BY91" s="182"/>
      <c r="BZ91" s="182"/>
      <c r="CA91" s="182"/>
      <c r="CB91" s="182"/>
      <c r="CC91" s="182"/>
      <c r="CD91" s="182"/>
      <c r="CE91" s="182"/>
      <c r="CF91" s="182"/>
      <c r="CG91" s="182"/>
      <c r="CH91" s="182"/>
      <c r="CI91" s="182"/>
      <c r="CJ91" s="182"/>
      <c r="CK91" s="182"/>
      <c r="CL91" s="182"/>
      <c r="CM91" s="182"/>
      <c r="CN91" s="182"/>
      <c r="CO91" s="182"/>
      <c r="CP91" s="182"/>
      <c r="CQ91" s="182"/>
      <c r="CR91" s="182"/>
      <c r="CS91" s="182"/>
      <c r="CT91" s="182"/>
      <c r="CU91" s="182"/>
      <c r="CV91" s="182"/>
      <c r="CW91" s="182"/>
      <c r="CX91" s="182"/>
      <c r="CY91" s="182"/>
      <c r="CZ91" s="182"/>
      <c r="DA91" s="182"/>
      <c r="DB91" s="182"/>
      <c r="DC91" s="182"/>
      <c r="DD91" s="182"/>
      <c r="DE91" s="182"/>
      <c r="DF91" s="182"/>
      <c r="DG91" s="182"/>
      <c r="DH91" s="182"/>
      <c r="DI91" s="182"/>
      <c r="DJ91" s="182"/>
      <c r="DK91" s="182"/>
      <c r="DL91" s="182"/>
      <c r="DM91" s="182"/>
      <c r="DN91" s="182"/>
      <c r="DO91" s="182"/>
      <c r="DP91" s="182"/>
      <c r="DQ91" s="182"/>
      <c r="DR91" s="182"/>
      <c r="DS91" s="182"/>
      <c r="DT91" s="182"/>
      <c r="DU91" s="182"/>
      <c r="DV91" s="182"/>
      <c r="DW91" s="182"/>
      <c r="DX91" s="182"/>
      <c r="DY91" s="182"/>
      <c r="DZ91" s="182"/>
      <c r="EA91" s="182"/>
      <c r="EB91" s="182"/>
      <c r="EC91" s="182"/>
      <c r="ED91" s="182"/>
      <c r="EE91" s="182"/>
      <c r="EF91" s="182"/>
      <c r="EG91" s="182"/>
      <c r="EH91" s="182"/>
      <c r="EI91" s="182"/>
      <c r="EJ91" s="182"/>
      <c r="EK91" s="182"/>
      <c r="EL91" s="182"/>
      <c r="EM91" s="182"/>
      <c r="EN91" s="182"/>
      <c r="EO91" s="182"/>
      <c r="EP91" s="182"/>
      <c r="EQ91" s="182"/>
      <c r="ER91" s="182"/>
      <c r="ES91" s="182"/>
      <c r="ET91" s="182"/>
      <c r="EU91" s="182"/>
      <c r="EV91" s="182"/>
      <c r="EW91" s="182"/>
      <c r="EX91" s="182"/>
      <c r="EY91" s="182"/>
      <c r="EZ91" s="182"/>
      <c r="FA91" s="182"/>
      <c r="FB91" s="182"/>
      <c r="FC91" s="182"/>
      <c r="FD91" s="182"/>
      <c r="FE91" s="182"/>
      <c r="FF91" s="182"/>
      <c r="FG91" s="182"/>
      <c r="FH91" s="182"/>
      <c r="FI91" s="182"/>
      <c r="FJ91" s="182"/>
      <c r="FK91" s="182"/>
      <c r="FL91" s="182"/>
      <c r="FM91" s="182"/>
      <c r="FN91" s="182"/>
      <c r="FO91" s="182"/>
      <c r="FP91" s="182"/>
      <c r="FQ91" s="182"/>
      <c r="FR91" s="182"/>
      <c r="FS91" s="182"/>
      <c r="FT91" s="182"/>
      <c r="FU91" s="182"/>
      <c r="FV91" s="182"/>
      <c r="FW91" s="182"/>
      <c r="FX91" s="182"/>
      <c r="FY91" s="182"/>
      <c r="FZ91" s="182"/>
      <c r="GA91" s="182"/>
      <c r="GB91" s="182"/>
      <c r="GC91" s="182"/>
      <c r="GD91" s="182"/>
      <c r="GE91" s="182"/>
      <c r="GF91" s="182"/>
      <c r="GG91" s="182"/>
      <c r="GH91" s="182"/>
      <c r="GI91" s="182"/>
      <c r="GJ91" s="182"/>
      <c r="GK91" s="182"/>
      <c r="GL91" s="182"/>
      <c r="GM91" s="182"/>
      <c r="GN91" s="182"/>
      <c r="GO91" s="182"/>
      <c r="GP91" s="182"/>
      <c r="GQ91" s="182"/>
      <c r="GR91" s="182"/>
      <c r="GS91" s="182"/>
      <c r="GT91" s="182"/>
      <c r="GU91" s="182"/>
      <c r="GV91" s="182"/>
      <c r="GW91" s="182"/>
      <c r="GX91" s="182"/>
      <c r="GY91" s="182"/>
      <c r="GZ91" s="182"/>
      <c r="HA91" s="182"/>
      <c r="HB91" s="182"/>
      <c r="HC91" s="182"/>
      <c r="HD91" s="182"/>
      <c r="HE91" s="182"/>
      <c r="HF91" s="182"/>
      <c r="HG91" s="182"/>
      <c r="HH91" s="182"/>
      <c r="HI91" s="182"/>
      <c r="HJ91" s="182"/>
      <c r="HK91" s="182"/>
      <c r="HL91" s="182"/>
      <c r="HM91" s="182"/>
      <c r="HN91" s="182"/>
      <c r="HO91" s="182"/>
      <c r="HP91" s="182"/>
      <c r="HQ91" s="182"/>
      <c r="HR91" s="182"/>
      <c r="HS91" s="182"/>
      <c r="HT91" s="182"/>
      <c r="HU91" s="182"/>
      <c r="HV91" s="182"/>
      <c r="HW91" s="182"/>
      <c r="HX91" s="182"/>
      <c r="HY91" s="182"/>
      <c r="HZ91" s="182"/>
      <c r="IA91" s="182"/>
      <c r="IB91" s="182"/>
      <c r="IC91" s="182"/>
      <c r="ID91" s="182"/>
      <c r="IE91" s="182"/>
      <c r="IF91" s="182"/>
      <c r="IG91" s="182"/>
      <c r="IH91" s="182"/>
      <c r="II91" s="182"/>
      <c r="IJ91" s="182"/>
      <c r="IK91" s="182"/>
    </row>
    <row r="92" spans="1:245" s="118" customFormat="1" x14ac:dyDescent="0.25">
      <c r="A92" s="115"/>
      <c r="B92" s="115" t="s">
        <v>249</v>
      </c>
      <c r="C92" s="115" t="s">
        <v>393</v>
      </c>
      <c r="D92" s="143" t="s">
        <v>220</v>
      </c>
      <c r="E92" s="115" t="s">
        <v>251</v>
      </c>
      <c r="F92" s="115"/>
      <c r="G92" s="274" t="s">
        <v>252</v>
      </c>
      <c r="H92" s="276" t="s">
        <v>252</v>
      </c>
      <c r="I92" s="126" t="s">
        <v>259</v>
      </c>
      <c r="J92" s="115" t="s">
        <v>254</v>
      </c>
      <c r="K92" s="115">
        <v>80</v>
      </c>
      <c r="L92" s="115" t="s">
        <v>230</v>
      </c>
      <c r="M92" s="115" t="s">
        <v>255</v>
      </c>
      <c r="N92" s="115"/>
      <c r="O92" s="115" t="s">
        <v>256</v>
      </c>
      <c r="P92" s="115" t="s">
        <v>229</v>
      </c>
      <c r="Q92" s="114"/>
      <c r="R92" s="114"/>
      <c r="S92" s="114"/>
      <c r="T92" s="114"/>
      <c r="U92" s="221">
        <v>10006938.050000001</v>
      </c>
      <c r="V92" s="221">
        <v>10006938.050000004</v>
      </c>
      <c r="W92" s="221">
        <v>10697772.061816106</v>
      </c>
      <c r="X92" s="281">
        <v>11042957.763869587</v>
      </c>
      <c r="Y92" s="221"/>
      <c r="Z92" s="221"/>
      <c r="AA92" s="221"/>
      <c r="AB92" s="221"/>
      <c r="AC92" s="221"/>
      <c r="AD92" s="221"/>
      <c r="AE92" s="221"/>
      <c r="AF92" s="221"/>
      <c r="AG92" s="221"/>
      <c r="AH92" s="221"/>
      <c r="AI92" s="221"/>
      <c r="AJ92" s="221"/>
      <c r="AK92" s="221"/>
      <c r="AL92" s="221"/>
      <c r="AM92" s="221"/>
      <c r="AN92" s="221"/>
      <c r="AO92" s="221"/>
      <c r="AP92" s="221"/>
      <c r="AQ92" s="221"/>
      <c r="AR92" s="221"/>
      <c r="AS92" s="221">
        <f>SUM(Q92:Y92)</f>
        <v>41754605.925685704</v>
      </c>
      <c r="AT92" s="221">
        <f t="shared" si="5"/>
        <v>46765158.636767991</v>
      </c>
      <c r="AU92" s="115"/>
      <c r="AV92" s="210" t="s">
        <v>257</v>
      </c>
      <c r="AW92" s="279" t="s">
        <v>266</v>
      </c>
      <c r="AX92" s="133"/>
      <c r="AY92" s="133"/>
      <c r="AZ92" s="280"/>
      <c r="BA92" s="280"/>
      <c r="BB92" s="182"/>
      <c r="BC92" s="182"/>
      <c r="BD92" s="182"/>
      <c r="BE92" s="182"/>
      <c r="BF92" s="182"/>
      <c r="BG92" s="182"/>
      <c r="BH92" s="182"/>
      <c r="BI92" s="182"/>
      <c r="BJ92" s="182"/>
      <c r="BK92" s="182"/>
      <c r="BL92" s="182"/>
      <c r="BM92" s="182"/>
      <c r="BN92" s="182"/>
      <c r="BO92" s="182"/>
      <c r="BP92" s="182"/>
      <c r="BQ92" s="182"/>
      <c r="BR92" s="182"/>
      <c r="BS92" s="182"/>
      <c r="BT92" s="182"/>
      <c r="BU92" s="182"/>
      <c r="BV92" s="182"/>
      <c r="BW92" s="182"/>
      <c r="BX92" s="182"/>
      <c r="BY92" s="182"/>
      <c r="BZ92" s="182"/>
      <c r="CA92" s="182"/>
      <c r="CB92" s="182"/>
      <c r="CC92" s="182"/>
      <c r="CD92" s="182"/>
      <c r="CE92" s="182"/>
      <c r="CF92" s="182"/>
      <c r="CG92" s="182"/>
      <c r="CH92" s="182"/>
      <c r="CI92" s="182"/>
      <c r="CJ92" s="182"/>
      <c r="CK92" s="182"/>
      <c r="CL92" s="182"/>
      <c r="CM92" s="182"/>
      <c r="CN92" s="182"/>
      <c r="CO92" s="182"/>
      <c r="CP92" s="182"/>
      <c r="CQ92" s="182"/>
      <c r="CR92" s="182"/>
      <c r="CS92" s="182"/>
      <c r="CT92" s="182"/>
      <c r="CU92" s="182"/>
      <c r="CV92" s="182"/>
      <c r="CW92" s="182"/>
      <c r="CX92" s="182"/>
      <c r="CY92" s="182"/>
      <c r="CZ92" s="182"/>
      <c r="DA92" s="182"/>
      <c r="DB92" s="182"/>
      <c r="DC92" s="182"/>
      <c r="DD92" s="182"/>
      <c r="DE92" s="182"/>
      <c r="DF92" s="182"/>
      <c r="DG92" s="182"/>
      <c r="DH92" s="182"/>
      <c r="DI92" s="182"/>
      <c r="DJ92" s="182"/>
      <c r="DK92" s="182"/>
      <c r="DL92" s="182"/>
      <c r="DM92" s="182"/>
      <c r="DN92" s="182"/>
      <c r="DO92" s="182"/>
      <c r="DP92" s="182"/>
      <c r="DQ92" s="182"/>
      <c r="DR92" s="182"/>
      <c r="DS92" s="182"/>
      <c r="DT92" s="182"/>
      <c r="DU92" s="182"/>
      <c r="DV92" s="182"/>
      <c r="DW92" s="182"/>
      <c r="DX92" s="182"/>
      <c r="DY92" s="182"/>
      <c r="DZ92" s="182"/>
      <c r="EA92" s="182"/>
      <c r="EB92" s="182"/>
      <c r="EC92" s="182"/>
      <c r="ED92" s="182"/>
      <c r="EE92" s="182"/>
      <c r="EF92" s="182"/>
      <c r="EG92" s="182"/>
      <c r="EH92" s="182"/>
      <c r="EI92" s="182"/>
      <c r="EJ92" s="182"/>
      <c r="EK92" s="182"/>
      <c r="EL92" s="182"/>
      <c r="EM92" s="182"/>
      <c r="EN92" s="182"/>
      <c r="EO92" s="182"/>
      <c r="EP92" s="182"/>
      <c r="EQ92" s="182"/>
      <c r="ER92" s="182"/>
      <c r="ES92" s="182"/>
      <c r="ET92" s="182"/>
      <c r="EU92" s="182"/>
      <c r="EV92" s="182"/>
      <c r="EW92" s="182"/>
      <c r="EX92" s="182"/>
      <c r="EY92" s="182"/>
      <c r="EZ92" s="182"/>
      <c r="FA92" s="182"/>
      <c r="FB92" s="182"/>
      <c r="FC92" s="182"/>
      <c r="FD92" s="182"/>
      <c r="FE92" s="182"/>
      <c r="FF92" s="182"/>
      <c r="FG92" s="182"/>
      <c r="FH92" s="182"/>
      <c r="FI92" s="182"/>
      <c r="FJ92" s="182"/>
      <c r="FK92" s="182"/>
      <c r="FL92" s="182"/>
      <c r="FM92" s="182"/>
      <c r="FN92" s="182"/>
      <c r="FO92" s="182"/>
      <c r="FP92" s="182"/>
      <c r="FQ92" s="182"/>
      <c r="FR92" s="182"/>
      <c r="FS92" s="182"/>
      <c r="FT92" s="182"/>
      <c r="FU92" s="182"/>
      <c r="FV92" s="182"/>
      <c r="FW92" s="182"/>
      <c r="FX92" s="182"/>
      <c r="FY92" s="182"/>
      <c r="FZ92" s="182"/>
      <c r="GA92" s="182"/>
      <c r="GB92" s="182"/>
      <c r="GC92" s="182"/>
      <c r="GD92" s="182"/>
      <c r="GE92" s="182"/>
      <c r="GF92" s="182"/>
      <c r="GG92" s="182"/>
      <c r="GH92" s="182"/>
      <c r="GI92" s="182"/>
      <c r="GJ92" s="182"/>
      <c r="GK92" s="182"/>
      <c r="GL92" s="182"/>
      <c r="GM92" s="182"/>
      <c r="GN92" s="182"/>
      <c r="GO92" s="182"/>
      <c r="GP92" s="182"/>
      <c r="GQ92" s="182"/>
      <c r="GR92" s="182"/>
      <c r="GS92" s="182"/>
      <c r="GT92" s="182"/>
      <c r="GU92" s="182"/>
      <c r="GV92" s="182"/>
      <c r="GW92" s="182"/>
      <c r="GX92" s="182"/>
      <c r="GY92" s="182"/>
      <c r="GZ92" s="182"/>
      <c r="HA92" s="182"/>
      <c r="HB92" s="182"/>
      <c r="HC92" s="182"/>
      <c r="HD92" s="182"/>
      <c r="HE92" s="182"/>
      <c r="HF92" s="182"/>
      <c r="HG92" s="182"/>
      <c r="HH92" s="182"/>
      <c r="HI92" s="182"/>
      <c r="HJ92" s="182"/>
      <c r="HK92" s="182"/>
      <c r="HL92" s="182"/>
      <c r="HM92" s="182"/>
      <c r="HN92" s="182"/>
      <c r="HO92" s="182"/>
      <c r="HP92" s="182"/>
      <c r="HQ92" s="182"/>
      <c r="HR92" s="182"/>
      <c r="HS92" s="182"/>
      <c r="HT92" s="182"/>
      <c r="HU92" s="182"/>
      <c r="HV92" s="182"/>
      <c r="HW92" s="182"/>
      <c r="HX92" s="182"/>
      <c r="HY92" s="182"/>
      <c r="HZ92" s="182"/>
      <c r="IA92" s="182"/>
      <c r="IB92" s="182"/>
      <c r="IC92" s="182"/>
      <c r="ID92" s="182"/>
      <c r="IE92" s="182"/>
      <c r="IF92" s="182"/>
      <c r="IG92" s="182"/>
      <c r="IH92" s="182"/>
      <c r="II92" s="182"/>
      <c r="IJ92" s="182"/>
      <c r="IK92" s="182"/>
    </row>
    <row r="93" spans="1:245" s="118" customFormat="1" x14ac:dyDescent="0.25">
      <c r="A93" s="115"/>
      <c r="B93" s="115" t="s">
        <v>249</v>
      </c>
      <c r="C93" s="115" t="s">
        <v>394</v>
      </c>
      <c r="D93" s="143" t="s">
        <v>220</v>
      </c>
      <c r="E93" s="115" t="s">
        <v>251</v>
      </c>
      <c r="F93" s="115"/>
      <c r="G93" s="274" t="s">
        <v>252</v>
      </c>
      <c r="H93" s="276" t="s">
        <v>252</v>
      </c>
      <c r="I93" s="126" t="s">
        <v>261</v>
      </c>
      <c r="J93" s="115" t="s">
        <v>254</v>
      </c>
      <c r="K93" s="115">
        <v>80</v>
      </c>
      <c r="L93" s="115" t="s">
        <v>230</v>
      </c>
      <c r="M93" s="115" t="s">
        <v>255</v>
      </c>
      <c r="N93" s="115"/>
      <c r="O93" s="115" t="s">
        <v>256</v>
      </c>
      <c r="P93" s="115" t="s">
        <v>229</v>
      </c>
      <c r="Q93" s="114"/>
      <c r="R93" s="114"/>
      <c r="S93" s="114"/>
      <c r="T93" s="114"/>
      <c r="U93" s="221">
        <v>2768108.2450000006</v>
      </c>
      <c r="V93" s="221">
        <v>2747878.3857692303</v>
      </c>
      <c r="W93" s="221">
        <v>2017760.4</v>
      </c>
      <c r="X93" s="281">
        <v>2017760.399999999</v>
      </c>
      <c r="Y93" s="221"/>
      <c r="Z93" s="221"/>
      <c r="AA93" s="221"/>
      <c r="AB93" s="221"/>
      <c r="AC93" s="221"/>
      <c r="AD93" s="221"/>
      <c r="AE93" s="221"/>
      <c r="AF93" s="221"/>
      <c r="AG93" s="221"/>
      <c r="AH93" s="221"/>
      <c r="AI93" s="221"/>
      <c r="AJ93" s="221"/>
      <c r="AK93" s="221"/>
      <c r="AL93" s="221"/>
      <c r="AM93" s="221"/>
      <c r="AN93" s="221"/>
      <c r="AO93" s="221"/>
      <c r="AP93" s="221"/>
      <c r="AQ93" s="221"/>
      <c r="AR93" s="221"/>
      <c r="AS93" s="221">
        <f>SUM(Q93:Y93)</f>
        <v>9551507.4307692293</v>
      </c>
      <c r="AT93" s="221">
        <f t="shared" si="5"/>
        <v>10697688.322461538</v>
      </c>
      <c r="AU93" s="115"/>
      <c r="AV93" s="210" t="s">
        <v>257</v>
      </c>
      <c r="AW93" s="279" t="s">
        <v>267</v>
      </c>
      <c r="AX93" s="133"/>
      <c r="AY93" s="133"/>
      <c r="AZ93" s="280"/>
      <c r="BA93" s="280"/>
      <c r="BB93" s="141"/>
      <c r="BC93" s="141"/>
      <c r="BD93" s="141"/>
      <c r="BE93" s="141"/>
      <c r="BF93" s="141"/>
      <c r="BG93" s="141"/>
      <c r="BH93" s="141"/>
      <c r="BI93" s="141"/>
      <c r="BJ93" s="141"/>
      <c r="BK93" s="141"/>
      <c r="BL93" s="141"/>
      <c r="BM93" s="141"/>
      <c r="BN93" s="141"/>
      <c r="BO93" s="141"/>
      <c r="BP93" s="141"/>
      <c r="BQ93" s="141"/>
      <c r="BR93" s="141"/>
      <c r="BS93" s="141"/>
      <c r="BT93" s="141"/>
      <c r="BU93" s="141"/>
      <c r="BV93" s="141"/>
      <c r="BW93" s="141"/>
      <c r="BX93" s="141"/>
      <c r="BY93" s="141"/>
      <c r="BZ93" s="141"/>
      <c r="CA93" s="141"/>
      <c r="CB93" s="141"/>
      <c r="CC93" s="141"/>
      <c r="CD93" s="141"/>
      <c r="CE93" s="141"/>
      <c r="CF93" s="141"/>
      <c r="CG93" s="141"/>
      <c r="CH93" s="141"/>
      <c r="CI93" s="141"/>
      <c r="CJ93" s="141"/>
      <c r="CK93" s="141"/>
      <c r="CL93" s="141"/>
      <c r="CM93" s="141"/>
      <c r="CN93" s="141"/>
      <c r="CO93" s="141"/>
      <c r="CP93" s="141"/>
      <c r="CQ93" s="141"/>
      <c r="CR93" s="141"/>
      <c r="CS93" s="141"/>
      <c r="CT93" s="141"/>
      <c r="CU93" s="141"/>
      <c r="CV93" s="141"/>
      <c r="CW93" s="141"/>
      <c r="CX93" s="141"/>
      <c r="CY93" s="141"/>
      <c r="CZ93" s="141"/>
      <c r="DA93" s="141"/>
      <c r="DB93" s="141"/>
      <c r="DC93" s="141"/>
      <c r="DD93" s="141"/>
      <c r="DE93" s="141"/>
      <c r="DF93" s="141"/>
      <c r="DG93" s="141"/>
      <c r="DH93" s="141"/>
      <c r="DI93" s="141"/>
      <c r="DJ93" s="141"/>
      <c r="DK93" s="141"/>
      <c r="DL93" s="141"/>
      <c r="DM93" s="141"/>
      <c r="DN93" s="141"/>
      <c r="DO93" s="141"/>
      <c r="DP93" s="141"/>
      <c r="DQ93" s="141"/>
      <c r="DR93" s="141"/>
      <c r="DS93" s="141"/>
      <c r="DT93" s="141"/>
      <c r="DU93" s="141"/>
      <c r="DV93" s="141"/>
      <c r="DW93" s="141"/>
      <c r="DX93" s="141"/>
      <c r="DY93" s="141"/>
      <c r="DZ93" s="141"/>
      <c r="EA93" s="141"/>
      <c r="EB93" s="141"/>
      <c r="EC93" s="141"/>
      <c r="ED93" s="141"/>
      <c r="EE93" s="141"/>
      <c r="EF93" s="141"/>
      <c r="EG93" s="141"/>
      <c r="EH93" s="141"/>
      <c r="EI93" s="141"/>
      <c r="EJ93" s="141"/>
      <c r="EK93" s="141"/>
      <c r="EL93" s="141"/>
      <c r="EM93" s="141"/>
      <c r="EN93" s="141"/>
      <c r="EO93" s="141"/>
      <c r="EP93" s="141"/>
      <c r="EQ93" s="141"/>
      <c r="ER93" s="141"/>
      <c r="ES93" s="141"/>
      <c r="ET93" s="141"/>
      <c r="EU93" s="141"/>
      <c r="EV93" s="141"/>
      <c r="EW93" s="141"/>
      <c r="EX93" s="141"/>
      <c r="EY93" s="141"/>
      <c r="EZ93" s="141"/>
      <c r="FA93" s="141"/>
      <c r="FB93" s="141"/>
      <c r="FC93" s="141"/>
      <c r="FD93" s="141"/>
      <c r="FE93" s="141"/>
      <c r="FF93" s="141"/>
      <c r="FG93" s="141"/>
      <c r="FH93" s="141"/>
      <c r="FI93" s="141"/>
      <c r="FJ93" s="141"/>
      <c r="FK93" s="141"/>
      <c r="FL93" s="141"/>
      <c r="FM93" s="141"/>
      <c r="FN93" s="141"/>
      <c r="FO93" s="141"/>
      <c r="FP93" s="141"/>
      <c r="FQ93" s="141"/>
      <c r="FR93" s="141"/>
      <c r="FS93" s="141"/>
      <c r="FT93" s="141"/>
      <c r="FU93" s="141"/>
      <c r="FV93" s="141"/>
      <c r="FW93" s="141"/>
      <c r="FX93" s="141"/>
      <c r="FY93" s="141"/>
      <c r="FZ93" s="141"/>
      <c r="GA93" s="141"/>
      <c r="GB93" s="141"/>
      <c r="GC93" s="141"/>
      <c r="GD93" s="141"/>
      <c r="GE93" s="141"/>
      <c r="GF93" s="141"/>
      <c r="GG93" s="141"/>
      <c r="GH93" s="141"/>
      <c r="GI93" s="141"/>
      <c r="GJ93" s="141"/>
      <c r="GK93" s="141"/>
      <c r="GL93" s="141"/>
      <c r="GM93" s="141"/>
      <c r="GN93" s="141"/>
      <c r="GO93" s="141"/>
      <c r="GP93" s="141"/>
      <c r="GQ93" s="141"/>
      <c r="GR93" s="141"/>
      <c r="GS93" s="141"/>
      <c r="GT93" s="141"/>
      <c r="GU93" s="141"/>
      <c r="GV93" s="141"/>
      <c r="GW93" s="141"/>
      <c r="GX93" s="141"/>
      <c r="GY93" s="141"/>
      <c r="GZ93" s="141"/>
      <c r="HA93" s="141"/>
      <c r="HB93" s="141"/>
      <c r="HC93" s="141"/>
      <c r="HD93" s="141"/>
      <c r="HE93" s="141"/>
      <c r="HF93" s="141"/>
      <c r="HG93" s="141"/>
      <c r="HH93" s="141"/>
      <c r="HI93" s="141"/>
      <c r="HJ93" s="141"/>
      <c r="HK93" s="141"/>
      <c r="HL93" s="141"/>
      <c r="HM93" s="141"/>
      <c r="HN93" s="141"/>
      <c r="HO93" s="141"/>
      <c r="HP93" s="141"/>
      <c r="HQ93" s="141"/>
      <c r="HR93" s="141"/>
      <c r="HS93" s="141"/>
      <c r="HT93" s="141"/>
      <c r="HU93" s="141"/>
      <c r="HV93" s="141"/>
      <c r="HW93" s="141"/>
      <c r="HX93" s="141"/>
      <c r="HY93" s="141"/>
      <c r="HZ93" s="141"/>
      <c r="IA93" s="141"/>
      <c r="IB93" s="141"/>
      <c r="IC93" s="141"/>
      <c r="ID93" s="141"/>
      <c r="IE93" s="141"/>
      <c r="IF93" s="141"/>
      <c r="IG93" s="141"/>
      <c r="IH93" s="141"/>
      <c r="II93" s="141"/>
      <c r="IJ93" s="141"/>
      <c r="IK93" s="141"/>
    </row>
    <row r="94" spans="1:245" s="118" customFormat="1" x14ac:dyDescent="0.25">
      <c r="A94" s="115"/>
      <c r="B94" s="115" t="s">
        <v>249</v>
      </c>
      <c r="C94" s="115" t="s">
        <v>395</v>
      </c>
      <c r="D94" s="143" t="s">
        <v>220</v>
      </c>
      <c r="E94" s="115" t="s">
        <v>251</v>
      </c>
      <c r="F94" s="115"/>
      <c r="G94" s="274" t="s">
        <v>252</v>
      </c>
      <c r="H94" s="276" t="s">
        <v>252</v>
      </c>
      <c r="I94" s="126" t="s">
        <v>263</v>
      </c>
      <c r="J94" s="115" t="s">
        <v>254</v>
      </c>
      <c r="K94" s="115">
        <v>80</v>
      </c>
      <c r="L94" s="115" t="s">
        <v>230</v>
      </c>
      <c r="M94" s="115" t="s">
        <v>255</v>
      </c>
      <c r="N94" s="115"/>
      <c r="O94" s="115" t="s">
        <v>256</v>
      </c>
      <c r="P94" s="115" t="s">
        <v>229</v>
      </c>
      <c r="Q94" s="114"/>
      <c r="R94" s="134"/>
      <c r="S94" s="134"/>
      <c r="T94" s="114"/>
      <c r="U94" s="221">
        <v>8856330.3024999984</v>
      </c>
      <c r="V94" s="221">
        <v>8786731.522499999</v>
      </c>
      <c r="W94" s="221">
        <v>8786731.522499999</v>
      </c>
      <c r="X94" s="281">
        <v>8786731.5224999934</v>
      </c>
      <c r="Y94" s="221"/>
      <c r="Z94" s="221"/>
      <c r="AA94" s="221"/>
      <c r="AB94" s="221"/>
      <c r="AC94" s="221"/>
      <c r="AD94" s="221"/>
      <c r="AE94" s="221"/>
      <c r="AF94" s="221"/>
      <c r="AG94" s="221"/>
      <c r="AH94" s="221"/>
      <c r="AI94" s="221"/>
      <c r="AJ94" s="221"/>
      <c r="AK94" s="221"/>
      <c r="AL94" s="221"/>
      <c r="AM94" s="221"/>
      <c r="AN94" s="221"/>
      <c r="AO94" s="221"/>
      <c r="AP94" s="221"/>
      <c r="AQ94" s="221"/>
      <c r="AR94" s="221"/>
      <c r="AS94" s="221">
        <f>SUM(Q94:Y94)</f>
        <v>35216524.86999999</v>
      </c>
      <c r="AT94" s="221">
        <f t="shared" si="5"/>
        <v>39442507.854399994</v>
      </c>
      <c r="AU94" s="115"/>
      <c r="AV94" s="210" t="s">
        <v>257</v>
      </c>
      <c r="AW94" s="279" t="s">
        <v>268</v>
      </c>
      <c r="AX94" s="133"/>
      <c r="AY94" s="133"/>
      <c r="AZ94" s="280"/>
      <c r="BA94" s="280"/>
      <c r="BB94" s="182"/>
      <c r="BC94" s="182"/>
      <c r="BD94" s="182"/>
      <c r="BE94" s="182"/>
      <c r="BF94" s="182"/>
      <c r="BG94" s="182"/>
      <c r="BH94" s="182"/>
      <c r="BI94" s="182"/>
      <c r="BJ94" s="182"/>
      <c r="BK94" s="182"/>
      <c r="BL94" s="182"/>
      <c r="BM94" s="182"/>
      <c r="BN94" s="182"/>
      <c r="BO94" s="182"/>
      <c r="BP94" s="182"/>
      <c r="BQ94" s="182"/>
      <c r="BR94" s="182"/>
      <c r="BS94" s="182"/>
      <c r="BT94" s="182"/>
      <c r="BU94" s="182"/>
      <c r="BV94" s="182"/>
      <c r="BW94" s="182"/>
      <c r="BX94" s="182"/>
      <c r="BY94" s="182"/>
      <c r="BZ94" s="182"/>
      <c r="CA94" s="182"/>
      <c r="CB94" s="182"/>
      <c r="CC94" s="182"/>
      <c r="CD94" s="182"/>
      <c r="CE94" s="182"/>
      <c r="CF94" s="182"/>
      <c r="CG94" s="182"/>
      <c r="CH94" s="182"/>
      <c r="CI94" s="182"/>
      <c r="CJ94" s="182"/>
      <c r="CK94" s="182"/>
      <c r="CL94" s="182"/>
      <c r="CM94" s="182"/>
      <c r="CN94" s="182"/>
      <c r="CO94" s="182"/>
      <c r="CP94" s="182"/>
      <c r="CQ94" s="182"/>
      <c r="CR94" s="182"/>
      <c r="CS94" s="182"/>
      <c r="CT94" s="182"/>
      <c r="CU94" s="182"/>
      <c r="CV94" s="182"/>
      <c r="CW94" s="182"/>
      <c r="CX94" s="182"/>
      <c r="CY94" s="182"/>
      <c r="CZ94" s="182"/>
      <c r="DA94" s="182"/>
      <c r="DB94" s="182"/>
      <c r="DC94" s="182"/>
      <c r="DD94" s="182"/>
      <c r="DE94" s="182"/>
      <c r="DF94" s="182"/>
      <c r="DG94" s="182"/>
      <c r="DH94" s="182"/>
      <c r="DI94" s="182"/>
      <c r="DJ94" s="182"/>
      <c r="DK94" s="182"/>
      <c r="DL94" s="182"/>
      <c r="DM94" s="182"/>
      <c r="DN94" s="182"/>
      <c r="DO94" s="182"/>
      <c r="DP94" s="182"/>
      <c r="DQ94" s="182"/>
      <c r="DR94" s="182"/>
      <c r="DS94" s="182"/>
      <c r="DT94" s="182"/>
      <c r="DU94" s="182"/>
      <c r="DV94" s="182"/>
      <c r="DW94" s="182"/>
      <c r="DX94" s="182"/>
      <c r="DY94" s="182"/>
      <c r="DZ94" s="182"/>
      <c r="EA94" s="182"/>
      <c r="EB94" s="182"/>
      <c r="EC94" s="182"/>
      <c r="ED94" s="182"/>
      <c r="EE94" s="182"/>
      <c r="EF94" s="182"/>
      <c r="EG94" s="182"/>
      <c r="EH94" s="182"/>
      <c r="EI94" s="182"/>
      <c r="EJ94" s="182"/>
      <c r="EK94" s="182"/>
      <c r="EL94" s="182"/>
      <c r="EM94" s="182"/>
      <c r="EN94" s="182"/>
      <c r="EO94" s="182"/>
      <c r="EP94" s="182"/>
      <c r="EQ94" s="182"/>
      <c r="ER94" s="182"/>
      <c r="ES94" s="182"/>
      <c r="ET94" s="182"/>
      <c r="EU94" s="182"/>
      <c r="EV94" s="182"/>
      <c r="EW94" s="182"/>
      <c r="EX94" s="182"/>
      <c r="EY94" s="182"/>
      <c r="EZ94" s="182"/>
      <c r="FA94" s="182"/>
      <c r="FB94" s="182"/>
      <c r="FC94" s="182"/>
      <c r="FD94" s="182"/>
      <c r="FE94" s="182"/>
      <c r="FF94" s="182"/>
      <c r="FG94" s="182"/>
      <c r="FH94" s="182"/>
      <c r="FI94" s="182"/>
      <c r="FJ94" s="182"/>
      <c r="FK94" s="182"/>
      <c r="FL94" s="182"/>
      <c r="FM94" s="182"/>
      <c r="FN94" s="182"/>
      <c r="FO94" s="182"/>
      <c r="FP94" s="182"/>
      <c r="FQ94" s="182"/>
      <c r="FR94" s="182"/>
      <c r="FS94" s="182"/>
      <c r="FT94" s="182"/>
      <c r="FU94" s="182"/>
      <c r="FV94" s="182"/>
      <c r="FW94" s="182"/>
      <c r="FX94" s="182"/>
      <c r="FY94" s="182"/>
      <c r="FZ94" s="182"/>
      <c r="GA94" s="182"/>
      <c r="GB94" s="182"/>
      <c r="GC94" s="182"/>
      <c r="GD94" s="182"/>
      <c r="GE94" s="182"/>
      <c r="GF94" s="182"/>
      <c r="GG94" s="182"/>
      <c r="GH94" s="182"/>
      <c r="GI94" s="182"/>
      <c r="GJ94" s="182"/>
      <c r="GK94" s="182"/>
      <c r="GL94" s="182"/>
      <c r="GM94" s="182"/>
      <c r="GN94" s="182"/>
      <c r="GO94" s="182"/>
      <c r="GP94" s="182"/>
      <c r="GQ94" s="182"/>
      <c r="GR94" s="182"/>
      <c r="GS94" s="182"/>
      <c r="GT94" s="182"/>
      <c r="GU94" s="182"/>
      <c r="GV94" s="182"/>
      <c r="GW94" s="182"/>
      <c r="GX94" s="182"/>
      <c r="GY94" s="182"/>
      <c r="GZ94" s="182"/>
      <c r="HA94" s="182"/>
      <c r="HB94" s="182"/>
      <c r="HC94" s="182"/>
      <c r="HD94" s="182"/>
      <c r="HE94" s="182"/>
      <c r="HF94" s="182"/>
      <c r="HG94" s="182"/>
      <c r="HH94" s="182"/>
      <c r="HI94" s="182"/>
      <c r="HJ94" s="182"/>
      <c r="HK94" s="182"/>
      <c r="HL94" s="182"/>
      <c r="HM94" s="182"/>
      <c r="HN94" s="182"/>
      <c r="HO94" s="182"/>
      <c r="HP94" s="182"/>
      <c r="HQ94" s="182"/>
      <c r="HR94" s="182"/>
      <c r="HS94" s="182"/>
      <c r="HT94" s="182"/>
      <c r="HU94" s="182"/>
      <c r="HV94" s="182"/>
      <c r="HW94" s="182"/>
      <c r="HX94" s="182"/>
      <c r="HY94" s="182"/>
      <c r="HZ94" s="182"/>
      <c r="IA94" s="182"/>
      <c r="IB94" s="182"/>
      <c r="IC94" s="182"/>
      <c r="ID94" s="182"/>
      <c r="IE94" s="182"/>
      <c r="IF94" s="182"/>
      <c r="IG94" s="182"/>
      <c r="IH94" s="182"/>
      <c r="II94" s="182"/>
      <c r="IJ94" s="182"/>
      <c r="IK94" s="182"/>
    </row>
    <row r="95" spans="1:245" s="118" customFormat="1" x14ac:dyDescent="0.25">
      <c r="A95" s="115"/>
      <c r="B95" s="115" t="s">
        <v>249</v>
      </c>
      <c r="C95" s="115" t="s">
        <v>396</v>
      </c>
      <c r="D95" s="115" t="s">
        <v>220</v>
      </c>
      <c r="E95" s="115" t="s">
        <v>251</v>
      </c>
      <c r="F95" s="115"/>
      <c r="G95" s="274" t="s">
        <v>252</v>
      </c>
      <c r="H95" s="115" t="s">
        <v>252</v>
      </c>
      <c r="I95" s="115" t="s">
        <v>265</v>
      </c>
      <c r="J95" s="115" t="s">
        <v>254</v>
      </c>
      <c r="K95" s="115">
        <v>80</v>
      </c>
      <c r="L95" s="115" t="s">
        <v>230</v>
      </c>
      <c r="M95" s="115" t="s">
        <v>255</v>
      </c>
      <c r="N95" s="115"/>
      <c r="O95" s="115" t="s">
        <v>256</v>
      </c>
      <c r="P95" s="115" t="s">
        <v>229</v>
      </c>
      <c r="Q95" s="114"/>
      <c r="R95" s="114"/>
      <c r="S95" s="114"/>
      <c r="T95" s="277"/>
      <c r="U95" s="278">
        <v>3407440.8574999999</v>
      </c>
      <c r="V95" s="278">
        <v>3407440.8574999999</v>
      </c>
      <c r="W95" s="278">
        <v>3516325.6439529913</v>
      </c>
      <c r="X95" s="282">
        <v>3975045.6237179432</v>
      </c>
      <c r="Y95" s="278"/>
      <c r="Z95" s="278"/>
      <c r="AA95" s="278"/>
      <c r="AB95" s="278"/>
      <c r="AC95" s="278"/>
      <c r="AD95" s="278"/>
      <c r="AE95" s="278"/>
      <c r="AF95" s="278"/>
      <c r="AG95" s="278"/>
      <c r="AH95" s="278"/>
      <c r="AI95" s="278"/>
      <c r="AJ95" s="278"/>
      <c r="AK95" s="278"/>
      <c r="AL95" s="278"/>
      <c r="AM95" s="278"/>
      <c r="AN95" s="278"/>
      <c r="AO95" s="278"/>
      <c r="AP95" s="278"/>
      <c r="AQ95" s="278"/>
      <c r="AR95" s="221"/>
      <c r="AS95" s="221">
        <f>SUM(Q95:Y95)</f>
        <v>14306252.982670935</v>
      </c>
      <c r="AT95" s="221">
        <f t="shared" si="5"/>
        <v>16023003.340591449</v>
      </c>
      <c r="AU95" s="115"/>
      <c r="AV95" s="210" t="s">
        <v>257</v>
      </c>
      <c r="AW95" s="279" t="s">
        <v>269</v>
      </c>
      <c r="AX95" s="133"/>
      <c r="AY95" s="133"/>
      <c r="AZ95" s="280"/>
      <c r="BA95" s="280"/>
      <c r="BB95" s="182"/>
      <c r="BC95" s="182"/>
      <c r="BD95" s="182"/>
      <c r="BE95" s="182"/>
      <c r="BF95" s="182"/>
      <c r="BG95" s="182"/>
      <c r="BH95" s="182"/>
      <c r="BI95" s="182"/>
      <c r="BJ95" s="182"/>
      <c r="BK95" s="182"/>
      <c r="BL95" s="182"/>
      <c r="BM95" s="182"/>
      <c r="BN95" s="182"/>
      <c r="BO95" s="182"/>
      <c r="BP95" s="182"/>
      <c r="BQ95" s="182"/>
      <c r="BR95" s="182"/>
      <c r="BS95" s="182"/>
      <c r="BT95" s="182"/>
      <c r="BU95" s="182"/>
      <c r="BV95" s="182"/>
      <c r="BW95" s="182"/>
      <c r="BX95" s="182"/>
      <c r="BY95" s="182"/>
      <c r="BZ95" s="182"/>
      <c r="CA95" s="182"/>
      <c r="CB95" s="182"/>
      <c r="CC95" s="182"/>
      <c r="CD95" s="182"/>
      <c r="CE95" s="182"/>
      <c r="CF95" s="182"/>
      <c r="CG95" s="182"/>
      <c r="CH95" s="182"/>
      <c r="CI95" s="182"/>
      <c r="CJ95" s="182"/>
      <c r="CK95" s="182"/>
      <c r="CL95" s="182"/>
      <c r="CM95" s="182"/>
      <c r="CN95" s="182"/>
      <c r="CO95" s="182"/>
      <c r="CP95" s="182"/>
      <c r="CQ95" s="182"/>
      <c r="CR95" s="182"/>
      <c r="CS95" s="182"/>
      <c r="CT95" s="182"/>
      <c r="CU95" s="182"/>
      <c r="CV95" s="182"/>
      <c r="CW95" s="182"/>
      <c r="CX95" s="182"/>
      <c r="CY95" s="182"/>
      <c r="CZ95" s="182"/>
      <c r="DA95" s="182"/>
      <c r="DB95" s="182"/>
      <c r="DC95" s="182"/>
      <c r="DD95" s="182"/>
      <c r="DE95" s="182"/>
      <c r="DF95" s="182"/>
      <c r="DG95" s="182"/>
      <c r="DH95" s="182"/>
      <c r="DI95" s="182"/>
      <c r="DJ95" s="182"/>
      <c r="DK95" s="182"/>
      <c r="DL95" s="182"/>
      <c r="DM95" s="182"/>
      <c r="DN95" s="182"/>
      <c r="DO95" s="182"/>
      <c r="DP95" s="182"/>
      <c r="DQ95" s="182"/>
      <c r="DR95" s="182"/>
      <c r="DS95" s="182"/>
      <c r="DT95" s="182"/>
      <c r="DU95" s="182"/>
      <c r="DV95" s="182"/>
      <c r="DW95" s="182"/>
      <c r="DX95" s="182"/>
      <c r="DY95" s="182"/>
      <c r="DZ95" s="182"/>
      <c r="EA95" s="182"/>
      <c r="EB95" s="182"/>
      <c r="EC95" s="182"/>
      <c r="ED95" s="182"/>
      <c r="EE95" s="182"/>
      <c r="EF95" s="182"/>
      <c r="EG95" s="182"/>
      <c r="EH95" s="182"/>
      <c r="EI95" s="182"/>
      <c r="EJ95" s="182"/>
      <c r="EK95" s="182"/>
      <c r="EL95" s="182"/>
      <c r="EM95" s="182"/>
      <c r="EN95" s="182"/>
      <c r="EO95" s="182"/>
      <c r="EP95" s="182"/>
      <c r="EQ95" s="182"/>
      <c r="ER95" s="182"/>
      <c r="ES95" s="182"/>
      <c r="ET95" s="182"/>
      <c r="EU95" s="182"/>
      <c r="EV95" s="182"/>
      <c r="EW95" s="182"/>
      <c r="EX95" s="182"/>
      <c r="EY95" s="182"/>
      <c r="EZ95" s="182"/>
      <c r="FA95" s="182"/>
      <c r="FB95" s="182"/>
      <c r="FC95" s="182"/>
      <c r="FD95" s="182"/>
      <c r="FE95" s="182"/>
      <c r="FF95" s="182"/>
      <c r="FG95" s="182"/>
      <c r="FH95" s="182"/>
      <c r="FI95" s="182"/>
      <c r="FJ95" s="182"/>
      <c r="FK95" s="182"/>
      <c r="FL95" s="182"/>
      <c r="FM95" s="182"/>
      <c r="FN95" s="182"/>
      <c r="FO95" s="182"/>
      <c r="FP95" s="182"/>
      <c r="FQ95" s="182"/>
      <c r="FR95" s="182"/>
      <c r="FS95" s="182"/>
      <c r="FT95" s="182"/>
      <c r="FU95" s="182"/>
      <c r="FV95" s="182"/>
      <c r="FW95" s="182"/>
      <c r="FX95" s="182"/>
      <c r="FY95" s="182"/>
      <c r="FZ95" s="182"/>
      <c r="GA95" s="182"/>
      <c r="GB95" s="182"/>
      <c r="GC95" s="182"/>
      <c r="GD95" s="182"/>
      <c r="GE95" s="182"/>
      <c r="GF95" s="182"/>
      <c r="GG95" s="182"/>
      <c r="GH95" s="182"/>
      <c r="GI95" s="182"/>
      <c r="GJ95" s="182"/>
      <c r="GK95" s="182"/>
      <c r="GL95" s="182"/>
      <c r="GM95" s="182"/>
      <c r="GN95" s="182"/>
      <c r="GO95" s="182"/>
      <c r="GP95" s="182"/>
      <c r="GQ95" s="182"/>
      <c r="GR95" s="182"/>
      <c r="GS95" s="182"/>
      <c r="GT95" s="182"/>
      <c r="GU95" s="182"/>
      <c r="GV95" s="182"/>
      <c r="GW95" s="182"/>
      <c r="GX95" s="182"/>
      <c r="GY95" s="182"/>
      <c r="GZ95" s="182"/>
      <c r="HA95" s="182"/>
      <c r="HB95" s="182"/>
      <c r="HC95" s="182"/>
      <c r="HD95" s="182"/>
      <c r="HE95" s="182"/>
      <c r="HF95" s="182"/>
      <c r="HG95" s="182"/>
      <c r="HH95" s="182"/>
      <c r="HI95" s="182"/>
      <c r="HJ95" s="182"/>
      <c r="HK95" s="182"/>
      <c r="HL95" s="182"/>
      <c r="HM95" s="182"/>
      <c r="HN95" s="182"/>
      <c r="HO95" s="182"/>
      <c r="HP95" s="182"/>
      <c r="HQ95" s="182"/>
      <c r="HR95" s="182"/>
      <c r="HS95" s="182"/>
      <c r="HT95" s="182"/>
      <c r="HU95" s="182"/>
      <c r="HV95" s="182"/>
      <c r="HW95" s="182"/>
      <c r="HX95" s="182"/>
      <c r="HY95" s="182"/>
      <c r="HZ95" s="182"/>
      <c r="IA95" s="182"/>
      <c r="IB95" s="182"/>
      <c r="IC95" s="182"/>
      <c r="ID95" s="182"/>
      <c r="IE95" s="182"/>
      <c r="IF95" s="182"/>
      <c r="IG95" s="182"/>
      <c r="IH95" s="182"/>
      <c r="II95" s="182"/>
      <c r="IJ95" s="182"/>
      <c r="IK95" s="182"/>
    </row>
    <row r="96" spans="1:245" s="136" customFormat="1" ht="15" customHeight="1" x14ac:dyDescent="0.2">
      <c r="A96" s="115"/>
      <c r="B96" s="134"/>
      <c r="C96" s="115"/>
      <c r="D96" s="149"/>
      <c r="E96" s="121"/>
      <c r="F96" s="121"/>
      <c r="G96" s="121"/>
      <c r="H96" s="121"/>
      <c r="I96" s="121"/>
      <c r="J96" s="121"/>
      <c r="K96" s="121"/>
      <c r="L96" s="115"/>
      <c r="M96" s="121"/>
      <c r="N96" s="121"/>
      <c r="O96" s="121"/>
      <c r="P96" s="115"/>
      <c r="Q96" s="114"/>
      <c r="R96" s="144"/>
      <c r="S96" s="144"/>
      <c r="T96" s="145"/>
      <c r="U96" s="114"/>
      <c r="V96" s="147"/>
      <c r="W96" s="147"/>
      <c r="X96" s="144"/>
      <c r="Y96" s="134"/>
      <c r="Z96" s="134"/>
      <c r="AA96" s="134"/>
      <c r="AB96" s="134"/>
      <c r="AC96" s="134"/>
      <c r="AD96" s="134"/>
      <c r="AE96" s="134"/>
      <c r="AF96" s="134"/>
      <c r="AG96" s="134"/>
      <c r="AH96" s="134"/>
      <c r="AI96" s="134"/>
      <c r="AJ96" s="134"/>
      <c r="AK96" s="134"/>
      <c r="AL96" s="134"/>
      <c r="AM96" s="134"/>
      <c r="AN96" s="134"/>
      <c r="AO96" s="134"/>
      <c r="AP96" s="134"/>
      <c r="AQ96" s="134"/>
      <c r="AR96" s="134"/>
      <c r="AS96" s="114"/>
      <c r="AT96" s="114"/>
      <c r="AU96" s="146"/>
      <c r="AV96" s="223"/>
      <c r="AW96" s="115"/>
      <c r="AX96" s="115"/>
      <c r="AY96" s="133"/>
      <c r="AZ96" s="133"/>
      <c r="BA96" s="135"/>
      <c r="BB96" s="135"/>
      <c r="BC96" s="135"/>
      <c r="BD96" s="135"/>
    </row>
    <row r="97" spans="1:228" s="136" customFormat="1" ht="15" customHeight="1" x14ac:dyDescent="0.2">
      <c r="A97" s="115"/>
      <c r="B97" s="134"/>
      <c r="C97" s="115"/>
      <c r="D97" s="149"/>
      <c r="E97" s="121"/>
      <c r="F97" s="121"/>
      <c r="G97" s="121"/>
      <c r="H97" s="121"/>
      <c r="I97" s="121"/>
      <c r="J97" s="121"/>
      <c r="K97" s="121"/>
      <c r="L97" s="115"/>
      <c r="M97" s="121"/>
      <c r="N97" s="121"/>
      <c r="O97" s="121"/>
      <c r="P97" s="115"/>
      <c r="Q97" s="147"/>
      <c r="R97" s="144"/>
      <c r="S97" s="144"/>
      <c r="T97" s="145"/>
      <c r="U97" s="114"/>
      <c r="V97" s="147"/>
      <c r="W97" s="147"/>
      <c r="X97" s="144"/>
      <c r="Y97" s="134"/>
      <c r="Z97" s="134"/>
      <c r="AA97" s="134"/>
      <c r="AB97" s="134"/>
      <c r="AC97" s="134"/>
      <c r="AD97" s="134"/>
      <c r="AE97" s="134"/>
      <c r="AF97" s="134"/>
      <c r="AG97" s="134"/>
      <c r="AH97" s="134"/>
      <c r="AI97" s="134"/>
      <c r="AJ97" s="134"/>
      <c r="AK97" s="134"/>
      <c r="AL97" s="134"/>
      <c r="AM97" s="134"/>
      <c r="AN97" s="134"/>
      <c r="AO97" s="134"/>
      <c r="AP97" s="134"/>
      <c r="AQ97" s="134"/>
      <c r="AR97" s="134"/>
      <c r="AS97" s="114"/>
      <c r="AT97" s="114"/>
      <c r="AU97" s="146"/>
      <c r="AV97" s="223"/>
      <c r="AW97" s="115"/>
      <c r="AX97" s="115"/>
      <c r="AY97" s="133"/>
      <c r="AZ97" s="133"/>
      <c r="BA97" s="135"/>
      <c r="BB97" s="135"/>
      <c r="BC97" s="135"/>
      <c r="BD97" s="135"/>
    </row>
    <row r="98" spans="1:228" s="136" customFormat="1" ht="15" customHeight="1" x14ac:dyDescent="0.2">
      <c r="A98" s="115"/>
      <c r="B98" s="134"/>
      <c r="C98" s="115"/>
      <c r="D98" s="149"/>
      <c r="E98" s="121"/>
      <c r="F98" s="121"/>
      <c r="G98" s="121"/>
      <c r="H98" s="121"/>
      <c r="I98" s="121"/>
      <c r="J98" s="121"/>
      <c r="K98" s="121"/>
      <c r="L98" s="115"/>
      <c r="M98" s="121"/>
      <c r="N98" s="121"/>
      <c r="O98" s="121"/>
      <c r="P98" s="115"/>
      <c r="Q98" s="147"/>
      <c r="R98" s="144"/>
      <c r="S98" s="144"/>
      <c r="T98" s="145"/>
      <c r="U98" s="114"/>
      <c r="V98" s="147"/>
      <c r="W98" s="147"/>
      <c r="X98" s="144"/>
      <c r="Y98" s="134"/>
      <c r="Z98" s="134"/>
      <c r="AA98" s="134"/>
      <c r="AB98" s="134"/>
      <c r="AC98" s="134"/>
      <c r="AD98" s="134"/>
      <c r="AE98" s="134"/>
      <c r="AF98" s="134"/>
      <c r="AG98" s="134"/>
      <c r="AH98" s="134"/>
      <c r="AI98" s="134"/>
      <c r="AJ98" s="134"/>
      <c r="AK98" s="134"/>
      <c r="AL98" s="134"/>
      <c r="AM98" s="134"/>
      <c r="AN98" s="134"/>
      <c r="AO98" s="134"/>
      <c r="AP98" s="134"/>
      <c r="AQ98" s="134"/>
      <c r="AR98" s="134"/>
      <c r="AS98" s="114"/>
      <c r="AT98" s="114"/>
      <c r="AU98" s="146"/>
      <c r="AV98" s="223"/>
      <c r="AW98" s="115"/>
      <c r="AX98" s="115"/>
      <c r="AY98" s="133"/>
      <c r="AZ98" s="133"/>
      <c r="BA98" s="135"/>
      <c r="BB98" s="135"/>
      <c r="BC98" s="135"/>
      <c r="BD98" s="135"/>
    </row>
    <row r="99" spans="1:228" ht="13.15" customHeight="1" x14ac:dyDescent="0.2">
      <c r="A99" s="61"/>
      <c r="B99" s="62"/>
      <c r="C99" s="100" t="s">
        <v>212</v>
      </c>
      <c r="D99" s="63"/>
      <c r="E99" s="66"/>
      <c r="F99" s="66"/>
      <c r="G99" s="66"/>
      <c r="H99" s="66"/>
      <c r="I99" s="66"/>
      <c r="J99" s="66"/>
      <c r="K99" s="66"/>
      <c r="L99" s="60"/>
      <c r="M99" s="66"/>
      <c r="N99" s="66"/>
      <c r="O99" s="66"/>
      <c r="P99" s="60"/>
      <c r="Q99" s="64"/>
      <c r="R99" s="106"/>
      <c r="S99" s="106"/>
      <c r="T99" s="101"/>
      <c r="U99" s="67"/>
      <c r="V99" s="67"/>
      <c r="W99" s="106"/>
      <c r="X99" s="106"/>
      <c r="Y99" s="69"/>
      <c r="Z99" s="69"/>
      <c r="AA99" s="69"/>
      <c r="AB99" s="69"/>
      <c r="AC99" s="69"/>
      <c r="AD99" s="69"/>
      <c r="AE99" s="69"/>
      <c r="AF99" s="69"/>
      <c r="AG99" s="69"/>
      <c r="AH99" s="69"/>
      <c r="AI99" s="69"/>
      <c r="AJ99" s="69"/>
      <c r="AK99" s="69"/>
      <c r="AL99" s="69"/>
      <c r="AM99" s="69"/>
      <c r="AN99" s="69"/>
      <c r="AO99" s="69"/>
      <c r="AP99" s="69"/>
      <c r="AQ99" s="69"/>
      <c r="AR99" s="69"/>
      <c r="AS99" s="99">
        <f>SUM(AS96:AS98)</f>
        <v>0</v>
      </c>
      <c r="AT99" s="99">
        <f>SUM(AT96:AT98)</f>
        <v>0</v>
      </c>
      <c r="AU99" s="107"/>
      <c r="AV99" s="108"/>
      <c r="AW99" s="61"/>
      <c r="AX99" s="61" t="s">
        <v>54</v>
      </c>
      <c r="BC99" s="65"/>
      <c r="BD99" s="65"/>
      <c r="BE99" s="65"/>
      <c r="BF99" s="65"/>
      <c r="BG99" s="65"/>
      <c r="BH99" s="65"/>
      <c r="BI99" s="65"/>
      <c r="BJ99" s="65"/>
      <c r="BK99" s="65"/>
      <c r="BL99" s="65"/>
      <c r="BM99" s="65"/>
      <c r="BN99" s="65"/>
      <c r="BO99" s="65"/>
      <c r="BP99" s="65"/>
      <c r="BQ99" s="65"/>
      <c r="BR99" s="65"/>
      <c r="BS99" s="65"/>
      <c r="BT99" s="65"/>
      <c r="BU99" s="65"/>
      <c r="BV99" s="65"/>
      <c r="BW99" s="65"/>
      <c r="BX99" s="65"/>
      <c r="BY99" s="65"/>
      <c r="BZ99" s="65"/>
      <c r="CA99" s="65"/>
      <c r="CB99" s="65"/>
      <c r="CC99" s="65"/>
      <c r="CD99" s="65"/>
      <c r="CE99" s="65"/>
      <c r="CF99" s="65"/>
      <c r="CG99" s="65"/>
      <c r="CH99" s="65"/>
      <c r="CI99" s="65"/>
      <c r="CJ99" s="65"/>
      <c r="CK99" s="65"/>
      <c r="CL99" s="65"/>
      <c r="CM99" s="65"/>
      <c r="CN99" s="65"/>
      <c r="CO99" s="65"/>
      <c r="CP99" s="65"/>
      <c r="CQ99" s="65"/>
      <c r="CR99" s="65"/>
      <c r="CS99" s="65"/>
      <c r="CT99" s="65"/>
      <c r="CU99" s="65"/>
      <c r="CV99" s="65"/>
      <c r="CW99" s="65"/>
      <c r="CX99" s="65"/>
      <c r="CY99" s="65"/>
      <c r="CZ99" s="65"/>
      <c r="DA99" s="65"/>
      <c r="DB99" s="65"/>
      <c r="DC99" s="65"/>
      <c r="DD99" s="65"/>
      <c r="DE99" s="65"/>
      <c r="DF99" s="65"/>
      <c r="DG99" s="65"/>
      <c r="DH99" s="65"/>
      <c r="DI99" s="65"/>
      <c r="DJ99" s="65"/>
      <c r="DK99" s="65"/>
      <c r="DL99" s="65"/>
      <c r="DM99" s="65"/>
      <c r="DN99" s="65"/>
      <c r="DO99" s="65"/>
      <c r="DP99" s="65"/>
      <c r="DQ99" s="65"/>
      <c r="DR99" s="65"/>
      <c r="DS99" s="65"/>
      <c r="DT99" s="65"/>
      <c r="DU99" s="65"/>
      <c r="DV99" s="65"/>
      <c r="DW99" s="65"/>
      <c r="DX99" s="65"/>
      <c r="DY99" s="65"/>
      <c r="DZ99" s="65"/>
      <c r="EA99" s="65"/>
      <c r="EB99" s="65"/>
      <c r="EC99" s="65"/>
      <c r="ED99" s="65"/>
      <c r="EE99" s="65"/>
      <c r="EF99" s="65"/>
      <c r="EG99" s="65"/>
      <c r="EH99" s="65"/>
      <c r="EI99" s="65"/>
      <c r="EJ99" s="65"/>
      <c r="EK99" s="65"/>
      <c r="EL99" s="65"/>
      <c r="EM99" s="65"/>
      <c r="EN99" s="65"/>
      <c r="EO99" s="65"/>
      <c r="EP99" s="65"/>
      <c r="EQ99" s="65"/>
      <c r="ER99" s="65"/>
      <c r="ES99" s="65"/>
      <c r="ET99" s="65"/>
      <c r="EU99" s="65"/>
      <c r="EV99" s="65"/>
      <c r="EW99" s="65"/>
      <c r="EX99" s="65"/>
      <c r="EY99" s="65"/>
      <c r="EZ99" s="65"/>
      <c r="FA99" s="65"/>
      <c r="FB99" s="65"/>
      <c r="FC99" s="65"/>
      <c r="FD99" s="65"/>
      <c r="FE99" s="65"/>
      <c r="FF99" s="65"/>
      <c r="FG99" s="65"/>
      <c r="FH99" s="65"/>
      <c r="FI99" s="65"/>
      <c r="FJ99" s="65"/>
      <c r="FK99" s="65"/>
      <c r="FL99" s="65"/>
      <c r="FM99" s="65"/>
      <c r="FN99" s="65"/>
      <c r="FO99" s="65"/>
      <c r="FP99" s="65"/>
      <c r="FQ99" s="65"/>
      <c r="FR99" s="65"/>
      <c r="FS99" s="65"/>
      <c r="FT99" s="65"/>
      <c r="FU99" s="65"/>
      <c r="FV99" s="65"/>
      <c r="FW99" s="65"/>
      <c r="FX99" s="65"/>
      <c r="FY99" s="65"/>
      <c r="FZ99" s="65"/>
      <c r="GA99" s="65"/>
      <c r="GB99" s="65"/>
      <c r="GC99" s="65"/>
      <c r="GD99" s="65"/>
      <c r="GE99" s="65"/>
      <c r="GF99" s="65"/>
      <c r="GG99" s="65"/>
      <c r="GH99" s="65"/>
      <c r="GI99" s="65"/>
      <c r="GJ99" s="65"/>
      <c r="GK99" s="65"/>
      <c r="GL99" s="65"/>
      <c r="GM99" s="65"/>
      <c r="GN99" s="65"/>
      <c r="GO99" s="65"/>
      <c r="GP99" s="65"/>
      <c r="GQ99" s="65"/>
      <c r="GR99" s="65"/>
      <c r="GS99" s="65"/>
      <c r="GT99" s="65"/>
      <c r="GU99" s="65"/>
      <c r="GV99" s="65"/>
      <c r="GW99" s="65"/>
      <c r="GX99" s="65"/>
      <c r="GY99" s="65"/>
      <c r="GZ99" s="65"/>
      <c r="HA99" s="65"/>
      <c r="HB99" s="65"/>
      <c r="HC99" s="65"/>
      <c r="HD99" s="65"/>
      <c r="HE99" s="65"/>
      <c r="HF99" s="65"/>
      <c r="HG99" s="65"/>
      <c r="HH99" s="65"/>
      <c r="HI99" s="65"/>
      <c r="HJ99" s="65"/>
      <c r="HK99" s="65"/>
      <c r="HL99" s="65"/>
      <c r="HM99" s="65"/>
      <c r="HN99" s="65"/>
      <c r="HO99" s="65"/>
      <c r="HP99" s="65"/>
      <c r="HQ99" s="65"/>
      <c r="HR99" s="65"/>
      <c r="HS99" s="65"/>
      <c r="HT99" s="65"/>
    </row>
    <row r="100" spans="1:228" ht="13.15" customHeight="1" x14ac:dyDescent="0.2">
      <c r="A100" s="70"/>
      <c r="B100" s="71"/>
      <c r="C100" s="72"/>
      <c r="D100" s="73"/>
      <c r="E100" s="74"/>
      <c r="F100" s="74"/>
      <c r="G100" s="74"/>
      <c r="H100" s="74"/>
      <c r="I100" s="74"/>
      <c r="J100" s="74"/>
      <c r="K100" s="74"/>
      <c r="L100" s="51"/>
      <c r="M100" s="74"/>
      <c r="N100" s="74"/>
      <c r="O100" s="74"/>
      <c r="P100" s="51"/>
      <c r="Q100" s="75"/>
      <c r="R100" s="76"/>
      <c r="S100" s="76"/>
      <c r="T100" s="77"/>
      <c r="U100" s="78"/>
      <c r="V100" s="78"/>
      <c r="W100" s="76"/>
      <c r="X100" s="76"/>
      <c r="Y100" s="79"/>
      <c r="Z100" s="79"/>
      <c r="AA100" s="79"/>
      <c r="AB100" s="79"/>
      <c r="AC100" s="79"/>
      <c r="AD100" s="79"/>
      <c r="AE100" s="79"/>
      <c r="AF100" s="79"/>
      <c r="AG100" s="79"/>
      <c r="AH100" s="79"/>
      <c r="AI100" s="79"/>
      <c r="AJ100" s="79"/>
      <c r="AK100" s="79"/>
      <c r="AL100" s="79"/>
      <c r="AM100" s="79"/>
      <c r="AN100" s="79"/>
      <c r="AO100" s="79"/>
      <c r="AP100" s="79"/>
      <c r="AQ100" s="79"/>
      <c r="AR100" s="79"/>
      <c r="AS100" s="80"/>
      <c r="AT100" s="80"/>
      <c r="AU100" s="81"/>
      <c r="AV100" s="82"/>
      <c r="AW100" s="70"/>
      <c r="BC100" s="65"/>
      <c r="BD100" s="65"/>
      <c r="BE100" s="65"/>
      <c r="BF100" s="65"/>
      <c r="BG100" s="65"/>
      <c r="BH100" s="65"/>
      <c r="BI100" s="65"/>
      <c r="BJ100" s="65"/>
      <c r="BK100" s="65"/>
      <c r="BL100" s="65"/>
      <c r="BM100" s="65"/>
      <c r="BN100" s="65"/>
      <c r="BO100" s="65"/>
      <c r="BP100" s="65"/>
      <c r="BQ100" s="65"/>
      <c r="BR100" s="65"/>
      <c r="BS100" s="65"/>
      <c r="BT100" s="65"/>
      <c r="BU100" s="65"/>
      <c r="BV100" s="65"/>
      <c r="BW100" s="65"/>
      <c r="BX100" s="65"/>
      <c r="BY100" s="65"/>
      <c r="BZ100" s="65"/>
      <c r="CA100" s="65"/>
      <c r="CB100" s="65"/>
      <c r="CC100" s="65"/>
      <c r="CD100" s="65"/>
      <c r="CE100" s="65"/>
      <c r="CF100" s="65"/>
      <c r="CG100" s="65"/>
      <c r="CH100" s="65"/>
      <c r="CI100" s="65"/>
      <c r="CJ100" s="65"/>
      <c r="CK100" s="65"/>
      <c r="CL100" s="65"/>
      <c r="CM100" s="65"/>
      <c r="CN100" s="65"/>
      <c r="CO100" s="65"/>
      <c r="CP100" s="65"/>
      <c r="CQ100" s="65"/>
      <c r="CR100" s="65"/>
      <c r="CS100" s="65"/>
      <c r="CT100" s="65"/>
      <c r="CU100" s="65"/>
      <c r="CV100" s="65"/>
      <c r="CW100" s="65"/>
      <c r="CX100" s="65"/>
      <c r="CY100" s="65"/>
      <c r="CZ100" s="65"/>
      <c r="DA100" s="65"/>
      <c r="DB100" s="65"/>
      <c r="DC100" s="65"/>
      <c r="DD100" s="65"/>
      <c r="DE100" s="65"/>
      <c r="DF100" s="65"/>
      <c r="DG100" s="65"/>
      <c r="DH100" s="65"/>
      <c r="DI100" s="65"/>
      <c r="DJ100" s="65"/>
      <c r="DK100" s="65"/>
      <c r="DL100" s="65"/>
      <c r="DM100" s="65"/>
      <c r="DN100" s="65"/>
      <c r="DO100" s="65"/>
      <c r="DP100" s="65"/>
      <c r="DQ100" s="65"/>
      <c r="DR100" s="65"/>
      <c r="DS100" s="65"/>
      <c r="DT100" s="65"/>
      <c r="DU100" s="65"/>
      <c r="DV100" s="65"/>
      <c r="DW100" s="65"/>
      <c r="DX100" s="65"/>
      <c r="DY100" s="65"/>
      <c r="DZ100" s="65"/>
      <c r="EA100" s="65"/>
      <c r="EB100" s="65"/>
      <c r="EC100" s="65"/>
      <c r="ED100" s="65"/>
      <c r="EE100" s="65"/>
      <c r="EF100" s="65"/>
      <c r="EG100" s="65"/>
      <c r="EH100" s="65"/>
      <c r="EI100" s="65"/>
      <c r="EJ100" s="65"/>
      <c r="EK100" s="65"/>
      <c r="EL100" s="65"/>
      <c r="EM100" s="65"/>
      <c r="EN100" s="65"/>
      <c r="EO100" s="65"/>
      <c r="EP100" s="65"/>
      <c r="EQ100" s="65"/>
      <c r="ER100" s="65"/>
      <c r="ES100" s="65"/>
      <c r="ET100" s="65"/>
      <c r="EU100" s="65"/>
      <c r="EV100" s="65"/>
      <c r="EW100" s="65"/>
      <c r="EX100" s="65"/>
      <c r="EY100" s="65"/>
      <c r="EZ100" s="65"/>
      <c r="FA100" s="65"/>
      <c r="FB100" s="65"/>
      <c r="FC100" s="65"/>
      <c r="FD100" s="65"/>
      <c r="FE100" s="65"/>
      <c r="FF100" s="65"/>
      <c r="FG100" s="65"/>
      <c r="FH100" s="65"/>
      <c r="FI100" s="65"/>
      <c r="FJ100" s="65"/>
      <c r="FK100" s="65"/>
      <c r="FL100" s="65"/>
      <c r="FM100" s="65"/>
      <c r="FN100" s="65"/>
      <c r="FO100" s="65"/>
      <c r="FP100" s="65"/>
      <c r="FQ100" s="65"/>
      <c r="FR100" s="65"/>
      <c r="FS100" s="65"/>
      <c r="FT100" s="65"/>
      <c r="FU100" s="65"/>
      <c r="FV100" s="65"/>
      <c r="FW100" s="65"/>
      <c r="FX100" s="65"/>
      <c r="FY100" s="65"/>
      <c r="FZ100" s="65"/>
      <c r="GA100" s="65"/>
      <c r="GB100" s="65"/>
      <c r="GC100" s="65"/>
      <c r="GD100" s="65"/>
      <c r="GE100" s="65"/>
      <c r="GF100" s="65"/>
      <c r="GG100" s="65"/>
      <c r="GH100" s="65"/>
      <c r="GI100" s="65"/>
      <c r="GJ100" s="65"/>
      <c r="GK100" s="65"/>
      <c r="GL100" s="65"/>
      <c r="GM100" s="65"/>
      <c r="GN100" s="65"/>
      <c r="GO100" s="65"/>
      <c r="GP100" s="65"/>
      <c r="GQ100" s="65"/>
      <c r="GR100" s="65"/>
      <c r="GS100" s="65"/>
      <c r="GT100" s="65"/>
      <c r="GU100" s="65"/>
      <c r="GV100" s="65"/>
      <c r="GW100" s="65"/>
      <c r="GX100" s="65"/>
      <c r="GY100" s="65"/>
      <c r="GZ100" s="65"/>
      <c r="HA100" s="65"/>
      <c r="HB100" s="65"/>
      <c r="HC100" s="65"/>
      <c r="HD100" s="65"/>
      <c r="HE100" s="65"/>
      <c r="HF100" s="65"/>
      <c r="HG100" s="65"/>
      <c r="HH100" s="65"/>
      <c r="HI100" s="65"/>
      <c r="HJ100" s="65"/>
      <c r="HK100" s="65"/>
      <c r="HL100" s="65"/>
      <c r="HM100" s="65"/>
      <c r="HN100" s="65"/>
      <c r="HO100" s="65"/>
      <c r="HP100" s="65"/>
      <c r="HQ100" s="65"/>
      <c r="HR100" s="65"/>
      <c r="HS100" s="65"/>
      <c r="HT100" s="65"/>
    </row>
    <row r="101" spans="1:228" ht="13.15" customHeight="1" x14ac:dyDescent="0.2">
      <c r="A101" s="70"/>
      <c r="B101" s="71"/>
      <c r="C101" s="72"/>
      <c r="D101" s="73"/>
      <c r="E101" s="74"/>
      <c r="F101" s="74"/>
      <c r="G101" s="74"/>
      <c r="H101" s="74"/>
      <c r="I101" s="74"/>
      <c r="J101" s="74"/>
      <c r="K101" s="74"/>
      <c r="L101" s="51"/>
      <c r="M101" s="74"/>
      <c r="N101" s="74"/>
      <c r="O101" s="74"/>
      <c r="P101" s="51"/>
      <c r="Q101" s="75"/>
      <c r="R101" s="76"/>
      <c r="S101" s="76"/>
      <c r="T101" s="77"/>
      <c r="U101" s="78"/>
      <c r="V101" s="78"/>
      <c r="W101" s="76"/>
      <c r="X101" s="76"/>
      <c r="Y101" s="79"/>
      <c r="Z101" s="79"/>
      <c r="AA101" s="79"/>
      <c r="AB101" s="79"/>
      <c r="AC101" s="79"/>
      <c r="AD101" s="79"/>
      <c r="AE101" s="79"/>
      <c r="AF101" s="79"/>
      <c r="AG101" s="79"/>
      <c r="AH101" s="79"/>
      <c r="AI101" s="79"/>
      <c r="AJ101" s="79"/>
      <c r="AK101" s="79"/>
      <c r="AL101" s="79"/>
      <c r="AM101" s="79"/>
      <c r="AN101" s="79"/>
      <c r="AO101" s="79"/>
      <c r="AP101" s="79"/>
      <c r="AQ101" s="79"/>
      <c r="AR101" s="79"/>
      <c r="AS101" s="80"/>
      <c r="AT101" s="80"/>
      <c r="AU101" s="81"/>
      <c r="AV101" s="82"/>
      <c r="AW101" s="70"/>
      <c r="BC101" s="65"/>
      <c r="BD101" s="65"/>
      <c r="BE101" s="65"/>
      <c r="BF101" s="65"/>
      <c r="BG101" s="65"/>
      <c r="BH101" s="65"/>
      <c r="BI101" s="65"/>
      <c r="BJ101" s="65"/>
      <c r="BK101" s="65"/>
      <c r="BL101" s="65"/>
      <c r="BM101" s="65"/>
      <c r="BN101" s="65"/>
      <c r="BO101" s="65"/>
      <c r="BP101" s="65"/>
      <c r="BQ101" s="65"/>
      <c r="BR101" s="65"/>
      <c r="BS101" s="65"/>
      <c r="BT101" s="65"/>
      <c r="BU101" s="65"/>
      <c r="BV101" s="65"/>
      <c r="BW101" s="65"/>
      <c r="BX101" s="65"/>
      <c r="BY101" s="65"/>
      <c r="BZ101" s="65"/>
      <c r="CA101" s="65"/>
      <c r="CB101" s="65"/>
      <c r="CC101" s="65"/>
      <c r="CD101" s="65"/>
      <c r="CE101" s="65"/>
      <c r="CF101" s="65"/>
      <c r="CG101" s="65"/>
      <c r="CH101" s="65"/>
      <c r="CI101" s="65"/>
      <c r="CJ101" s="65"/>
      <c r="CK101" s="65"/>
      <c r="CL101" s="65"/>
      <c r="CM101" s="65"/>
      <c r="CN101" s="65"/>
      <c r="CO101" s="65"/>
      <c r="CP101" s="65"/>
      <c r="CQ101" s="65"/>
      <c r="CR101" s="65"/>
      <c r="CS101" s="65"/>
      <c r="CT101" s="65"/>
      <c r="CU101" s="65"/>
      <c r="CV101" s="65"/>
      <c r="CW101" s="65"/>
      <c r="CX101" s="65"/>
      <c r="CY101" s="65"/>
      <c r="CZ101" s="65"/>
      <c r="DA101" s="65"/>
      <c r="DB101" s="65"/>
      <c r="DC101" s="65"/>
      <c r="DD101" s="65"/>
      <c r="DE101" s="65"/>
      <c r="DF101" s="65"/>
      <c r="DG101" s="65"/>
      <c r="DH101" s="65"/>
      <c r="DI101" s="65"/>
      <c r="DJ101" s="65"/>
      <c r="DK101" s="65"/>
      <c r="DL101" s="65"/>
      <c r="DM101" s="65"/>
      <c r="DN101" s="65"/>
      <c r="DO101" s="65"/>
      <c r="DP101" s="65"/>
      <c r="DQ101" s="65"/>
      <c r="DR101" s="65"/>
      <c r="DS101" s="65"/>
      <c r="DT101" s="65"/>
      <c r="DU101" s="65"/>
      <c r="DV101" s="65"/>
      <c r="DW101" s="65"/>
      <c r="DX101" s="65"/>
      <c r="DY101" s="65"/>
      <c r="DZ101" s="65"/>
      <c r="EA101" s="65"/>
      <c r="EB101" s="65"/>
      <c r="EC101" s="65"/>
      <c r="ED101" s="65"/>
      <c r="EE101" s="65"/>
      <c r="EF101" s="65"/>
      <c r="EG101" s="65"/>
      <c r="EH101" s="65"/>
      <c r="EI101" s="65"/>
      <c r="EJ101" s="65"/>
      <c r="EK101" s="65"/>
      <c r="EL101" s="65"/>
      <c r="EM101" s="65"/>
      <c r="EN101" s="65"/>
      <c r="EO101" s="65"/>
      <c r="EP101" s="65"/>
      <c r="EQ101" s="65"/>
      <c r="ER101" s="65"/>
      <c r="ES101" s="65"/>
      <c r="ET101" s="65"/>
      <c r="EU101" s="65"/>
      <c r="EV101" s="65"/>
      <c r="EW101" s="65"/>
      <c r="EX101" s="65"/>
      <c r="EY101" s="65"/>
      <c r="EZ101" s="65"/>
      <c r="FA101" s="65"/>
      <c r="FB101" s="65"/>
      <c r="FC101" s="65"/>
      <c r="FD101" s="65"/>
      <c r="FE101" s="65"/>
      <c r="FF101" s="65"/>
      <c r="FG101" s="65"/>
      <c r="FH101" s="65"/>
      <c r="FI101" s="65"/>
      <c r="FJ101" s="65"/>
      <c r="FK101" s="65"/>
      <c r="FL101" s="65"/>
      <c r="FM101" s="65"/>
      <c r="FN101" s="65"/>
      <c r="FO101" s="65"/>
      <c r="FP101" s="65"/>
      <c r="FQ101" s="65"/>
      <c r="FR101" s="65"/>
      <c r="FS101" s="65"/>
      <c r="FT101" s="65"/>
      <c r="FU101" s="65"/>
      <c r="FV101" s="65"/>
      <c r="FW101" s="65"/>
      <c r="FX101" s="65"/>
      <c r="FY101" s="65"/>
      <c r="FZ101" s="65"/>
      <c r="GA101" s="65"/>
      <c r="GB101" s="65"/>
      <c r="GC101" s="65"/>
      <c r="GD101" s="65"/>
      <c r="GE101" s="65"/>
      <c r="GF101" s="65"/>
      <c r="GG101" s="65"/>
      <c r="GH101" s="65"/>
      <c r="GI101" s="65"/>
      <c r="GJ101" s="65"/>
      <c r="GK101" s="65"/>
      <c r="GL101" s="65"/>
      <c r="GM101" s="65"/>
      <c r="GN101" s="65"/>
      <c r="GO101" s="65"/>
      <c r="GP101" s="65"/>
      <c r="GQ101" s="65"/>
      <c r="GR101" s="65"/>
      <c r="GS101" s="65"/>
      <c r="GT101" s="65"/>
      <c r="GU101" s="65"/>
      <c r="GV101" s="65"/>
      <c r="GW101" s="65"/>
      <c r="GX101" s="65"/>
      <c r="GY101" s="65"/>
      <c r="GZ101" s="65"/>
      <c r="HA101" s="65"/>
      <c r="HB101" s="65"/>
      <c r="HC101" s="65"/>
      <c r="HD101" s="65"/>
      <c r="HE101" s="65"/>
      <c r="HF101" s="65"/>
      <c r="HG101" s="65"/>
      <c r="HH101" s="65"/>
      <c r="HI101" s="65"/>
      <c r="HJ101" s="65"/>
      <c r="HK101" s="65"/>
      <c r="HL101" s="65"/>
      <c r="HM101" s="65"/>
      <c r="HN101" s="65"/>
      <c r="HO101" s="65"/>
      <c r="HP101" s="65"/>
      <c r="HQ101" s="65"/>
      <c r="HR101" s="65"/>
      <c r="HS101" s="65"/>
      <c r="HT101" s="65"/>
    </row>
    <row r="103" spans="1:228" ht="13.15" customHeight="1" x14ac:dyDescent="0.2">
      <c r="A103" s="70"/>
      <c r="B103" s="71"/>
      <c r="C103" s="72"/>
      <c r="D103" s="73"/>
      <c r="E103" s="74"/>
      <c r="F103" s="74"/>
      <c r="G103" s="74"/>
      <c r="H103" s="74"/>
      <c r="I103" s="74"/>
      <c r="J103" s="74"/>
      <c r="K103" s="74"/>
      <c r="L103" s="51"/>
      <c r="M103" s="74"/>
      <c r="N103" s="74"/>
      <c r="O103" s="74"/>
      <c r="P103" s="51"/>
      <c r="Q103" s="75"/>
      <c r="R103" s="76"/>
      <c r="S103" s="76"/>
      <c r="T103" s="77"/>
      <c r="U103" s="78"/>
      <c r="V103" s="78"/>
      <c r="W103" s="76"/>
      <c r="X103" s="76"/>
      <c r="Y103" s="79"/>
      <c r="Z103" s="79"/>
      <c r="AA103" s="79"/>
      <c r="AB103" s="79"/>
      <c r="AC103" s="79"/>
      <c r="AD103" s="79"/>
      <c r="AE103" s="79"/>
      <c r="AF103" s="79"/>
      <c r="AG103" s="79"/>
      <c r="AH103" s="79"/>
      <c r="AI103" s="79"/>
      <c r="AJ103" s="79"/>
      <c r="AK103" s="79"/>
      <c r="AL103" s="79"/>
      <c r="AM103" s="79"/>
      <c r="AN103" s="79"/>
      <c r="AO103" s="79"/>
      <c r="AP103" s="79"/>
      <c r="AQ103" s="79"/>
      <c r="AR103" s="79"/>
      <c r="AS103" s="80"/>
      <c r="AT103" s="80"/>
      <c r="AU103" s="81"/>
      <c r="AV103" s="82"/>
      <c r="AW103" s="70"/>
      <c r="BC103" s="65"/>
      <c r="BD103" s="65"/>
      <c r="BE103" s="65"/>
      <c r="BF103" s="65"/>
      <c r="BG103" s="65"/>
      <c r="BH103" s="65"/>
      <c r="BI103" s="65"/>
      <c r="BJ103" s="65"/>
      <c r="BK103" s="65"/>
      <c r="BL103" s="65"/>
      <c r="BM103" s="65"/>
      <c r="BN103" s="65"/>
      <c r="BO103" s="65"/>
      <c r="BP103" s="65"/>
      <c r="BQ103" s="65"/>
      <c r="BR103" s="65"/>
      <c r="BS103" s="65"/>
      <c r="BT103" s="65"/>
      <c r="BU103" s="65"/>
      <c r="BV103" s="65"/>
      <c r="BW103" s="65"/>
      <c r="BX103" s="65"/>
      <c r="BY103" s="65"/>
      <c r="BZ103" s="65"/>
      <c r="CA103" s="65"/>
      <c r="CB103" s="65"/>
      <c r="CC103" s="65"/>
      <c r="CD103" s="65"/>
      <c r="CE103" s="65"/>
      <c r="CF103" s="65"/>
      <c r="CG103" s="65"/>
      <c r="CH103" s="65"/>
      <c r="CI103" s="65"/>
      <c r="CJ103" s="65"/>
      <c r="CK103" s="65"/>
      <c r="CL103" s="65"/>
      <c r="CM103" s="65"/>
      <c r="CN103" s="65"/>
      <c r="CO103" s="65"/>
      <c r="CP103" s="65"/>
      <c r="CQ103" s="65"/>
      <c r="CR103" s="65"/>
      <c r="CS103" s="65"/>
      <c r="CT103" s="65"/>
      <c r="CU103" s="65"/>
      <c r="CV103" s="65"/>
      <c r="CW103" s="65"/>
      <c r="CX103" s="65"/>
      <c r="CY103" s="65"/>
      <c r="CZ103" s="65"/>
      <c r="DA103" s="65"/>
      <c r="DB103" s="65"/>
      <c r="DC103" s="65"/>
      <c r="DD103" s="65"/>
      <c r="DE103" s="65"/>
      <c r="DF103" s="65"/>
      <c r="DG103" s="65"/>
      <c r="DH103" s="65"/>
      <c r="DI103" s="65"/>
      <c r="DJ103" s="65"/>
      <c r="DK103" s="65"/>
      <c r="DL103" s="65"/>
      <c r="DM103" s="65"/>
      <c r="DN103" s="65"/>
      <c r="DO103" s="65"/>
      <c r="DP103" s="65"/>
      <c r="DQ103" s="65"/>
      <c r="DR103" s="65"/>
      <c r="DS103" s="65"/>
      <c r="DT103" s="65"/>
      <c r="DU103" s="65"/>
      <c r="DV103" s="65"/>
      <c r="DW103" s="65"/>
      <c r="DX103" s="65"/>
      <c r="DY103" s="65"/>
      <c r="DZ103" s="65"/>
      <c r="EA103" s="65"/>
      <c r="EB103" s="65"/>
      <c r="EC103" s="65"/>
      <c r="ED103" s="65"/>
      <c r="EE103" s="65"/>
      <c r="EF103" s="65"/>
      <c r="EG103" s="65"/>
      <c r="EH103" s="65"/>
      <c r="EI103" s="65"/>
      <c r="EJ103" s="65"/>
      <c r="EK103" s="65"/>
      <c r="EL103" s="65"/>
      <c r="EM103" s="65"/>
      <c r="EN103" s="65"/>
      <c r="EO103" s="65"/>
      <c r="EP103" s="65"/>
      <c r="EQ103" s="65"/>
      <c r="ER103" s="65"/>
      <c r="ES103" s="65"/>
      <c r="ET103" s="65"/>
      <c r="EU103" s="65"/>
      <c r="EV103" s="65"/>
      <c r="EW103" s="65"/>
      <c r="EX103" s="65"/>
      <c r="EY103" s="65"/>
      <c r="EZ103" s="65"/>
      <c r="FA103" s="65"/>
      <c r="FB103" s="65"/>
      <c r="FC103" s="65"/>
      <c r="FD103" s="65"/>
      <c r="FE103" s="65"/>
      <c r="FF103" s="65"/>
      <c r="FG103" s="65"/>
      <c r="FH103" s="65"/>
      <c r="FI103" s="65"/>
      <c r="FJ103" s="65"/>
      <c r="FK103" s="65"/>
      <c r="FL103" s="65"/>
      <c r="FM103" s="65"/>
      <c r="FN103" s="65"/>
      <c r="FO103" s="65"/>
      <c r="FP103" s="65"/>
      <c r="FQ103" s="65"/>
      <c r="FR103" s="65"/>
      <c r="FS103" s="65"/>
      <c r="FT103" s="65"/>
      <c r="FU103" s="65"/>
      <c r="FV103" s="65"/>
      <c r="FW103" s="65"/>
      <c r="FX103" s="65"/>
      <c r="FY103" s="65"/>
      <c r="FZ103" s="65"/>
      <c r="GA103" s="65"/>
      <c r="GB103" s="65"/>
      <c r="GC103" s="65"/>
      <c r="GD103" s="65"/>
      <c r="GE103" s="65"/>
      <c r="GF103" s="65"/>
      <c r="GG103" s="65"/>
      <c r="GH103" s="65"/>
      <c r="GI103" s="65"/>
      <c r="GJ103" s="65"/>
      <c r="GK103" s="65"/>
      <c r="GL103" s="65"/>
      <c r="GM103" s="65"/>
      <c r="GN103" s="65"/>
      <c r="GO103" s="65"/>
      <c r="GP103" s="65"/>
      <c r="GQ103" s="65"/>
      <c r="GR103" s="65"/>
      <c r="GS103" s="65"/>
      <c r="GT103" s="65"/>
      <c r="GU103" s="65"/>
      <c r="GV103" s="65"/>
      <c r="GW103" s="65"/>
      <c r="GX103" s="65"/>
      <c r="GY103" s="65"/>
      <c r="GZ103" s="65"/>
      <c r="HA103" s="65"/>
      <c r="HB103" s="65"/>
      <c r="HC103" s="65"/>
      <c r="HD103" s="65"/>
      <c r="HE103" s="65"/>
      <c r="HF103" s="65"/>
      <c r="HG103" s="65"/>
      <c r="HH103" s="65"/>
      <c r="HI103" s="65"/>
      <c r="HJ103" s="65"/>
      <c r="HK103" s="65"/>
      <c r="HL103" s="65"/>
      <c r="HM103" s="65"/>
      <c r="HN103" s="65"/>
      <c r="HO103" s="65"/>
      <c r="HP103" s="65"/>
      <c r="HQ103" s="65"/>
      <c r="HR103" s="65"/>
      <c r="HS103" s="65"/>
      <c r="HT103" s="65"/>
    </row>
    <row r="105" spans="1:228" ht="13.15" customHeight="1" x14ac:dyDescent="0.2">
      <c r="A105" s="70"/>
      <c r="B105" s="71"/>
      <c r="C105" s="72"/>
      <c r="D105" s="73"/>
      <c r="E105" s="74"/>
      <c r="F105" s="74"/>
      <c r="G105" s="74"/>
      <c r="H105" s="74"/>
      <c r="I105" s="74"/>
      <c r="J105" s="74"/>
      <c r="K105" s="74"/>
      <c r="L105" s="51"/>
      <c r="M105" s="74"/>
      <c r="N105" s="74"/>
      <c r="O105" s="74"/>
      <c r="P105" s="51"/>
      <c r="Q105" s="75"/>
      <c r="R105" s="76"/>
      <c r="S105" s="76"/>
      <c r="T105" s="77"/>
      <c r="U105" s="78"/>
      <c r="V105" s="78"/>
      <c r="W105" s="76"/>
      <c r="X105" s="76"/>
      <c r="Y105" s="79"/>
      <c r="Z105" s="79"/>
      <c r="AA105" s="79"/>
      <c r="AB105" s="79"/>
      <c r="AC105" s="79"/>
      <c r="AD105" s="79"/>
      <c r="AE105" s="79"/>
      <c r="AF105" s="79"/>
      <c r="AG105" s="79"/>
      <c r="AH105" s="79"/>
      <c r="AI105" s="79"/>
      <c r="AJ105" s="79"/>
      <c r="AK105" s="79"/>
      <c r="AL105" s="79"/>
      <c r="AM105" s="79"/>
      <c r="AN105" s="79"/>
      <c r="AO105" s="79"/>
      <c r="AP105" s="79"/>
      <c r="AQ105" s="79"/>
      <c r="AR105" s="79"/>
      <c r="AS105" s="80"/>
      <c r="AT105" s="80"/>
      <c r="AU105" s="81"/>
      <c r="AV105" s="82"/>
      <c r="AW105" s="70"/>
      <c r="BC105" s="65"/>
      <c r="BD105" s="65"/>
      <c r="BE105" s="65"/>
      <c r="BF105" s="65"/>
      <c r="BG105" s="65"/>
      <c r="BH105" s="65"/>
      <c r="BI105" s="65"/>
      <c r="BJ105" s="65"/>
      <c r="BK105" s="65"/>
      <c r="BL105" s="65"/>
      <c r="BM105" s="65"/>
      <c r="BN105" s="65"/>
      <c r="BO105" s="65"/>
      <c r="BP105" s="65"/>
      <c r="BQ105" s="65"/>
      <c r="BR105" s="65"/>
      <c r="BS105" s="65"/>
      <c r="BT105" s="65"/>
      <c r="BU105" s="65"/>
      <c r="BV105" s="65"/>
      <c r="BW105" s="65"/>
      <c r="BX105" s="65"/>
      <c r="BY105" s="65"/>
      <c r="BZ105" s="65"/>
      <c r="CA105" s="65"/>
      <c r="CB105" s="65"/>
      <c r="CC105" s="65"/>
      <c r="CD105" s="65"/>
      <c r="CE105" s="65"/>
      <c r="CF105" s="65"/>
      <c r="CG105" s="65"/>
      <c r="CH105" s="65"/>
      <c r="CI105" s="65"/>
      <c r="CJ105" s="65"/>
      <c r="CK105" s="65"/>
      <c r="CL105" s="65"/>
      <c r="CM105" s="65"/>
      <c r="CN105" s="65"/>
      <c r="CO105" s="65"/>
      <c r="CP105" s="65"/>
      <c r="CQ105" s="65"/>
      <c r="CR105" s="65"/>
      <c r="CS105" s="65"/>
      <c r="CT105" s="65"/>
      <c r="CU105" s="65"/>
      <c r="CV105" s="65"/>
      <c r="CW105" s="65"/>
      <c r="CX105" s="65"/>
      <c r="CY105" s="65"/>
      <c r="CZ105" s="65"/>
      <c r="DA105" s="65"/>
      <c r="DB105" s="65"/>
      <c r="DC105" s="65"/>
      <c r="DD105" s="65"/>
      <c r="DE105" s="65"/>
      <c r="DF105" s="65"/>
      <c r="DG105" s="65"/>
      <c r="DH105" s="65"/>
      <c r="DI105" s="65"/>
      <c r="DJ105" s="65"/>
      <c r="DK105" s="65"/>
      <c r="DL105" s="65"/>
      <c r="DM105" s="65"/>
      <c r="DN105" s="65"/>
      <c r="DO105" s="65"/>
      <c r="DP105" s="65"/>
      <c r="DQ105" s="65"/>
      <c r="DR105" s="65"/>
      <c r="DS105" s="65"/>
      <c r="DT105" s="65"/>
      <c r="DU105" s="65"/>
      <c r="DV105" s="65"/>
      <c r="DW105" s="65"/>
      <c r="DX105" s="65"/>
      <c r="DY105" s="65"/>
      <c r="DZ105" s="65"/>
      <c r="EA105" s="65"/>
      <c r="EB105" s="65"/>
      <c r="EC105" s="65"/>
      <c r="ED105" s="65"/>
      <c r="EE105" s="65"/>
      <c r="EF105" s="65"/>
      <c r="EG105" s="65"/>
      <c r="EH105" s="65"/>
      <c r="EI105" s="65"/>
      <c r="EJ105" s="65"/>
      <c r="EK105" s="65"/>
      <c r="EL105" s="65"/>
      <c r="EM105" s="65"/>
      <c r="EN105" s="65"/>
      <c r="EO105" s="65"/>
      <c r="EP105" s="65"/>
      <c r="EQ105" s="65"/>
      <c r="ER105" s="65"/>
      <c r="ES105" s="65"/>
      <c r="ET105" s="65"/>
      <c r="EU105" s="65"/>
      <c r="EV105" s="65"/>
      <c r="EW105" s="65"/>
      <c r="EX105" s="65"/>
      <c r="EY105" s="65"/>
      <c r="EZ105" s="65"/>
      <c r="FA105" s="65"/>
      <c r="FB105" s="65"/>
      <c r="FC105" s="65"/>
      <c r="FD105" s="65"/>
      <c r="FE105" s="65"/>
      <c r="FF105" s="65"/>
      <c r="FG105" s="65"/>
      <c r="FH105" s="65"/>
      <c r="FI105" s="65"/>
      <c r="FJ105" s="65"/>
      <c r="FK105" s="65"/>
      <c r="FL105" s="65"/>
      <c r="FM105" s="65"/>
      <c r="FN105" s="65"/>
      <c r="FO105" s="65"/>
      <c r="FP105" s="65"/>
      <c r="FQ105" s="65"/>
      <c r="FR105" s="65"/>
      <c r="FS105" s="65"/>
      <c r="FT105" s="65"/>
      <c r="FU105" s="65"/>
      <c r="FV105" s="65"/>
      <c r="FW105" s="65"/>
      <c r="FX105" s="65"/>
      <c r="FY105" s="65"/>
      <c r="FZ105" s="65"/>
      <c r="GA105" s="65"/>
      <c r="GB105" s="65"/>
      <c r="GC105" s="65"/>
      <c r="GD105" s="65"/>
      <c r="GE105" s="65"/>
      <c r="GF105" s="65"/>
      <c r="GG105" s="65"/>
      <c r="GH105" s="65"/>
      <c r="GI105" s="65"/>
      <c r="GJ105" s="65"/>
      <c r="GK105" s="65"/>
      <c r="GL105" s="65"/>
      <c r="GM105" s="65"/>
      <c r="GN105" s="65"/>
      <c r="GO105" s="65"/>
      <c r="GP105" s="65"/>
      <c r="GQ105" s="65"/>
      <c r="GR105" s="65"/>
      <c r="GS105" s="65"/>
      <c r="GT105" s="65"/>
      <c r="GU105" s="65"/>
      <c r="GV105" s="65"/>
      <c r="GW105" s="65"/>
      <c r="GX105" s="65"/>
      <c r="GY105" s="65"/>
      <c r="GZ105" s="65"/>
      <c r="HA105" s="65"/>
      <c r="HB105" s="65"/>
      <c r="HC105" s="65"/>
      <c r="HD105" s="65"/>
      <c r="HE105" s="65"/>
      <c r="HF105" s="65"/>
      <c r="HG105" s="65"/>
      <c r="HH105" s="65"/>
      <c r="HI105" s="65"/>
      <c r="HJ105" s="65"/>
      <c r="HK105" s="65"/>
      <c r="HL105" s="65"/>
      <c r="HM105" s="65"/>
      <c r="HN105" s="65"/>
      <c r="HO105" s="65"/>
      <c r="HP105" s="65"/>
      <c r="HQ105" s="65"/>
      <c r="HR105" s="65"/>
      <c r="HS105" s="65"/>
      <c r="HT105" s="65"/>
    </row>
    <row r="107" spans="1:228" ht="13.15" customHeight="1" x14ac:dyDescent="0.2">
      <c r="A107" s="70"/>
      <c r="B107" s="71"/>
      <c r="C107" s="72"/>
      <c r="D107" s="73"/>
      <c r="E107" s="74"/>
      <c r="F107" s="74"/>
      <c r="G107" s="74"/>
      <c r="H107" s="74"/>
      <c r="I107" s="74"/>
      <c r="J107" s="74"/>
      <c r="K107" s="74"/>
      <c r="L107" s="51"/>
      <c r="M107" s="74"/>
      <c r="N107" s="74"/>
      <c r="O107" s="74"/>
      <c r="P107" s="51"/>
      <c r="Q107" s="75"/>
      <c r="R107" s="76"/>
      <c r="S107" s="76"/>
      <c r="T107" s="77"/>
      <c r="U107" s="78"/>
      <c r="V107" s="78"/>
      <c r="W107" s="76"/>
      <c r="X107" s="76"/>
      <c r="Y107" s="79"/>
      <c r="Z107" s="79"/>
      <c r="AA107" s="79"/>
      <c r="AB107" s="79"/>
      <c r="AC107" s="79"/>
      <c r="AD107" s="79"/>
      <c r="AE107" s="79"/>
      <c r="AF107" s="79"/>
      <c r="AG107" s="79"/>
      <c r="AH107" s="79"/>
      <c r="AI107" s="79"/>
      <c r="AJ107" s="79"/>
      <c r="AK107" s="79"/>
      <c r="AL107" s="79"/>
      <c r="AM107" s="79"/>
      <c r="AN107" s="79"/>
      <c r="AO107" s="79"/>
      <c r="AP107" s="79"/>
      <c r="AQ107" s="79"/>
      <c r="AR107" s="79"/>
      <c r="AS107" s="80"/>
      <c r="AT107" s="80"/>
      <c r="AU107" s="81"/>
      <c r="AV107" s="82"/>
      <c r="AW107" s="70"/>
      <c r="BC107" s="65"/>
      <c r="BD107" s="65"/>
      <c r="BE107" s="65"/>
      <c r="BF107" s="65"/>
      <c r="BG107" s="65"/>
      <c r="BH107" s="65"/>
      <c r="BI107" s="65"/>
      <c r="BJ107" s="65"/>
      <c r="BK107" s="65"/>
      <c r="BL107" s="65"/>
      <c r="BM107" s="65"/>
      <c r="BN107" s="65"/>
      <c r="BO107" s="65"/>
      <c r="BP107" s="65"/>
      <c r="BQ107" s="65"/>
      <c r="BR107" s="65"/>
      <c r="BS107" s="65"/>
      <c r="BT107" s="65"/>
      <c r="BU107" s="65"/>
      <c r="BV107" s="65"/>
      <c r="BW107" s="65"/>
      <c r="BX107" s="65"/>
      <c r="BY107" s="65"/>
      <c r="BZ107" s="65"/>
      <c r="CA107" s="65"/>
      <c r="CB107" s="65"/>
      <c r="CC107" s="65"/>
      <c r="CD107" s="65"/>
      <c r="CE107" s="65"/>
      <c r="CF107" s="65"/>
      <c r="CG107" s="65"/>
      <c r="CH107" s="65"/>
      <c r="CI107" s="65"/>
      <c r="CJ107" s="65"/>
      <c r="CK107" s="65"/>
      <c r="CL107" s="65"/>
      <c r="CM107" s="65"/>
      <c r="CN107" s="65"/>
      <c r="CO107" s="65"/>
      <c r="CP107" s="65"/>
      <c r="CQ107" s="65"/>
      <c r="CR107" s="65"/>
      <c r="CS107" s="65"/>
      <c r="CT107" s="65"/>
      <c r="CU107" s="65"/>
      <c r="CV107" s="65"/>
      <c r="CW107" s="65"/>
      <c r="CX107" s="65"/>
      <c r="CY107" s="65"/>
      <c r="CZ107" s="65"/>
      <c r="DA107" s="65"/>
      <c r="DB107" s="65"/>
      <c r="DC107" s="65"/>
      <c r="DD107" s="65"/>
      <c r="DE107" s="65"/>
      <c r="DF107" s="65"/>
      <c r="DG107" s="65"/>
      <c r="DH107" s="65"/>
      <c r="DI107" s="65"/>
      <c r="DJ107" s="65"/>
      <c r="DK107" s="65"/>
      <c r="DL107" s="65"/>
      <c r="DM107" s="65"/>
      <c r="DN107" s="65"/>
      <c r="DO107" s="65"/>
      <c r="DP107" s="65"/>
      <c r="DQ107" s="65"/>
      <c r="DR107" s="65"/>
      <c r="DS107" s="65"/>
      <c r="DT107" s="65"/>
      <c r="DU107" s="65"/>
      <c r="DV107" s="65"/>
      <c r="DW107" s="65"/>
      <c r="DX107" s="65"/>
      <c r="DY107" s="65"/>
      <c r="DZ107" s="65"/>
      <c r="EA107" s="65"/>
      <c r="EB107" s="65"/>
      <c r="EC107" s="65"/>
      <c r="ED107" s="65"/>
      <c r="EE107" s="65"/>
      <c r="EF107" s="65"/>
      <c r="EG107" s="65"/>
      <c r="EH107" s="65"/>
      <c r="EI107" s="65"/>
      <c r="EJ107" s="65"/>
      <c r="EK107" s="65"/>
      <c r="EL107" s="65"/>
      <c r="EM107" s="65"/>
      <c r="EN107" s="65"/>
      <c r="EO107" s="65"/>
      <c r="EP107" s="65"/>
      <c r="EQ107" s="65"/>
      <c r="ER107" s="65"/>
      <c r="ES107" s="65"/>
      <c r="ET107" s="65"/>
      <c r="EU107" s="65"/>
      <c r="EV107" s="65"/>
      <c r="EW107" s="65"/>
      <c r="EX107" s="65"/>
      <c r="EY107" s="65"/>
      <c r="EZ107" s="65"/>
      <c r="FA107" s="65"/>
      <c r="FB107" s="65"/>
      <c r="FC107" s="65"/>
      <c r="FD107" s="65"/>
      <c r="FE107" s="65"/>
      <c r="FF107" s="65"/>
      <c r="FG107" s="65"/>
      <c r="FH107" s="65"/>
      <c r="FI107" s="65"/>
      <c r="FJ107" s="65"/>
      <c r="FK107" s="65"/>
      <c r="FL107" s="65"/>
      <c r="FM107" s="65"/>
      <c r="FN107" s="65"/>
      <c r="FO107" s="65"/>
      <c r="FP107" s="65"/>
      <c r="FQ107" s="65"/>
      <c r="FR107" s="65"/>
      <c r="FS107" s="65"/>
      <c r="FT107" s="65"/>
      <c r="FU107" s="65"/>
      <c r="FV107" s="65"/>
      <c r="FW107" s="65"/>
      <c r="FX107" s="65"/>
      <c r="FY107" s="65"/>
      <c r="FZ107" s="65"/>
      <c r="GA107" s="65"/>
      <c r="GB107" s="65"/>
      <c r="GC107" s="65"/>
      <c r="GD107" s="65"/>
      <c r="GE107" s="65"/>
      <c r="GF107" s="65"/>
      <c r="GG107" s="65"/>
      <c r="GH107" s="65"/>
      <c r="GI107" s="65"/>
      <c r="GJ107" s="65"/>
      <c r="GK107" s="65"/>
      <c r="GL107" s="65"/>
      <c r="GM107" s="65"/>
      <c r="GN107" s="65"/>
      <c r="GO107" s="65"/>
      <c r="GP107" s="65"/>
      <c r="GQ107" s="65"/>
      <c r="GR107" s="65"/>
      <c r="GS107" s="65"/>
      <c r="GT107" s="65"/>
      <c r="GU107" s="65"/>
      <c r="GV107" s="65"/>
      <c r="GW107" s="65"/>
      <c r="GX107" s="65"/>
      <c r="GY107" s="65"/>
      <c r="GZ107" s="65"/>
      <c r="HA107" s="65"/>
      <c r="HB107" s="65"/>
      <c r="HC107" s="65"/>
      <c r="HD107" s="65"/>
      <c r="HE107" s="65"/>
      <c r="HF107" s="65"/>
      <c r="HG107" s="65"/>
      <c r="HH107" s="65"/>
      <c r="HI107" s="65"/>
      <c r="HJ107" s="65"/>
      <c r="HK107" s="65"/>
      <c r="HL107" s="65"/>
      <c r="HM107" s="65"/>
      <c r="HN107" s="65"/>
      <c r="HO107" s="65"/>
      <c r="HP107" s="65"/>
      <c r="HQ107" s="65"/>
      <c r="HR107" s="65"/>
      <c r="HS107" s="65"/>
      <c r="HT107" s="65"/>
    </row>
    <row r="109" spans="1:228" ht="13.15" customHeight="1" x14ac:dyDescent="0.2">
      <c r="A109" s="70"/>
      <c r="B109" s="71"/>
      <c r="C109" s="72"/>
      <c r="D109" s="73"/>
      <c r="E109" s="74"/>
      <c r="F109" s="74"/>
      <c r="G109" s="74"/>
      <c r="H109" s="74"/>
      <c r="I109" s="74"/>
      <c r="J109" s="74"/>
      <c r="K109" s="74"/>
      <c r="L109" s="51"/>
      <c r="M109" s="74"/>
      <c r="N109" s="74"/>
      <c r="O109" s="74"/>
      <c r="P109" s="51"/>
      <c r="Q109" s="75"/>
      <c r="R109" s="76"/>
      <c r="S109" s="76"/>
      <c r="T109" s="77"/>
      <c r="U109" s="78"/>
      <c r="V109" s="78"/>
      <c r="W109" s="76"/>
      <c r="X109" s="76"/>
      <c r="Y109" s="79"/>
      <c r="Z109" s="79"/>
      <c r="AA109" s="79"/>
      <c r="AB109" s="79"/>
      <c r="AC109" s="79"/>
      <c r="AD109" s="79"/>
      <c r="AE109" s="79"/>
      <c r="AF109" s="79"/>
      <c r="AG109" s="79"/>
      <c r="AH109" s="79"/>
      <c r="AI109" s="79"/>
      <c r="AJ109" s="79"/>
      <c r="AK109" s="79"/>
      <c r="AL109" s="79"/>
      <c r="AM109" s="79"/>
      <c r="AN109" s="79"/>
      <c r="AO109" s="79"/>
      <c r="AP109" s="79"/>
      <c r="AQ109" s="79"/>
      <c r="AR109" s="79"/>
      <c r="AS109" s="80"/>
      <c r="AT109" s="80"/>
      <c r="AU109" s="81"/>
      <c r="AV109" s="82"/>
      <c r="AW109" s="70"/>
      <c r="BC109" s="65"/>
      <c r="BD109" s="65"/>
      <c r="BE109" s="65"/>
      <c r="BF109" s="65"/>
      <c r="BG109" s="65"/>
      <c r="BH109" s="65"/>
      <c r="BI109" s="65"/>
      <c r="BJ109" s="65"/>
      <c r="BK109" s="65"/>
      <c r="BL109" s="65"/>
      <c r="BM109" s="65"/>
      <c r="BN109" s="65"/>
      <c r="BO109" s="65"/>
      <c r="BP109" s="65"/>
      <c r="BQ109" s="65"/>
      <c r="BR109" s="65"/>
      <c r="BS109" s="65"/>
      <c r="BT109" s="65"/>
      <c r="BU109" s="65"/>
      <c r="BV109" s="65"/>
      <c r="BW109" s="65"/>
      <c r="BX109" s="65"/>
      <c r="BY109" s="65"/>
      <c r="BZ109" s="65"/>
      <c r="CA109" s="65"/>
      <c r="CB109" s="65"/>
      <c r="CC109" s="65"/>
      <c r="CD109" s="65"/>
      <c r="CE109" s="65"/>
      <c r="CF109" s="65"/>
      <c r="CG109" s="65"/>
      <c r="CH109" s="65"/>
      <c r="CI109" s="65"/>
      <c r="CJ109" s="65"/>
      <c r="CK109" s="65"/>
      <c r="CL109" s="65"/>
      <c r="CM109" s="65"/>
      <c r="CN109" s="65"/>
      <c r="CO109" s="65"/>
      <c r="CP109" s="65"/>
      <c r="CQ109" s="65"/>
      <c r="CR109" s="65"/>
      <c r="CS109" s="65"/>
      <c r="CT109" s="65"/>
      <c r="CU109" s="65"/>
      <c r="CV109" s="65"/>
      <c r="CW109" s="65"/>
      <c r="CX109" s="65"/>
      <c r="CY109" s="65"/>
      <c r="CZ109" s="65"/>
      <c r="DA109" s="65"/>
      <c r="DB109" s="65"/>
      <c r="DC109" s="65"/>
      <c r="DD109" s="65"/>
      <c r="DE109" s="65"/>
      <c r="DF109" s="65"/>
      <c r="DG109" s="65"/>
      <c r="DH109" s="65"/>
      <c r="DI109" s="65"/>
      <c r="DJ109" s="65"/>
      <c r="DK109" s="65"/>
      <c r="DL109" s="65"/>
      <c r="DM109" s="65"/>
      <c r="DN109" s="65"/>
      <c r="DO109" s="65"/>
      <c r="DP109" s="65"/>
      <c r="DQ109" s="65"/>
      <c r="DR109" s="65"/>
      <c r="DS109" s="65"/>
      <c r="DT109" s="65"/>
      <c r="DU109" s="65"/>
      <c r="DV109" s="65"/>
      <c r="DW109" s="65"/>
      <c r="DX109" s="65"/>
      <c r="DY109" s="65"/>
      <c r="DZ109" s="65"/>
      <c r="EA109" s="65"/>
      <c r="EB109" s="65"/>
      <c r="EC109" s="65"/>
      <c r="ED109" s="65"/>
      <c r="EE109" s="65"/>
      <c r="EF109" s="65"/>
      <c r="EG109" s="65"/>
      <c r="EH109" s="65"/>
      <c r="EI109" s="65"/>
      <c r="EJ109" s="65"/>
      <c r="EK109" s="65"/>
      <c r="EL109" s="65"/>
      <c r="EM109" s="65"/>
      <c r="EN109" s="65"/>
      <c r="EO109" s="65"/>
      <c r="EP109" s="65"/>
      <c r="EQ109" s="65"/>
      <c r="ER109" s="65"/>
      <c r="ES109" s="65"/>
      <c r="ET109" s="65"/>
      <c r="EU109" s="65"/>
      <c r="EV109" s="65"/>
      <c r="EW109" s="65"/>
      <c r="EX109" s="65"/>
      <c r="EY109" s="65"/>
      <c r="EZ109" s="65"/>
      <c r="FA109" s="65"/>
      <c r="FB109" s="65"/>
      <c r="FC109" s="65"/>
      <c r="FD109" s="65"/>
      <c r="FE109" s="65"/>
      <c r="FF109" s="65"/>
      <c r="FG109" s="65"/>
      <c r="FH109" s="65"/>
      <c r="FI109" s="65"/>
      <c r="FJ109" s="65"/>
      <c r="FK109" s="65"/>
      <c r="FL109" s="65"/>
      <c r="FM109" s="65"/>
      <c r="FN109" s="65"/>
      <c r="FO109" s="65"/>
      <c r="FP109" s="65"/>
      <c r="FQ109" s="65"/>
      <c r="FR109" s="65"/>
      <c r="FS109" s="65"/>
      <c r="FT109" s="65"/>
      <c r="FU109" s="65"/>
      <c r="FV109" s="65"/>
      <c r="FW109" s="65"/>
      <c r="FX109" s="65"/>
      <c r="FY109" s="65"/>
      <c r="FZ109" s="65"/>
      <c r="GA109" s="65"/>
      <c r="GB109" s="65"/>
      <c r="GC109" s="65"/>
      <c r="GD109" s="65"/>
      <c r="GE109" s="65"/>
      <c r="GF109" s="65"/>
      <c r="GG109" s="65"/>
      <c r="GH109" s="65"/>
      <c r="GI109" s="65"/>
      <c r="GJ109" s="65"/>
      <c r="GK109" s="65"/>
      <c r="GL109" s="65"/>
      <c r="GM109" s="65"/>
      <c r="GN109" s="65"/>
      <c r="GO109" s="65"/>
      <c r="GP109" s="65"/>
      <c r="GQ109" s="65"/>
      <c r="GR109" s="65"/>
      <c r="GS109" s="65"/>
      <c r="GT109" s="65"/>
      <c r="GU109" s="65"/>
      <c r="GV109" s="65"/>
      <c r="GW109" s="65"/>
      <c r="GX109" s="65"/>
      <c r="GY109" s="65"/>
      <c r="GZ109" s="65"/>
      <c r="HA109" s="65"/>
      <c r="HB109" s="65"/>
      <c r="HC109" s="65"/>
      <c r="HD109" s="65"/>
      <c r="HE109" s="65"/>
      <c r="HF109" s="65"/>
      <c r="HG109" s="65"/>
      <c r="HH109" s="65"/>
      <c r="HI109" s="65"/>
      <c r="HJ109" s="65"/>
      <c r="HK109" s="65"/>
      <c r="HL109" s="65"/>
      <c r="HM109" s="65"/>
      <c r="HN109" s="65"/>
      <c r="HO109" s="65"/>
      <c r="HP109" s="65"/>
      <c r="HQ109" s="65"/>
      <c r="HR109" s="65"/>
      <c r="HS109" s="65"/>
      <c r="HT109" s="65"/>
    </row>
    <row r="111" spans="1:228" ht="13.15" customHeight="1" x14ac:dyDescent="0.2">
      <c r="A111" s="70"/>
      <c r="B111" s="71"/>
      <c r="C111" s="72"/>
      <c r="D111" s="73"/>
      <c r="E111" s="74"/>
      <c r="F111" s="74"/>
      <c r="G111" s="74"/>
      <c r="H111" s="74"/>
      <c r="I111" s="74"/>
      <c r="J111" s="74"/>
      <c r="K111" s="74"/>
      <c r="L111" s="51"/>
      <c r="M111" s="74"/>
      <c r="N111" s="74"/>
      <c r="O111" s="74"/>
      <c r="P111" s="51"/>
      <c r="Q111" s="75"/>
      <c r="R111" s="76"/>
      <c r="S111" s="76"/>
      <c r="T111" s="77"/>
      <c r="U111" s="78"/>
      <c r="V111" s="78"/>
      <c r="W111" s="76"/>
      <c r="X111" s="76"/>
      <c r="Y111" s="79"/>
      <c r="Z111" s="79"/>
      <c r="AA111" s="79"/>
      <c r="AB111" s="79"/>
      <c r="AC111" s="79"/>
      <c r="AD111" s="79"/>
      <c r="AE111" s="79"/>
      <c r="AF111" s="79"/>
      <c r="AG111" s="79"/>
      <c r="AH111" s="79"/>
      <c r="AI111" s="79"/>
      <c r="AJ111" s="79"/>
      <c r="AK111" s="79"/>
      <c r="AL111" s="79"/>
      <c r="AM111" s="79"/>
      <c r="AN111" s="79"/>
      <c r="AO111" s="79"/>
      <c r="AP111" s="79"/>
      <c r="AQ111" s="79"/>
      <c r="AR111" s="79"/>
      <c r="AS111" s="80"/>
      <c r="AT111" s="80"/>
      <c r="AU111" s="81"/>
      <c r="AV111" s="82"/>
      <c r="AW111" s="70"/>
      <c r="BC111" s="65"/>
      <c r="BD111" s="65"/>
      <c r="BE111" s="65"/>
      <c r="BF111" s="65"/>
      <c r="BG111" s="65"/>
      <c r="BH111" s="65"/>
      <c r="BI111" s="65"/>
      <c r="BJ111" s="65"/>
      <c r="BK111" s="65"/>
      <c r="BL111" s="65"/>
      <c r="BM111" s="65"/>
      <c r="BN111" s="65"/>
      <c r="BO111" s="65"/>
      <c r="BP111" s="65"/>
      <c r="BQ111" s="65"/>
      <c r="BR111" s="65"/>
      <c r="BS111" s="65"/>
      <c r="BT111" s="65"/>
      <c r="BU111" s="65"/>
      <c r="BV111" s="65"/>
      <c r="BW111" s="65"/>
      <c r="BX111" s="65"/>
      <c r="BY111" s="65"/>
      <c r="BZ111" s="65"/>
      <c r="CA111" s="65"/>
      <c r="CB111" s="65"/>
      <c r="CC111" s="65"/>
      <c r="CD111" s="65"/>
      <c r="CE111" s="65"/>
      <c r="CF111" s="65"/>
      <c r="CG111" s="65"/>
      <c r="CH111" s="65"/>
      <c r="CI111" s="65"/>
      <c r="CJ111" s="65"/>
      <c r="CK111" s="65"/>
      <c r="CL111" s="65"/>
      <c r="CM111" s="65"/>
      <c r="CN111" s="65"/>
      <c r="CO111" s="65"/>
      <c r="CP111" s="65"/>
      <c r="CQ111" s="65"/>
      <c r="CR111" s="65"/>
      <c r="CS111" s="65"/>
      <c r="CT111" s="65"/>
      <c r="CU111" s="65"/>
      <c r="CV111" s="65"/>
      <c r="CW111" s="65"/>
      <c r="CX111" s="65"/>
      <c r="CY111" s="65"/>
      <c r="CZ111" s="65"/>
      <c r="DA111" s="65"/>
      <c r="DB111" s="65"/>
      <c r="DC111" s="65"/>
      <c r="DD111" s="65"/>
      <c r="DE111" s="65"/>
      <c r="DF111" s="65"/>
      <c r="DG111" s="65"/>
      <c r="DH111" s="65"/>
      <c r="DI111" s="65"/>
      <c r="DJ111" s="65"/>
      <c r="DK111" s="65"/>
      <c r="DL111" s="65"/>
      <c r="DM111" s="65"/>
      <c r="DN111" s="65"/>
      <c r="DO111" s="65"/>
      <c r="DP111" s="65"/>
      <c r="DQ111" s="65"/>
      <c r="DR111" s="65"/>
      <c r="DS111" s="65"/>
      <c r="DT111" s="65"/>
      <c r="DU111" s="65"/>
      <c r="DV111" s="65"/>
      <c r="DW111" s="65"/>
      <c r="DX111" s="65"/>
      <c r="DY111" s="65"/>
      <c r="DZ111" s="65"/>
      <c r="EA111" s="65"/>
      <c r="EB111" s="65"/>
      <c r="EC111" s="65"/>
      <c r="ED111" s="65"/>
      <c r="EE111" s="65"/>
      <c r="EF111" s="65"/>
      <c r="EG111" s="65"/>
      <c r="EH111" s="65"/>
      <c r="EI111" s="65"/>
      <c r="EJ111" s="65"/>
      <c r="EK111" s="65"/>
      <c r="EL111" s="65"/>
      <c r="EM111" s="65"/>
      <c r="EN111" s="65"/>
      <c r="EO111" s="65"/>
      <c r="EP111" s="65"/>
      <c r="EQ111" s="65"/>
      <c r="ER111" s="65"/>
      <c r="ES111" s="65"/>
      <c r="ET111" s="65"/>
      <c r="EU111" s="65"/>
      <c r="EV111" s="65"/>
      <c r="EW111" s="65"/>
      <c r="EX111" s="65"/>
      <c r="EY111" s="65"/>
      <c r="EZ111" s="65"/>
      <c r="FA111" s="65"/>
      <c r="FB111" s="65"/>
      <c r="FC111" s="65"/>
      <c r="FD111" s="65"/>
      <c r="FE111" s="65"/>
      <c r="FF111" s="65"/>
      <c r="FG111" s="65"/>
      <c r="FH111" s="65"/>
      <c r="FI111" s="65"/>
      <c r="FJ111" s="65"/>
      <c r="FK111" s="65"/>
      <c r="FL111" s="65"/>
      <c r="FM111" s="65"/>
      <c r="FN111" s="65"/>
      <c r="FO111" s="65"/>
      <c r="FP111" s="65"/>
      <c r="FQ111" s="65"/>
      <c r="FR111" s="65"/>
      <c r="FS111" s="65"/>
      <c r="FT111" s="65"/>
      <c r="FU111" s="65"/>
      <c r="FV111" s="65"/>
      <c r="FW111" s="65"/>
      <c r="FX111" s="65"/>
      <c r="FY111" s="65"/>
      <c r="FZ111" s="65"/>
      <c r="GA111" s="65"/>
      <c r="GB111" s="65"/>
      <c r="GC111" s="65"/>
      <c r="GD111" s="65"/>
      <c r="GE111" s="65"/>
      <c r="GF111" s="65"/>
      <c r="GG111" s="65"/>
      <c r="GH111" s="65"/>
      <c r="GI111" s="65"/>
      <c r="GJ111" s="65"/>
      <c r="GK111" s="65"/>
      <c r="GL111" s="65"/>
      <c r="GM111" s="65"/>
      <c r="GN111" s="65"/>
      <c r="GO111" s="65"/>
      <c r="GP111" s="65"/>
      <c r="GQ111" s="65"/>
      <c r="GR111" s="65"/>
      <c r="GS111" s="65"/>
      <c r="GT111" s="65"/>
      <c r="GU111" s="65"/>
      <c r="GV111" s="65"/>
      <c r="GW111" s="65"/>
      <c r="GX111" s="65"/>
      <c r="GY111" s="65"/>
      <c r="GZ111" s="65"/>
      <c r="HA111" s="65"/>
      <c r="HB111" s="65"/>
      <c r="HC111" s="65"/>
      <c r="HD111" s="65"/>
      <c r="HE111" s="65"/>
      <c r="HF111" s="65"/>
      <c r="HG111" s="65"/>
      <c r="HH111" s="65"/>
      <c r="HI111" s="65"/>
      <c r="HJ111" s="65"/>
      <c r="HK111" s="65"/>
      <c r="HL111" s="65"/>
      <c r="HM111" s="65"/>
      <c r="HN111" s="65"/>
      <c r="HO111" s="65"/>
      <c r="HP111" s="65"/>
      <c r="HQ111" s="65"/>
      <c r="HR111" s="65"/>
      <c r="HS111" s="65"/>
      <c r="HT111" s="65"/>
    </row>
    <row r="113" spans="1:53" s="37" customFormat="1" x14ac:dyDescent="0.2">
      <c r="A113" s="83"/>
      <c r="C113" s="83"/>
      <c r="D113" s="46" t="s">
        <v>213</v>
      </c>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4"/>
      <c r="AT113" s="84"/>
      <c r="AU113" s="83"/>
      <c r="AV113" s="84"/>
      <c r="AW113" s="83"/>
      <c r="AX113" s="43"/>
      <c r="AY113" s="85"/>
      <c r="AZ113" s="85"/>
      <c r="BA113" s="86"/>
    </row>
    <row r="114" spans="1:53" s="37" customFormat="1" x14ac:dyDescent="0.2">
      <c r="A114" s="83"/>
      <c r="C114" s="46"/>
      <c r="D114" s="46" t="s">
        <v>55</v>
      </c>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87"/>
      <c r="AT114" s="87"/>
      <c r="AU114" s="46"/>
      <c r="AV114" s="87"/>
      <c r="AW114" s="46"/>
      <c r="AX114" s="43"/>
      <c r="AY114" s="85"/>
      <c r="AZ114" s="85"/>
      <c r="BA114" s="86"/>
    </row>
    <row r="115" spans="1:53" s="37" customFormat="1" x14ac:dyDescent="0.2">
      <c r="A115" s="83"/>
      <c r="C115" s="46"/>
      <c r="D115" s="46" t="s">
        <v>56</v>
      </c>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36"/>
      <c r="AT115" s="36"/>
      <c r="AU115" s="46"/>
      <c r="AV115" s="36"/>
      <c r="AW115" s="46"/>
      <c r="AX115" s="43"/>
      <c r="AY115" s="85"/>
      <c r="AZ115" s="85"/>
      <c r="BA115" s="86"/>
    </row>
    <row r="116" spans="1:53" s="37" customFormat="1" x14ac:dyDescent="0.2">
      <c r="A116" s="83"/>
      <c r="C116" s="46"/>
      <c r="D116" s="46" t="s">
        <v>57</v>
      </c>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36"/>
      <c r="AT116" s="36"/>
      <c r="AU116" s="46"/>
      <c r="AV116" s="36"/>
      <c r="AW116" s="68"/>
      <c r="AX116" s="43"/>
      <c r="AY116" s="85"/>
      <c r="AZ116" s="85"/>
      <c r="BA116" s="86"/>
    </row>
    <row r="117" spans="1:53" s="37" customFormat="1" x14ac:dyDescent="0.2">
      <c r="A117" s="83"/>
      <c r="C117" s="46"/>
      <c r="D117" s="46" t="s">
        <v>58</v>
      </c>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36"/>
      <c r="AT117" s="36"/>
      <c r="AU117" s="46"/>
      <c r="AV117" s="36"/>
      <c r="AW117" s="46"/>
      <c r="AX117" s="43"/>
      <c r="AY117" s="85"/>
      <c r="AZ117" s="85"/>
      <c r="BA117" s="86"/>
    </row>
    <row r="118" spans="1:53" s="37" customFormat="1" x14ac:dyDescent="0.2">
      <c r="A118" s="83"/>
      <c r="C118" s="46">
        <v>1</v>
      </c>
      <c r="D118" s="46" t="s">
        <v>59</v>
      </c>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36" t="s">
        <v>53</v>
      </c>
      <c r="AT118" s="36"/>
      <c r="AU118" s="46"/>
      <c r="AV118" s="36"/>
      <c r="AW118" s="46"/>
      <c r="AX118" s="43"/>
      <c r="AY118" s="85"/>
      <c r="AZ118" s="85"/>
      <c r="BA118" s="86"/>
    </row>
    <row r="119" spans="1:53" s="37" customFormat="1" x14ac:dyDescent="0.2">
      <c r="A119" s="83"/>
      <c r="C119" s="46"/>
      <c r="D119" s="46" t="s">
        <v>60</v>
      </c>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36"/>
      <c r="AT119" s="36"/>
      <c r="AU119" s="46"/>
      <c r="AV119" s="36"/>
      <c r="AW119" s="46"/>
      <c r="AX119" s="43"/>
      <c r="AY119" s="85"/>
      <c r="AZ119" s="85"/>
      <c r="BA119" s="86"/>
    </row>
    <row r="120" spans="1:53" s="37" customFormat="1" x14ac:dyDescent="0.2">
      <c r="A120" s="83"/>
      <c r="C120" s="46"/>
      <c r="D120" s="46" t="s">
        <v>61</v>
      </c>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36"/>
      <c r="AT120" s="36"/>
      <c r="AU120" s="46"/>
      <c r="AV120" s="36"/>
      <c r="AW120" s="46"/>
      <c r="AX120" s="43"/>
      <c r="AY120" s="85"/>
      <c r="AZ120" s="85"/>
      <c r="BA120" s="86"/>
    </row>
    <row r="121" spans="1:53" s="37" customFormat="1" x14ac:dyDescent="0.2">
      <c r="A121" s="83"/>
      <c r="C121" s="46"/>
      <c r="D121" s="46" t="s">
        <v>62</v>
      </c>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c r="AR121" s="46"/>
      <c r="AS121" s="36"/>
      <c r="AT121" s="36"/>
      <c r="AU121" s="46"/>
      <c r="AV121" s="36"/>
      <c r="AW121" s="46"/>
      <c r="AX121" s="43"/>
      <c r="AY121" s="85"/>
      <c r="AZ121" s="85"/>
      <c r="BA121" s="86"/>
    </row>
    <row r="122" spans="1:53" s="37" customFormat="1" x14ac:dyDescent="0.2">
      <c r="A122" s="83"/>
      <c r="C122" s="46"/>
      <c r="D122" s="46" t="s">
        <v>63</v>
      </c>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36"/>
      <c r="AT122" s="36"/>
      <c r="AU122" s="46"/>
      <c r="AV122" s="36"/>
      <c r="AW122" s="46"/>
      <c r="AX122" s="43"/>
      <c r="AY122" s="85"/>
      <c r="AZ122" s="85"/>
      <c r="BA122" s="86"/>
    </row>
    <row r="123" spans="1:53" s="37" customFormat="1" x14ac:dyDescent="0.2">
      <c r="A123" s="83"/>
      <c r="C123" s="46"/>
      <c r="D123" s="46" t="s">
        <v>64</v>
      </c>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36"/>
      <c r="AT123" s="36"/>
      <c r="AU123" s="46"/>
      <c r="AV123" s="36"/>
      <c r="AW123" s="46"/>
      <c r="AX123" s="43"/>
      <c r="AY123" s="85"/>
      <c r="AZ123" s="85"/>
      <c r="BA123" s="86"/>
    </row>
    <row r="124" spans="1:53" s="37" customFormat="1" x14ac:dyDescent="0.2">
      <c r="A124" s="83"/>
      <c r="C124" s="46"/>
      <c r="D124" s="46" t="s">
        <v>65</v>
      </c>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36"/>
      <c r="AT124" s="36"/>
      <c r="AU124" s="46"/>
      <c r="AV124" s="36"/>
      <c r="AW124" s="46"/>
      <c r="AX124" s="43"/>
      <c r="AY124" s="85"/>
      <c r="AZ124" s="85"/>
      <c r="BA124" s="86"/>
    </row>
    <row r="125" spans="1:53" s="37" customFormat="1" x14ac:dyDescent="0.2">
      <c r="A125" s="83"/>
      <c r="C125" s="46"/>
      <c r="D125" s="46" t="s">
        <v>66</v>
      </c>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36"/>
      <c r="AT125" s="36"/>
      <c r="AU125" s="46"/>
      <c r="AV125" s="36"/>
      <c r="AW125" s="46"/>
      <c r="AX125" s="43"/>
      <c r="AY125" s="85"/>
      <c r="AZ125" s="85"/>
      <c r="BA125" s="86"/>
    </row>
    <row r="126" spans="1:53" s="37" customFormat="1" x14ac:dyDescent="0.2">
      <c r="A126" s="83"/>
      <c r="C126" s="46"/>
      <c r="D126" s="46" t="s">
        <v>67</v>
      </c>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c r="AS126" s="36"/>
      <c r="AT126" s="36"/>
      <c r="AU126" s="46"/>
      <c r="AV126" s="36"/>
      <c r="AW126" s="46"/>
      <c r="AX126" s="43"/>
      <c r="AY126" s="85"/>
      <c r="AZ126" s="85"/>
      <c r="BA126" s="86"/>
    </row>
    <row r="127" spans="1:53" s="37" customFormat="1" x14ac:dyDescent="0.2">
      <c r="A127" s="83"/>
      <c r="C127" s="46"/>
      <c r="D127" s="46" t="s">
        <v>68</v>
      </c>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36"/>
      <c r="AT127" s="36"/>
      <c r="AU127" s="46"/>
      <c r="AV127" s="36"/>
      <c r="AW127" s="46"/>
      <c r="AX127" s="43"/>
      <c r="AY127" s="85"/>
      <c r="AZ127" s="85"/>
      <c r="BA127" s="86"/>
    </row>
    <row r="128" spans="1:53" s="37" customFormat="1" x14ac:dyDescent="0.2">
      <c r="A128" s="83"/>
      <c r="C128" s="46"/>
      <c r="D128" s="46" t="s">
        <v>69</v>
      </c>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36"/>
      <c r="AT128" s="36"/>
      <c r="AU128" s="46"/>
      <c r="AV128" s="36"/>
      <c r="AW128" s="46"/>
      <c r="AX128" s="43"/>
      <c r="AY128" s="85"/>
      <c r="AZ128" s="85"/>
      <c r="BA128" s="86"/>
    </row>
    <row r="129" spans="1:53" s="37" customFormat="1" x14ac:dyDescent="0.2">
      <c r="A129" s="83"/>
      <c r="C129" s="46"/>
      <c r="D129" s="46" t="s">
        <v>70</v>
      </c>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36"/>
      <c r="AT129" s="36"/>
      <c r="AU129" s="46"/>
      <c r="AV129" s="36"/>
      <c r="AW129" s="46"/>
      <c r="AX129" s="43"/>
      <c r="AY129" s="85"/>
      <c r="AZ129" s="85"/>
      <c r="BA129" s="86"/>
    </row>
    <row r="130" spans="1:53" s="37" customFormat="1" x14ac:dyDescent="0.2">
      <c r="A130" s="83"/>
      <c r="C130" s="46"/>
      <c r="D130" s="46" t="s">
        <v>71</v>
      </c>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36"/>
      <c r="AT130" s="36"/>
      <c r="AU130" s="46"/>
      <c r="AV130" s="36"/>
      <c r="AW130" s="46"/>
      <c r="AX130" s="43"/>
      <c r="AY130" s="85"/>
      <c r="AZ130" s="85"/>
      <c r="BA130" s="86"/>
    </row>
    <row r="131" spans="1:53" s="37" customFormat="1" x14ac:dyDescent="0.2">
      <c r="A131" s="83"/>
      <c r="C131" s="46"/>
      <c r="D131" s="46" t="s">
        <v>72</v>
      </c>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36"/>
      <c r="AT131" s="36"/>
      <c r="AU131" s="46"/>
      <c r="AV131" s="36"/>
      <c r="AW131" s="46"/>
      <c r="AX131" s="43"/>
      <c r="AY131" s="85"/>
      <c r="AZ131" s="85"/>
      <c r="BA131" s="86"/>
    </row>
    <row r="132" spans="1:53" s="37" customFormat="1" x14ac:dyDescent="0.2">
      <c r="A132" s="83"/>
      <c r="C132" s="46">
        <v>2</v>
      </c>
      <c r="D132" s="46" t="s">
        <v>73</v>
      </c>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36"/>
      <c r="AT132" s="36"/>
      <c r="AU132" s="46"/>
      <c r="AV132" s="36"/>
      <c r="AW132" s="46"/>
      <c r="AX132" s="43"/>
      <c r="AY132" s="85"/>
      <c r="AZ132" s="85"/>
      <c r="BA132" s="86"/>
    </row>
    <row r="133" spans="1:53" s="37" customFormat="1" x14ac:dyDescent="0.2">
      <c r="A133" s="83"/>
      <c r="C133" s="46">
        <v>3</v>
      </c>
      <c r="D133" s="46" t="s">
        <v>74</v>
      </c>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36"/>
      <c r="AT133" s="36"/>
      <c r="AU133" s="46"/>
      <c r="AV133" s="36"/>
      <c r="AW133" s="46"/>
      <c r="AX133" s="43"/>
      <c r="AY133" s="85"/>
      <c r="AZ133" s="85"/>
      <c r="BA133" s="86"/>
    </row>
    <row r="134" spans="1:53" s="37" customFormat="1" x14ac:dyDescent="0.2">
      <c r="A134" s="83"/>
      <c r="C134" s="46">
        <v>4</v>
      </c>
      <c r="D134" s="46" t="s">
        <v>75</v>
      </c>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36"/>
      <c r="AT134" s="36"/>
      <c r="AU134" s="46"/>
      <c r="AV134" s="36"/>
      <c r="AW134" s="46"/>
      <c r="AX134" s="43"/>
      <c r="AY134" s="85"/>
      <c r="AZ134" s="85"/>
      <c r="BA134" s="86"/>
    </row>
    <row r="135" spans="1:53" s="37" customFormat="1" x14ac:dyDescent="0.2">
      <c r="A135" s="83"/>
      <c r="C135" s="46">
        <v>5</v>
      </c>
      <c r="D135" s="46" t="s">
        <v>76</v>
      </c>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36"/>
      <c r="AT135" s="36"/>
      <c r="AU135" s="46"/>
      <c r="AV135" s="36"/>
      <c r="AW135" s="46"/>
      <c r="AX135" s="43"/>
      <c r="AY135" s="85"/>
      <c r="AZ135" s="85"/>
      <c r="BA135" s="86"/>
    </row>
    <row r="136" spans="1:53" s="37" customFormat="1" x14ac:dyDescent="0.2">
      <c r="A136" s="83"/>
      <c r="C136" s="46">
        <v>6</v>
      </c>
      <c r="D136" s="46" t="s">
        <v>77</v>
      </c>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36"/>
      <c r="AT136" s="36"/>
      <c r="AU136" s="46"/>
      <c r="AV136" s="36"/>
      <c r="AW136" s="46"/>
      <c r="AX136" s="43"/>
      <c r="AY136" s="85"/>
      <c r="AZ136" s="85"/>
      <c r="BA136" s="86"/>
    </row>
    <row r="137" spans="1:53" s="37" customFormat="1" x14ac:dyDescent="0.2">
      <c r="A137" s="83"/>
      <c r="C137" s="46">
        <v>7</v>
      </c>
      <c r="D137" s="46" t="s">
        <v>78</v>
      </c>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36"/>
      <c r="AT137" s="36"/>
      <c r="AU137" s="46"/>
      <c r="AV137" s="36"/>
      <c r="AW137" s="46"/>
      <c r="AX137" s="43"/>
      <c r="AY137" s="85"/>
      <c r="AZ137" s="85"/>
      <c r="BA137" s="86"/>
    </row>
    <row r="138" spans="1:53" s="37" customFormat="1" x14ac:dyDescent="0.2">
      <c r="A138" s="83"/>
      <c r="C138" s="46">
        <v>8</v>
      </c>
      <c r="D138" s="46" t="s">
        <v>79</v>
      </c>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36"/>
      <c r="AT138" s="36"/>
      <c r="AU138" s="46"/>
      <c r="AV138" s="36"/>
      <c r="AW138" s="46"/>
      <c r="AX138" s="43"/>
      <c r="AY138" s="85"/>
      <c r="AZ138" s="85"/>
      <c r="BA138" s="86"/>
    </row>
    <row r="139" spans="1:53" s="37" customFormat="1" ht="24.75" customHeight="1" x14ac:dyDescent="0.2">
      <c r="A139" s="83"/>
      <c r="C139" s="46">
        <v>9</v>
      </c>
      <c r="D139" s="330" t="s">
        <v>80</v>
      </c>
      <c r="E139" s="330"/>
      <c r="F139" s="330"/>
      <c r="G139" s="330"/>
      <c r="H139" s="330"/>
      <c r="I139" s="330"/>
      <c r="J139" s="330"/>
      <c r="K139" s="330"/>
      <c r="L139" s="330"/>
      <c r="M139" s="330"/>
      <c r="N139" s="330"/>
      <c r="O139" s="330"/>
      <c r="P139" s="330"/>
      <c r="Q139" s="330"/>
      <c r="R139" s="330"/>
      <c r="S139" s="330"/>
      <c r="T139" s="330"/>
      <c r="U139" s="330"/>
      <c r="V139" s="330"/>
      <c r="W139" s="330"/>
      <c r="X139" s="330"/>
      <c r="Y139" s="330"/>
      <c r="Z139" s="330"/>
      <c r="AA139" s="330"/>
      <c r="AB139" s="330"/>
      <c r="AC139" s="330"/>
      <c r="AD139" s="330"/>
      <c r="AE139" s="330"/>
      <c r="AF139" s="330"/>
      <c r="AG139" s="330"/>
      <c r="AH139" s="330"/>
      <c r="AI139" s="330"/>
      <c r="AJ139" s="330"/>
      <c r="AK139" s="330"/>
      <c r="AL139" s="330"/>
      <c r="AM139" s="330"/>
      <c r="AN139" s="330"/>
      <c r="AO139" s="330"/>
      <c r="AP139" s="330"/>
      <c r="AQ139" s="330"/>
      <c r="AR139" s="330"/>
      <c r="AS139" s="330"/>
      <c r="AT139" s="330"/>
      <c r="AU139" s="330"/>
      <c r="AV139" s="330"/>
      <c r="AW139" s="330"/>
      <c r="AX139" s="43"/>
      <c r="AY139" s="85"/>
      <c r="AZ139" s="85"/>
      <c r="BA139" s="86"/>
    </row>
    <row r="140" spans="1:53" s="37" customFormat="1" x14ac:dyDescent="0.2">
      <c r="A140" s="83"/>
      <c r="C140" s="46">
        <v>10</v>
      </c>
      <c r="D140" s="46" t="s">
        <v>81</v>
      </c>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c r="AS140" s="36"/>
      <c r="AT140" s="36"/>
      <c r="AU140" s="46"/>
      <c r="AV140" s="36"/>
      <c r="AW140" s="46"/>
      <c r="AX140" s="43"/>
      <c r="AY140" s="85"/>
      <c r="AZ140" s="85"/>
      <c r="BA140" s="86"/>
    </row>
    <row r="141" spans="1:53" s="37" customFormat="1" x14ac:dyDescent="0.2">
      <c r="A141" s="83"/>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36"/>
      <c r="AT141" s="36"/>
      <c r="AU141" s="46"/>
      <c r="AV141" s="36"/>
      <c r="AW141" s="46"/>
      <c r="AX141" s="43"/>
      <c r="AY141" s="85"/>
      <c r="AZ141" s="85"/>
      <c r="BA141" s="86"/>
    </row>
    <row r="142" spans="1:53" s="37" customFormat="1" x14ac:dyDescent="0.2">
      <c r="A142" s="83"/>
      <c r="C142" s="46">
        <v>11</v>
      </c>
      <c r="D142" s="46" t="s">
        <v>82</v>
      </c>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36"/>
      <c r="AT142" s="36"/>
      <c r="AU142" s="46"/>
      <c r="AV142" s="36"/>
      <c r="AW142" s="46"/>
      <c r="AX142" s="43"/>
      <c r="AY142" s="85"/>
      <c r="AZ142" s="85"/>
      <c r="BA142" s="86"/>
    </row>
    <row r="143" spans="1:53" s="37" customFormat="1" x14ac:dyDescent="0.2">
      <c r="A143" s="83"/>
      <c r="C143" s="46">
        <v>12</v>
      </c>
      <c r="D143" s="46" t="s">
        <v>83</v>
      </c>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c r="AS143" s="36"/>
      <c r="AT143" s="36"/>
      <c r="AU143" s="46"/>
      <c r="AV143" s="36"/>
      <c r="AW143" s="46"/>
      <c r="AX143" s="43"/>
      <c r="AY143" s="85"/>
      <c r="AZ143" s="85"/>
      <c r="BA143" s="86"/>
    </row>
    <row r="144" spans="1:53" s="37" customFormat="1" x14ac:dyDescent="0.2">
      <c r="A144" s="83"/>
      <c r="C144" s="46">
        <v>13</v>
      </c>
      <c r="D144" s="46" t="s">
        <v>84</v>
      </c>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36"/>
      <c r="AT144" s="36"/>
      <c r="AU144" s="46"/>
      <c r="AV144" s="36"/>
      <c r="AW144" s="46"/>
      <c r="AX144" s="43"/>
      <c r="AY144" s="85"/>
      <c r="AZ144" s="85"/>
      <c r="BA144" s="86"/>
    </row>
    <row r="145" spans="1:53" s="37" customFormat="1" x14ac:dyDescent="0.2">
      <c r="A145" s="83"/>
      <c r="C145" s="46">
        <v>14</v>
      </c>
      <c r="D145" s="46" t="s">
        <v>85</v>
      </c>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36"/>
      <c r="AT145" s="36"/>
      <c r="AU145" s="46"/>
      <c r="AV145" s="36"/>
      <c r="AW145" s="46"/>
      <c r="AX145" s="43"/>
      <c r="AY145" s="85"/>
      <c r="AZ145" s="85"/>
      <c r="BA145" s="86"/>
    </row>
    <row r="146" spans="1:53" s="37" customFormat="1" x14ac:dyDescent="0.2">
      <c r="A146" s="83"/>
      <c r="C146" s="46">
        <v>15</v>
      </c>
      <c r="D146" s="46" t="s">
        <v>86</v>
      </c>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36"/>
      <c r="AT146" s="36"/>
      <c r="AU146" s="46"/>
      <c r="AV146" s="36"/>
      <c r="AW146" s="46"/>
      <c r="AX146" s="43"/>
      <c r="AY146" s="85"/>
      <c r="AZ146" s="85"/>
      <c r="BA146" s="86"/>
    </row>
    <row r="147" spans="1:53" s="37" customFormat="1" x14ac:dyDescent="0.2">
      <c r="A147" s="83"/>
      <c r="C147" s="46" t="s">
        <v>87</v>
      </c>
      <c r="D147" s="46" t="s">
        <v>88</v>
      </c>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c r="AQ147" s="46"/>
      <c r="AR147" s="46"/>
      <c r="AS147" s="36"/>
      <c r="AT147" s="36"/>
      <c r="AU147" s="46"/>
      <c r="AV147" s="36"/>
      <c r="AW147" s="46"/>
      <c r="AX147" s="43"/>
      <c r="AY147" s="85"/>
      <c r="AZ147" s="85"/>
      <c r="BA147" s="86"/>
    </row>
    <row r="148" spans="1:53" s="37" customFormat="1" ht="26.25" customHeight="1" x14ac:dyDescent="0.2">
      <c r="A148" s="83"/>
      <c r="C148" s="46">
        <v>18</v>
      </c>
      <c r="D148" s="330" t="s">
        <v>89</v>
      </c>
      <c r="E148" s="330"/>
      <c r="F148" s="330"/>
      <c r="G148" s="330"/>
      <c r="H148" s="330"/>
      <c r="I148" s="330"/>
      <c r="J148" s="330"/>
      <c r="K148" s="330"/>
      <c r="L148" s="330"/>
      <c r="M148" s="330"/>
      <c r="N148" s="330"/>
      <c r="O148" s="330"/>
      <c r="P148" s="330"/>
      <c r="Q148" s="330"/>
      <c r="R148" s="330"/>
      <c r="S148" s="330"/>
      <c r="T148" s="330"/>
      <c r="U148" s="330"/>
      <c r="V148" s="330"/>
      <c r="W148" s="330"/>
      <c r="X148" s="330"/>
      <c r="Y148" s="330"/>
      <c r="Z148" s="330"/>
      <c r="AA148" s="330"/>
      <c r="AB148" s="330"/>
      <c r="AC148" s="330"/>
      <c r="AD148" s="330"/>
      <c r="AE148" s="330"/>
      <c r="AF148" s="330"/>
      <c r="AG148" s="330"/>
      <c r="AH148" s="330"/>
      <c r="AI148" s="330"/>
      <c r="AJ148" s="330"/>
      <c r="AK148" s="330"/>
      <c r="AL148" s="330"/>
      <c r="AM148" s="330"/>
      <c r="AN148" s="330"/>
      <c r="AO148" s="330"/>
      <c r="AP148" s="330"/>
      <c r="AQ148" s="330"/>
      <c r="AR148" s="330"/>
      <c r="AS148" s="330"/>
      <c r="AT148" s="330"/>
      <c r="AU148" s="330"/>
      <c r="AV148" s="330"/>
      <c r="AW148" s="330"/>
      <c r="AX148" s="43"/>
      <c r="AY148" s="85"/>
      <c r="AZ148" s="85"/>
      <c r="BA148" s="86"/>
    </row>
    <row r="149" spans="1:53" s="37" customFormat="1" x14ac:dyDescent="0.2">
      <c r="A149" s="83"/>
      <c r="C149" s="46">
        <v>19</v>
      </c>
      <c r="D149" s="46" t="s">
        <v>90</v>
      </c>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36"/>
      <c r="AT149" s="36"/>
      <c r="AU149" s="46"/>
      <c r="AV149" s="36"/>
      <c r="AW149" s="46"/>
      <c r="AX149" s="43"/>
      <c r="AY149" s="85"/>
      <c r="AZ149" s="85"/>
      <c r="BA149" s="86"/>
    </row>
    <row r="150" spans="1:53" s="37" customFormat="1" x14ac:dyDescent="0.2">
      <c r="A150" s="83"/>
      <c r="C150" s="46">
        <v>20</v>
      </c>
      <c r="D150" s="46" t="s">
        <v>214</v>
      </c>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36"/>
      <c r="AT150" s="36"/>
      <c r="AU150" s="46"/>
      <c r="AV150" s="36"/>
      <c r="AW150" s="46"/>
      <c r="AX150" s="43"/>
      <c r="AY150" s="85"/>
      <c r="AZ150" s="85"/>
      <c r="BA150" s="86"/>
    </row>
    <row r="151" spans="1:53" s="88" customFormat="1" ht="13.15" customHeight="1" x14ac:dyDescent="0.2">
      <c r="B151" s="73"/>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c r="AP151" s="46"/>
      <c r="AQ151" s="46"/>
      <c r="AR151" s="46"/>
      <c r="AS151" s="36"/>
      <c r="AT151" s="36"/>
      <c r="AU151" s="46"/>
      <c r="AV151" s="36"/>
      <c r="AW151" s="46"/>
      <c r="AX151" s="89"/>
      <c r="AY151" s="90"/>
      <c r="AZ151" s="90"/>
      <c r="BA151" s="91"/>
    </row>
  </sheetData>
  <protectedRanges>
    <protectedRange sqref="J68 J74" name="Диапазон3_8_1_1_2_1_1_2" securityDescriptor="O:WDG:WDD:(A;;CC;;;S-1-5-21-1281035640-548247933-376692995-11259)(A;;CC;;;S-1-5-21-1281035640-548247933-376692995-11258)(A;;CC;;;S-1-5-21-1281035640-548247933-376692995-5864)"/>
    <protectedRange algorithmName="SHA-512" hashValue="cVKJcm0mHSKLySh0sexFb6ysPgDtZncbVYQFSJdpHpZB/DX4VbmCXClXnUWKVeieR69C/U5GLMZDYyH7I2EXVw==" saltValue="4rqKN0bTj49UN1uKh+1RCA==" spinCount="100000" sqref="D88 D98" name="Диапазон3_16_1_4_3_2_2_2_1_1_2" securityDescriptor="O:WDG:WDD:(A;;CC;;;S-1-5-21-1281035640-548247933-376692995-11259)(A;;CC;;;S-1-5-21-1281035640-548247933-376692995-11258)(A;;CC;;;S-1-5-21-1281035640-548247933-376692995-5864)"/>
    <protectedRange algorithmName="SHA-512" hashValue="cVKJcm0mHSKLySh0sexFb6ysPgDtZncbVYQFSJdpHpZB/DX4VbmCXClXnUWKVeieR69C/U5GLMZDYyH7I2EXVw==" saltValue="4rqKN0bTj49UN1uKh+1RCA==" spinCount="100000" sqref="D84:I84" name="Диапазон3_16_1_4_4_1_2" securityDescriptor="O:WDG:WDD:(A;;CC;;;S-1-5-21-1281035640-548247933-376692995-11259)(A;;CC;;;S-1-5-21-1281035640-548247933-376692995-11258)(A;;CC;;;S-1-5-21-1281035640-548247933-376692995-5864)"/>
    <protectedRange algorithmName="SHA-512" hashValue="/fvp7ZUbUvWPquwbU+5YUkORk9WP71sDT4Yp2OII1kJUvIM2exI/L/Vo6coDFunjESrNMJ9ZxZc6d20zWNqzfQ==" saltValue="uW3RJ/lYhmR8hUDxzb6c9w==" spinCount="100000" sqref="J84:N84" name="Диапазон3_16_1_1_3_4_1_2" securityDescriptor="O:WDG:WDD:(A;;CC;;;S-1-5-21-1281035640-548247933-376692995-11259)(A;;CC;;;S-1-5-21-1281035640-548247933-376692995-11258)(A;;CC;;;S-1-5-21-1281035640-548247933-376692995-5864)"/>
    <protectedRange algorithmName="SHA-512" hashValue="0u3ObdI19Ty4nwOr/y65d9UuMZ3OudxbpyV+TSAf9ywzI6O/K2WR3IRMCi9ZZS0x0rSM1lsnjORm1tPcxcVLBQ==" saltValue="gIyPh9/qJCZTgQn7Vin6/A==" spinCount="100000" sqref="D81:I81" name="Диапазон3_16_1_4_1_5_1_2" securityDescriptor="O:WDG:WDD:(A;;CC;;;S-1-5-21-1281035640-548247933-376692995-11259)(A;;CC;;;S-1-5-21-1281035640-548247933-376692995-11258)(A;;CC;;;S-1-5-21-1281035640-548247933-376692995-5864)"/>
    <protectedRange algorithmName="SHA-512" hashValue="4jQ+0mVB5keBm4pRkjcqRb4wH5T00OSVcS8O0vGBvSWgkBDlvgzqGakmMzkrtZmh3SfcK9OC107rnU798f9s8A==" saltValue="y4V5iG+jLJ3isN54VsN8iA==" spinCount="100000" sqref="J81:N81" name="Диапазон3_16_1_1_3_1_5_1_2" securityDescriptor="O:WDG:WDD:(A;;CC;;;S-1-5-21-1281035640-548247933-376692995-11259)(A;;CC;;;S-1-5-21-1281035640-548247933-376692995-11258)(A;;CC;;;S-1-5-21-1281035640-548247933-376692995-5864)"/>
    <protectedRange algorithmName="SHA-512" hashValue="qCHp7KnoEcDf4OWacDpFBT7nKnBoUV6kxtUi36C5VL0ghE9TzBUrPujbNmwC/YM1DOLRf81wMvB837NN/0QmuQ==" saltValue="2/Rg4Hh45nPNxD/QMd93jw==" spinCount="100000" sqref="D85:I85" name="Диапазон3_16_1_4_1_1_2_1_2" securityDescriptor="O:WDG:WDD:(A;;CC;;;S-1-5-21-1281035640-548247933-376692995-11259)(A;;CC;;;S-1-5-21-1281035640-548247933-376692995-11258)(A;;CC;;;S-1-5-21-1281035640-548247933-376692995-5864)"/>
    <protectedRange algorithmName="SHA-512" hashValue="JV1DuiNgy5NaiJpj1NbHFprJD7ADK2OApkwD5Mf89lj0925eIBEMmr2IQJ8jIGieC93/8PLIeRPpqemkrqJsug==" saltValue="5BWfJzZYRfITu3y6+nMhIQ==" spinCount="100000" sqref="J85:N85" name="Диапазон3_16_1_1_3_1_1_2_1_2" securityDescriptor="O:WDG:WDD:(A;;CC;;;S-1-5-21-1281035640-548247933-376692995-11259)(A;;CC;;;S-1-5-21-1281035640-548247933-376692995-11258)(A;;CC;;;S-1-5-21-1281035640-548247933-376692995-5864)"/>
    <protectedRange algorithmName="SHA-512" hashValue="0u3ObdI19Ty4nwOr/y65d9UuMZ3OudxbpyV+TSAf9ywzI6O/K2WR3IRMCi9ZZS0x0rSM1lsnjORm1tPcxcVLBQ==" saltValue="gIyPh9/qJCZTgQn7Vin6/A==" spinCount="100000" sqref="D82:I82" name="Диапазон3_16_1_4_1_2_2_1_2" securityDescriptor="O:WDG:WDD:(A;;CC;;;S-1-5-21-1281035640-548247933-376692995-11259)(A;;CC;;;S-1-5-21-1281035640-548247933-376692995-11258)(A;;CC;;;S-1-5-21-1281035640-548247933-376692995-5864)"/>
    <protectedRange algorithmName="SHA-512" hashValue="4jQ+0mVB5keBm4pRkjcqRb4wH5T00OSVcS8O0vGBvSWgkBDlvgzqGakmMzkrtZmh3SfcK9OC107rnU798f9s8A==" saltValue="y4V5iG+jLJ3isN54VsN8iA==" spinCount="100000" sqref="J82:N82" name="Диапазон3_16_1_1_3_1_2_2_1_2" securityDescriptor="O:WDG:WDD:(A;;CC;;;S-1-5-21-1281035640-548247933-376692995-11259)(A;;CC;;;S-1-5-21-1281035640-548247933-376692995-11258)(A;;CC;;;S-1-5-21-1281035640-548247933-376692995-5864)"/>
    <protectedRange algorithmName="SHA-512" hashValue="0u3ObdI19Ty4nwOr/y65d9UuMZ3OudxbpyV+TSAf9ywzI6O/K2WR3IRMCi9ZZS0x0rSM1lsnjORm1tPcxcVLBQ==" saltValue="gIyPh9/qJCZTgQn7Vin6/A==" spinCount="100000" sqref="D83:H83" name="Диапазон3_16_1_4_1_2_1_2_1_2_3" securityDescriptor="O:WDG:WDD:(A;;CC;;;S-1-5-21-1281035640-548247933-376692995-11259)(A;;CC;;;S-1-5-21-1281035640-548247933-376692995-11258)(A;;CC;;;S-1-5-21-1281035640-548247933-376692995-5864)"/>
    <protectedRange algorithmName="SHA-512" hashValue="4jQ+0mVB5keBm4pRkjcqRb4wH5T00OSVcS8O0vGBvSWgkBDlvgzqGakmMzkrtZmh3SfcK9OC107rnU798f9s8A==" saltValue="y4V5iG+jLJ3isN54VsN8iA==" spinCount="100000" sqref="J83:N83" name="Диапазон3_16_1_1_3_1_2_1_2_1_2_3" securityDescriptor="O:WDG:WDD:(A;;CC;;;S-1-5-21-1281035640-548247933-376692995-11259)(A;;CC;;;S-1-5-21-1281035640-548247933-376692995-11258)(A;;CC;;;S-1-5-21-1281035640-548247933-376692995-5864)"/>
    <protectedRange algorithmName="SHA-512" hashValue="Vuw4FFj9tZq6+EBXTwj9fhk3iHQIi9S1UTuq8lkQX1VMVl8HGyVJ2x/07DDiM84tG1bw5JhJZIVScjtSEXTPuA==" saltValue="ie4q5+nsvFXVVk1ENmBMIA==" spinCount="100000" sqref="I83" name="Диапазон3_16_1_2_2_1_1_3" securityDescriptor="O:WDG:WDD:(A;;CC;;;S-1-5-21-1281035640-548247933-376692995-11259)(A;;CC;;;S-1-5-21-1281035640-548247933-376692995-11258)(A;;CC;;;S-1-5-21-1281035640-548247933-376692995-5864)"/>
    <protectedRange algorithmName="SHA-512" hashValue="cVKJcm0mHSKLySh0sexFb6ysPgDtZncbVYQFSJdpHpZB/DX4VbmCXClXnUWKVeieR69C/U5GLMZDYyH7I2EXVw==" saltValue="4rqKN0bTj49UN1uKh+1RCA==" spinCount="100000" sqref="D94:I94" name="Диапазон3_16_1_4_4_1_2_1" securityDescriptor="O:WDG:WDD:(A;;CC;;;S-1-5-21-1281035640-548247933-376692995-11259)(A;;CC;;;S-1-5-21-1281035640-548247933-376692995-11258)(A;;CC;;;S-1-5-21-1281035640-548247933-376692995-5864)"/>
    <protectedRange algorithmName="SHA-512" hashValue="/fvp7ZUbUvWPquwbU+5YUkORk9WP71sDT4Yp2OII1kJUvIM2exI/L/Vo6coDFunjESrNMJ9ZxZc6d20zWNqzfQ==" saltValue="uW3RJ/lYhmR8hUDxzb6c9w==" spinCount="100000" sqref="J94:N94" name="Диапазон3_16_1_1_3_4_1_2_1" securityDescriptor="O:WDG:WDD:(A;;CC;;;S-1-5-21-1281035640-548247933-376692995-11259)(A;;CC;;;S-1-5-21-1281035640-548247933-376692995-11258)(A;;CC;;;S-1-5-21-1281035640-548247933-376692995-5864)"/>
    <protectedRange algorithmName="SHA-512" hashValue="0u3ObdI19Ty4nwOr/y65d9UuMZ3OudxbpyV+TSAf9ywzI6O/K2WR3IRMCi9ZZS0x0rSM1lsnjORm1tPcxcVLBQ==" saltValue="gIyPh9/qJCZTgQn7Vin6/A==" spinCount="100000" sqref="D91:I91" name="Диапазон3_16_1_4_1_5_1_2_1" securityDescriptor="O:WDG:WDD:(A;;CC;;;S-1-5-21-1281035640-548247933-376692995-11259)(A;;CC;;;S-1-5-21-1281035640-548247933-376692995-11258)(A;;CC;;;S-1-5-21-1281035640-548247933-376692995-5864)"/>
    <protectedRange algorithmName="SHA-512" hashValue="4jQ+0mVB5keBm4pRkjcqRb4wH5T00OSVcS8O0vGBvSWgkBDlvgzqGakmMzkrtZmh3SfcK9OC107rnU798f9s8A==" saltValue="y4V5iG+jLJ3isN54VsN8iA==" spinCount="100000" sqref="J91:N91" name="Диапазон3_16_1_1_3_1_5_1_2_1" securityDescriptor="O:WDG:WDD:(A;;CC;;;S-1-5-21-1281035640-548247933-376692995-11259)(A;;CC;;;S-1-5-21-1281035640-548247933-376692995-11258)(A;;CC;;;S-1-5-21-1281035640-548247933-376692995-5864)"/>
    <protectedRange algorithmName="SHA-512" hashValue="qCHp7KnoEcDf4OWacDpFBT7nKnBoUV6kxtUi36C5VL0ghE9TzBUrPujbNmwC/YM1DOLRf81wMvB837NN/0QmuQ==" saltValue="2/Rg4Hh45nPNxD/QMd93jw==" spinCount="100000" sqref="D95:I95" name="Диапазон3_16_1_4_1_1_2_1_2_1" securityDescriptor="O:WDG:WDD:(A;;CC;;;S-1-5-21-1281035640-548247933-376692995-11259)(A;;CC;;;S-1-5-21-1281035640-548247933-376692995-11258)(A;;CC;;;S-1-5-21-1281035640-548247933-376692995-5864)"/>
    <protectedRange algorithmName="SHA-512" hashValue="JV1DuiNgy5NaiJpj1NbHFprJD7ADK2OApkwD5Mf89lj0925eIBEMmr2IQJ8jIGieC93/8PLIeRPpqemkrqJsug==" saltValue="5BWfJzZYRfITu3y6+nMhIQ==" spinCount="100000" sqref="J95:N95" name="Диапазон3_16_1_1_3_1_1_2_1_2_1" securityDescriptor="O:WDG:WDD:(A;;CC;;;S-1-5-21-1281035640-548247933-376692995-11259)(A;;CC;;;S-1-5-21-1281035640-548247933-376692995-11258)(A;;CC;;;S-1-5-21-1281035640-548247933-376692995-5864)"/>
    <protectedRange algorithmName="SHA-512" hashValue="0u3ObdI19Ty4nwOr/y65d9UuMZ3OudxbpyV+TSAf9ywzI6O/K2WR3IRMCi9ZZS0x0rSM1lsnjORm1tPcxcVLBQ==" saltValue="gIyPh9/qJCZTgQn7Vin6/A==" spinCount="100000" sqref="D92:I92" name="Диапазон3_16_1_4_1_2_2_1_2_1" securityDescriptor="O:WDG:WDD:(A;;CC;;;S-1-5-21-1281035640-548247933-376692995-11259)(A;;CC;;;S-1-5-21-1281035640-548247933-376692995-11258)(A;;CC;;;S-1-5-21-1281035640-548247933-376692995-5864)"/>
    <protectedRange algorithmName="SHA-512" hashValue="4jQ+0mVB5keBm4pRkjcqRb4wH5T00OSVcS8O0vGBvSWgkBDlvgzqGakmMzkrtZmh3SfcK9OC107rnU798f9s8A==" saltValue="y4V5iG+jLJ3isN54VsN8iA==" spinCount="100000" sqref="J92:N92" name="Диапазон3_16_1_1_3_1_2_2_1_2_1" securityDescriptor="O:WDG:WDD:(A;;CC;;;S-1-5-21-1281035640-548247933-376692995-11259)(A;;CC;;;S-1-5-21-1281035640-548247933-376692995-11258)(A;;CC;;;S-1-5-21-1281035640-548247933-376692995-5864)"/>
    <protectedRange algorithmName="SHA-512" hashValue="0u3ObdI19Ty4nwOr/y65d9UuMZ3OudxbpyV+TSAf9ywzI6O/K2WR3IRMCi9ZZS0x0rSM1lsnjORm1tPcxcVLBQ==" saltValue="gIyPh9/qJCZTgQn7Vin6/A==" spinCount="100000" sqref="D93:H93" name="Диапазон3_16_1_4_1_2_1_2_1_2_3_1" securityDescriptor="O:WDG:WDD:(A;;CC;;;S-1-5-21-1281035640-548247933-376692995-11259)(A;;CC;;;S-1-5-21-1281035640-548247933-376692995-11258)(A;;CC;;;S-1-5-21-1281035640-548247933-376692995-5864)"/>
    <protectedRange algorithmName="SHA-512" hashValue="4jQ+0mVB5keBm4pRkjcqRb4wH5T00OSVcS8O0vGBvSWgkBDlvgzqGakmMzkrtZmh3SfcK9OC107rnU798f9s8A==" saltValue="y4V5iG+jLJ3isN54VsN8iA==" spinCount="100000" sqref="J93:N93" name="Диапазон3_16_1_1_3_1_2_1_2_1_2_3_1" securityDescriptor="O:WDG:WDD:(A;;CC;;;S-1-5-21-1281035640-548247933-376692995-11259)(A;;CC;;;S-1-5-21-1281035640-548247933-376692995-11258)(A;;CC;;;S-1-5-21-1281035640-548247933-376692995-5864)"/>
    <protectedRange algorithmName="SHA-512" hashValue="Vuw4FFj9tZq6+EBXTwj9fhk3iHQIi9S1UTuq8lkQX1VMVl8HGyVJ2x/07DDiM84tG1bw5JhJZIVScjtSEXTPuA==" saltValue="ie4q5+nsvFXVVk1ENmBMIA==" spinCount="100000" sqref="I93" name="Диапазон3_16_1_2_2_1_1_3_1" securityDescriptor="O:WDG:WDD:(A;;CC;;;S-1-5-21-1281035640-548247933-376692995-11259)(A;;CC;;;S-1-5-21-1281035640-548247933-376692995-11258)(A;;CC;;;S-1-5-21-1281035640-548247933-376692995-5864)"/>
    <protectedRange algorithmName="SHA-512" hashValue="hSEdrBABwpAoRwRdlxV8ZRo4eV4eG0L33/rNn6+o8EV8xHmI5MXyoJ88cNEsHEVVyjPVmHq5BUxNNqxdcUpEiQ==" saltValue="7giKXNtmMxHwu1ALqwEUyA==" spinCount="100000" sqref="B9" name="Данияр_38_1_1_1_1_1_2"/>
    <protectedRange algorithmName="SHA-512" hashValue="hSEdrBABwpAoRwRdlxV8ZRo4eV4eG0L33/rNn6+o8EV8xHmI5MXyoJ88cNEsHEVVyjPVmHq5BUxNNqxdcUpEiQ==" saltValue="7giKXNtmMxHwu1ALqwEUyA==" spinCount="100000" sqref="B10" name="Данияр_39_1_1_1_3"/>
    <protectedRange algorithmName="SHA-512" hashValue="hSEdrBABwpAoRwRdlxV8ZRo4eV4eG0L33/rNn6+o8EV8xHmI5MXyoJ88cNEsHEVVyjPVmHq5BUxNNqxdcUpEiQ==" saltValue="7giKXNtmMxHwu1ALqwEUyA==" spinCount="100000" sqref="B11" name="Данияр_40_3_1_8_3"/>
    <protectedRange algorithmName="SHA-512" hashValue="hSEdrBABwpAoRwRdlxV8ZRo4eV4eG0L33/rNn6+o8EV8xHmI5MXyoJ88cNEsHEVVyjPVmHq5BUxNNqxdcUpEiQ==" saltValue="7giKXNtmMxHwu1ALqwEUyA==" spinCount="100000" sqref="B24" name="Данияр_40_3_1_60_2"/>
    <protectedRange algorithmName="SHA-512" hashValue="hSEdrBABwpAoRwRdlxV8ZRo4eV4eG0L33/rNn6+o8EV8xHmI5MXyoJ88cNEsHEVVyjPVmHq5BUxNNqxdcUpEiQ==" saltValue="7giKXNtmMxHwu1ALqwEUyA==" spinCount="100000" sqref="B26" name="Данияр_40_3_1_3_3"/>
    <protectedRange algorithmName="SHA-512" hashValue="hSEdrBABwpAoRwRdlxV8ZRo4eV4eG0L33/rNn6+o8EV8xHmI5MXyoJ88cNEsHEVVyjPVmHq5BUxNNqxdcUpEiQ==" saltValue="7giKXNtmMxHwu1ALqwEUyA==" spinCount="100000" sqref="B29" name="Данияр_40_3_1_19_1_1_2"/>
    <protectedRange algorithmName="SHA-512" hashValue="hSEdrBABwpAoRwRdlxV8ZRo4eV4eG0L33/rNn6+o8EV8xHmI5MXyoJ88cNEsHEVVyjPVmHq5BUxNNqxdcUpEiQ==" saltValue="7giKXNtmMxHwu1ALqwEUyA==" spinCount="100000" sqref="B31" name="Данияр_40_3_1_23_1_4"/>
    <protectedRange algorithmName="SHA-512" hashValue="hSEdrBABwpAoRwRdlxV8ZRo4eV4eG0L33/rNn6+o8EV8xHmI5MXyoJ88cNEsHEVVyjPVmHq5BUxNNqxdcUpEiQ==" saltValue="7giKXNtmMxHwu1ALqwEUyA==" spinCount="100000" sqref="B32" name="Данияр_40_3_1_26_3"/>
    <protectedRange algorithmName="SHA-512" hashValue="hSEdrBABwpAoRwRdlxV8ZRo4eV4eG0L33/rNn6+o8EV8xHmI5MXyoJ88cNEsHEVVyjPVmHq5BUxNNqxdcUpEiQ==" saltValue="7giKXNtmMxHwu1ALqwEUyA==" spinCount="100000" sqref="B33" name="Данияр_40_3_1_27_2"/>
    <protectedRange algorithmName="SHA-512" hashValue="hSEdrBABwpAoRwRdlxV8ZRo4eV4eG0L33/rNn6+o8EV8xHmI5MXyoJ88cNEsHEVVyjPVmHq5BUxNNqxdcUpEiQ==" saltValue="7giKXNtmMxHwu1ALqwEUyA==" spinCount="100000" sqref="B38" name="Данияр_38_1_1_1_1_1_2_1"/>
    <protectedRange algorithmName="SHA-512" hashValue="hSEdrBABwpAoRwRdlxV8ZRo4eV4eG0L33/rNn6+o8EV8xHmI5MXyoJ88cNEsHEVVyjPVmHq5BUxNNqxdcUpEiQ==" saltValue="7giKXNtmMxHwu1ALqwEUyA==" spinCount="100000" sqref="B39" name="Данияр_39_1_1_1_3_1"/>
    <protectedRange algorithmName="SHA-512" hashValue="hSEdrBABwpAoRwRdlxV8ZRo4eV4eG0L33/rNn6+o8EV8xHmI5MXyoJ88cNEsHEVVyjPVmHq5BUxNNqxdcUpEiQ==" saltValue="7giKXNtmMxHwu1ALqwEUyA==" spinCount="100000" sqref="B40" name="Данияр_40_3_1_8_3_1"/>
    <protectedRange algorithmName="SHA-512" hashValue="hSEdrBABwpAoRwRdlxV8ZRo4eV4eG0L33/rNn6+o8EV8xHmI5MXyoJ88cNEsHEVVyjPVmHq5BUxNNqxdcUpEiQ==" saltValue="7giKXNtmMxHwu1ALqwEUyA==" spinCount="100000" sqref="B53" name="Данияр_40_3_1_60_2_1"/>
    <protectedRange algorithmName="SHA-512" hashValue="hSEdrBABwpAoRwRdlxV8ZRo4eV4eG0L33/rNn6+o8EV8xHmI5MXyoJ88cNEsHEVVyjPVmHq5BUxNNqxdcUpEiQ==" saltValue="7giKXNtmMxHwu1ALqwEUyA==" spinCount="100000" sqref="B55" name="Данияр_40_3_1_3_3_1"/>
    <protectedRange algorithmName="SHA-512" hashValue="hSEdrBABwpAoRwRdlxV8ZRo4eV4eG0L33/rNn6+o8EV8xHmI5MXyoJ88cNEsHEVVyjPVmHq5BUxNNqxdcUpEiQ==" saltValue="7giKXNtmMxHwu1ALqwEUyA==" spinCount="100000" sqref="B58" name="Данияр_40_3_1_19_1_1_2_1"/>
    <protectedRange algorithmName="SHA-512" hashValue="hSEdrBABwpAoRwRdlxV8ZRo4eV4eG0L33/rNn6+o8EV8xHmI5MXyoJ88cNEsHEVVyjPVmHq5BUxNNqxdcUpEiQ==" saltValue="7giKXNtmMxHwu1ALqwEUyA==" spinCount="100000" sqref="B60" name="Данияр_40_3_1_23_1_4_1"/>
    <protectedRange algorithmName="SHA-512" hashValue="hSEdrBABwpAoRwRdlxV8ZRo4eV4eG0L33/rNn6+o8EV8xHmI5MXyoJ88cNEsHEVVyjPVmHq5BUxNNqxdcUpEiQ==" saltValue="7giKXNtmMxHwu1ALqwEUyA==" spinCount="100000" sqref="B61" name="Данияр_40_3_1_26_3_1"/>
    <protectedRange algorithmName="SHA-512" hashValue="hSEdrBABwpAoRwRdlxV8ZRo4eV4eG0L33/rNn6+o8EV8xHmI5MXyoJ88cNEsHEVVyjPVmHq5BUxNNqxdcUpEiQ==" saltValue="7giKXNtmMxHwu1ALqwEUyA==" spinCount="100000" sqref="B62" name="Данияр_40_3_1_27_2_1"/>
  </protectedRanges>
  <autoFilter ref="A6:HT99">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autoFilter>
  <mergeCells count="26">
    <mergeCell ref="I4:I5"/>
    <mergeCell ref="J4:J5"/>
    <mergeCell ref="K4:K5"/>
    <mergeCell ref="L4:L5"/>
    <mergeCell ref="A4:A5"/>
    <mergeCell ref="B4:B5"/>
    <mergeCell ref="C4:C5"/>
    <mergeCell ref="D4:D5"/>
    <mergeCell ref="E4:E5"/>
    <mergeCell ref="F4:F5"/>
    <mergeCell ref="D139:AW139"/>
    <mergeCell ref="D148:AW148"/>
    <mergeCell ref="AS4:AS5"/>
    <mergeCell ref="AT4:AT5"/>
    <mergeCell ref="AU4:AU5"/>
    <mergeCell ref="AV4:AV5"/>
    <mergeCell ref="AW4:AW5"/>
    <mergeCell ref="Q6:AQ6"/>
    <mergeCell ref="M4:M5"/>
    <mergeCell ref="N4:N5"/>
    <mergeCell ref="O4:O5"/>
    <mergeCell ref="P4:P5"/>
    <mergeCell ref="Q4:AQ4"/>
    <mergeCell ref="AR4:AR5"/>
    <mergeCell ref="G4:G5"/>
    <mergeCell ref="H4:H5"/>
  </mergeCells>
  <conditionalFormatting sqref="F152:F1048576 F3:F34 F36:F65">
    <cfRule type="duplicateValues" dxfId="8" priority="261"/>
  </conditionalFormatting>
  <conditionalFormatting sqref="F66:F67 F72">
    <cfRule type="duplicateValues" dxfId="7" priority="267"/>
  </conditionalFormatting>
  <conditionalFormatting sqref="F102">
    <cfRule type="duplicateValues" dxfId="6" priority="201"/>
  </conditionalFormatting>
  <conditionalFormatting sqref="F104">
    <cfRule type="duplicateValues" dxfId="5" priority="200"/>
  </conditionalFormatting>
  <conditionalFormatting sqref="F106">
    <cfRule type="duplicateValues" dxfId="4" priority="199"/>
  </conditionalFormatting>
  <conditionalFormatting sqref="F108">
    <cfRule type="duplicateValues" dxfId="3" priority="198"/>
  </conditionalFormatting>
  <conditionalFormatting sqref="F110">
    <cfRule type="duplicateValues" dxfId="2" priority="197"/>
  </conditionalFormatting>
  <conditionalFormatting sqref="F112">
    <cfRule type="duplicateValues" dxfId="1" priority="196"/>
  </conditionalFormatting>
  <conditionalFormatting sqref="C35">
    <cfRule type="duplicateValues" dxfId="0" priority="331"/>
  </conditionalFormatting>
  <dataValidations count="8">
    <dataValidation type="custom" allowBlank="1" showInputMessage="1" showErrorMessage="1" sqref="ANW68 AXS68 BHO68 BRK68 CBG68 CLC68 CUY68 DEU68 DOQ68 DYM68 EII68 ESE68 FCA68 FLW68 FVS68 GFO68 GPK68 GZG68 HJC68 HSY68 ICU68 IMQ68 IWM68 JGI68 JQE68 KAA68 KJW68 KTS68 LDO68 LNK68 LXG68 MHC68 MQY68 NAU68 NKQ68 NUM68 OEI68 OOE68 OYA68 PHW68 PRS68 QBO68 QLK68 QVG68 RFC68 ROY68 RYU68 SIQ68 SSM68 TCI68 TME68 TWA68 UFW68 UPS68 UZO68 VJK68 VTG68 WDC68 WMY68 WWU68 KI68 UE68 AEA68 AE68 ANW74 AXS74 BHO74 BRK74 CBG74 CLC74 CUY74 DEU74 DOQ74 DYM74 EII74 ESE74 FCA74 FLW74 FVS74 GFO74 GPK74 GZG74 HJC74 HSY74 ICU74 IMQ74 IWM74 JGI74 JQE74 KAA74 KJW74 KTS74 LDO74 LNK74 LXG74 MHC74 MQY74 NAU74 NKQ74 NUM74 OEI74 OOE74 OYA74 PHW74 PRS74 QBO74 QLK74 QVG74 RFC74 ROY74 RYU74 SIQ74 SSM74 TCI74 TME74 TWA74 UFW74 UPS74 UZO74 VJK74 VTG74 WDC74 WMY74 WWU74 KI74 UE74 AEA74 AE74">
      <formula1>AC68*AD68</formula1>
    </dataValidation>
    <dataValidation type="list" allowBlank="1" showInputMessage="1" sqref="WXR68 WNV68 BJ68 BM68 BG68 WDZ68 VUD68 VKH68 VAL68 UQP68 UGT68 TWX68 TNB68 TDF68 STJ68 SJN68 RZR68 RPV68 RFZ68 QWD68 QMH68 QCL68 PSP68 PIT68 OYX68 OPB68 OFF68 NVJ68 NLN68 NBR68 MRV68 MHZ68 LYD68 LOH68 LEL68 KUP68 KKT68 KAX68 JRB68 JHF68 IXJ68 INN68 IDR68 HTV68 HJZ68 HAD68 GQH68 GGL68 FWP68 FMT68 FCX68 ETB68 EJF68 DZJ68 DPN68 DFR68 CVV68 CLZ68 CCD68 BSH68 BIL68 AYP68 AOT68 AEX68 VB68 LF68 WXU68 WNY68 WEC68 VUG68 VKK68 VAO68 UQS68 UGW68 TXA68 TNE68 TDI68 STM68 SJQ68 RZU68 RPY68 RGC68 QWG68 QMK68 QCO68 PSS68 PIW68 OZA68 OPE68 OFI68 NVM68 NLQ68 NBU68 MRY68 MIC68 LYG68 LOK68 LEO68 KUS68 KKW68 KBA68 JRE68 JHI68 IXM68 INQ68 IDU68 HTY68 HKC68 HAG68 GQK68 GGO68 FWS68 FMW68 FDA68 ETE68 EJI68 DZM68 DPQ68 DFU68 CVY68 CMC68 CCG68 BSK68 BIO68 AYS68 AOW68 AFA68 VE68 LI68 WXO68 WNS68 WDW68 VUA68 VKE68 VAI68 UQM68 UGQ68 TWU68 TMY68 TDC68 STG68 SJK68 RZO68 RPS68 RFW68 QWA68 QME68 QCI68 PSM68 PIQ68 OYU68 OOY68 OFC68 NVG68 NLK68 NBO68 MRS68 MHW68 LYA68 LOE68 LEI68 KUM68 KKQ68 KAU68 JQY68 JHC68 IXG68 INK68 IDO68 HTS68 HJW68 HAA68 GQE68 GGI68 FWM68 FMQ68 FCU68 ESY68 EJC68 DZG68 DPK68 DFO68 CVS68 CLW68 CCA68 BSE68 BII68 AYM68 AOQ68 AEU68 UY68 LC68 WXR74 WNV74 BJ74 BM74 BG74 WDZ74 VUD74 VKH74 VAL74 UQP74 UGT74 TWX74 TNB74 TDF74 STJ74 SJN74 RZR74 RPV74 RFZ74 QWD74 QMH74 QCL74 PSP74 PIT74 OYX74 OPB74 OFF74 NVJ74 NLN74 NBR74 MRV74 MHZ74 LYD74 LOH74 LEL74 KUP74 KKT74 KAX74 JRB74 JHF74 IXJ74 INN74 IDR74 HTV74 HJZ74 HAD74 GQH74 GGL74 FWP74 FMT74 FCX74 ETB74 EJF74 DZJ74 DPN74 DFR74 CVV74 CLZ74 CCD74 BSH74 BIL74 AYP74 AOT74 AEX74 VB74 LF74 WXU74 WNY74 WEC74 VUG74 VKK74 VAO74 UQS74 UGW74 TXA74 TNE74 TDI74 STM74 SJQ74 RZU74 RPY74 RGC74 QWG74 QMK74 QCO74 PSS74 PIW74 OZA74 OPE74 OFI74 NVM74 NLQ74 NBU74 MRY74 MIC74 LYG74 LOK74 LEO74 KUS74 KKW74 KBA74 JRE74 JHI74 IXM74 INQ74 IDU74 HTY74 HKC74 HAG74 GQK74 GGO74 FWS74 FMW74 FDA74 ETE74 EJI74 DZM74 DPQ74 DFU74 CVY74 CMC74 CCG74 BSK74 BIO74 AYS74 AOW74 AFA74 VE74 LI74 WXO74 WNS74 WDW74 VUA74 VKE74 VAI74 UQM74 UGQ74 TWU74 TMY74 TDC74 STG74 SJK74 RZO74 RPS74 RFW74 QWA74 QME74 QCI74 PSM74 PIQ74 OYU74 OOY74 OFC74 NVG74 NLK74 NBO74 MRS74 MHW74 LYA74 LOE74 LEI74 KUM74 KKQ74 KAU74 JQY74 JHC74 IXG74 INK74 IDO74 HTS74 HJW74 HAA74 GQE74 GGI74 FWM74 FMQ74 FCU74 ESY74 EJC74 DZG74 DPK74 DFO74 CVS74 CLW74 CCA74 BSE74 BII74 AYM74 AOQ74 AEU74 UY74 LC74">
      <formula1>атрибут</formula1>
    </dataValidation>
    <dataValidation type="textLength" operator="equal" allowBlank="1" showInputMessage="1" showErrorMessage="1" error="Код КАТО должен содержать 9 символов" sqref="WWD68 JV68 TR68 ADN68 ANJ68 AXF68 BHB68 BQX68 CAT68 CKP68 CUL68 DEH68 DOD68 DXZ68 EHV68 ERR68 FBN68 FLJ68 FVF68 GFB68 GOX68 GYT68 HIP68 HSL68 ICH68 IMD68 IVZ68 JFV68 JPR68 JZN68 KJJ68 KTF68 LDB68 LMX68 LWT68 MGP68 MQL68 NAH68 NKD68 NTZ68 ODV68 ONR68 OXN68 PHJ68 PRF68 QBB68 QKX68 QUT68 REP68 ROL68 RYH68 SID68 SRZ68 TBV68 TLR68 TVN68 UFJ68 UPF68 UZB68 VIX68 VST68 WCP68 WML68 WWH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R68 N68 WWD74 JV74 TR74 ADN74 ANJ74 AXF74 BHB74 BQX74 CAT74 CKP74 CUL74 DEH74 DOD74 DXZ74 EHV74 ERR74 FBN74 FLJ74 FVF74 GFB74 GOX74 GYT74 HIP74 HSL74 ICH74 IMD74 IVZ74 JFV74 JPR74 JZN74 KJJ74 KTF74 LDB74 LMX74 LWT74 MGP74 MQL74 NAH74 NKD74 NTZ74 ODV74 ONR74 OXN74 PHJ74 PRF74 QBB74 QKX74 QUT74 REP74 ROL74 RYH74 SID74 SRZ74 TBV74 TLR74 TVN74 UFJ74 UPF74 UZB74 VIX74 VST74 WCP74 WML74 WWH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R74 N74">
      <formula1>9</formula1>
    </dataValidation>
    <dataValidation type="whole" allowBlank="1" showInputMessage="1" showErrorMessage="1" sqref="JQ68 TM68 ADI68 ANE68 AXA68 BGW68 BQS68 CAO68 CKK68 CUG68 DEC68 DNY68 DXU68 EHQ68 ERM68 FBI68 FLE68 FVA68 GEW68 GOS68 GYO68 HIK68 HSG68 ICC68 ILY68 IVU68 JFQ68 JPM68 JZI68 KJE68 KTA68 LCW68 LMS68 LWO68 MGK68 MQG68 NAC68 NJY68 NTU68 ODQ68 ONM68 OXI68 PHE68 PRA68 QAW68 QKS68 QUO68 REK68 ROG68 RYC68 SHY68 SRU68 TBQ68 TLM68 TVI68 UFE68 UPA68 UYW68 VIS68 VSO68 WCK68 WMG68 WWC68 KB68:KD68 TX68:TZ68 ADT68:ADV68 ANP68:ANR68 AXL68:AXN68 BHH68:BHJ68 BRD68:BRF68 CAZ68:CBB68 CKV68:CKX68 CUR68:CUT68 DEN68:DEP68 DOJ68:DOL68 DYF68:DYH68 EIB68:EID68 ERX68:ERZ68 FBT68:FBV68 FLP68:FLR68 FVL68:FVN68 GFH68:GFJ68 GPD68:GPF68 GYZ68:GZB68 HIV68:HIX68 HSR68:HST68 ICN68:ICP68 IMJ68:IML68 IWF68:IWH68 JGB68:JGD68 JPX68:JPZ68 JZT68:JZV68 KJP68:KJR68 KTL68:KTN68 LDH68:LDJ68 LND68:LNF68 LWZ68:LXB68 MGV68:MGX68 MQR68:MQT68 NAN68:NAP68 NKJ68:NKL68 NUF68:NUH68 OEB68:OED68 ONX68:ONZ68 OXT68:OXV68 PHP68:PHR68 PRL68:PRN68 QBH68:QBJ68 QLD68:QLF68 QUZ68:QVB68 REV68:REX68 ROR68:ROT68 RYN68:RYP68 SIJ68:SIL68 SSF68:SSH68 TCB68:TCD68 TLX68:TLZ68 TVT68:TVV68 UFP68:UFR68 UPL68:UPN68 UZH68:UZJ68 VJD68:VJF68 VSZ68:VTB68 WCV68:WCX68 WMR68:WMT68 WWN68:WWP68 X68:Z68 M68 JQ74 TM74 ADI74 ANE74 AXA74 BGW74 BQS74 CAO74 CKK74 CUG74 DEC74 DNY74 DXU74 EHQ74 ERM74 FBI74 FLE74 FVA74 GEW74 GOS74 GYO74 HIK74 HSG74 ICC74 ILY74 IVU74 JFQ74 JPM74 JZI74 KJE74 KTA74 LCW74 LMS74 LWO74 MGK74 MQG74 NAC74 NJY74 NTU74 ODQ74 ONM74 OXI74 PHE74 PRA74 QAW74 QKS74 QUO74 REK74 ROG74 RYC74 SHY74 SRU74 TBQ74 TLM74 TVI74 UFE74 UPA74 UYW74 VIS74 VSO74 WCK74 WMG74 WWC74 KB74:KD74 TX74:TZ74 ADT74:ADV74 ANP74:ANR74 AXL74:AXN74 BHH74:BHJ74 BRD74:BRF74 CAZ74:CBB74 CKV74:CKX74 CUR74:CUT74 DEN74:DEP74 DOJ74:DOL74 DYF74:DYH74 EIB74:EID74 ERX74:ERZ74 FBT74:FBV74 FLP74:FLR74 FVL74:FVN74 GFH74:GFJ74 GPD74:GPF74 GYZ74:GZB74 HIV74:HIX74 HSR74:HST74 ICN74:ICP74 IMJ74:IML74 IWF74:IWH74 JGB74:JGD74 JPX74:JPZ74 JZT74:JZV74 KJP74:KJR74 KTL74:KTN74 LDH74:LDJ74 LND74:LNF74 LWZ74:LXB74 MGV74:MGX74 MQR74:MQT74 NAN74:NAP74 NKJ74:NKL74 NUF74:NUH74 OEB74:OED74 ONX74:ONZ74 OXT74:OXV74 PHP74:PHR74 PRL74:PRN74 QBH74:QBJ74 QLD74:QLF74 QUZ74:QVB74 REV74:REX74 ROR74:ROT74 RYN74:RYP74 SIJ74:SIL74 SSF74:SSH74 TCB74:TCD74 TLX74:TLZ74 TVT74:TVV74 UFP74:UFR74 UPL74:UPN74 UZH74:UZJ74 VJD74:VJF74 VSZ74:VTB74 WCV74:WCX74 WMR74:WMT74 WWN74:WWP74 X74:Z74 M74">
      <formula1>0</formula1>
      <formula2>100</formula2>
    </dataValidation>
    <dataValidation type="list" allowBlank="1" showInputMessage="1" showErrorMessage="1" sqref="TK68 ADG68 ANC68 AWY68 BGU68 BQQ68 CAM68 CKI68 CUE68 DEA68 DNW68 DXS68 EHO68 ERK68 FBG68 FLC68 FUY68 GEU68 GOQ68 GYM68 HII68 HSE68 ICA68 ILW68 IVS68 JFO68 JPK68 JZG68 KJC68 KSY68 LCU68 LMQ68 LWM68 MGI68 MQE68 NAA68 NJW68 NTS68 ODO68 ONK68 OXG68 PHC68 PQY68 QAU68 QKQ68 QUM68 REI68 ROE68 RYA68 SHW68 SRS68 TBO68 TLK68 TVG68 UFC68 UOY68 UYU68 VIQ68 VSM68 WCI68 WME68 WWA68 JO68 K68 TK74 ADG74 ANC74 AWY74 BGU74 BQQ74 CAM74 CKI74 CUE74 DEA74 DNW74 DXS74 EHO74 ERK74 FBG74 FLC74 FUY74 GEU74 GOQ74 GYM74 HII74 HSE74 ICA74 ILW74 IVS74 JFO74 JPK74 JZG74 KJC74 KSY74 LCU74 LMQ74 LWM74 MGI74 MQE74 NAA74 NJW74 NTS74 ODO74 ONK74 OXG74 PHC74 PQY74 QAU74 QKQ74 QUM74 REI74 ROE74 RYA74 SHW74 SRS74 TBO74 TLK74 TVG74 UFC74 UOY74 UYU74 VIQ74 VSM74 WCI74 WME74 WWA74 JO74 K74">
      <formula1>осн</formula1>
    </dataValidation>
    <dataValidation type="list" allowBlank="1" showInputMessage="1" showErrorMessage="1" sqref="ADH68 AND68 AWZ68 BGV68 BQR68 CAN68 CKJ68 CUF68 DEB68 DNX68 DXT68 EHP68 ERL68 FBH68 FLD68 FUZ68 GEV68 GOR68 GYN68 HIJ68 HSF68 ICB68 ILX68 IVT68 JFP68 JPL68 JZH68 KJD68 KSZ68 LCV68 LMR68 LWN68 MGJ68 MQF68 NAB68 NJX68 NTT68 ODP68 ONL68 OXH68 PHD68 PQZ68 QAV68 QKR68 QUN68 REJ68 ROF68 RYB68 SHX68 SRT68 TBP68 TLL68 TVH68 UFD68 UOZ68 UYV68 VIR68 VSN68 WCJ68 WMF68 WWB68 JP68 TL68 L68 ADH74 AND74 AWZ74 BGV74 BQR74 CAN74 CKJ74 CUF74 DEB74 DNX74 DXT74 EHP74 ERL74 FBH74 FLD74 FUZ74 GEV74 GOR74 GYN74 HIJ74 HSF74 ICB74 ILX74 IVT74 JFP74 JPL74 JZH74 KJD74 KSZ74 LCV74 LMR74 LWN74 MGJ74 MQF74 NAB74 NJX74 NTT74 ODP74 ONL74 OXH74 PHD74 PQZ74 QAV74 QKR74 QUN74 REJ74 ROF74 RYB74 SHX74 SRT74 TBP74 TLL74 TVH74 UFD74 UOZ74 UYV74 VIR74 VSN74 WCJ74 WMF74 WWB74 JP74 TL74 L74">
      <formula1>Приоритет_закупок</formula1>
    </dataValidation>
    <dataValidation type="list" allowBlank="1" showInputMessage="1" showErrorMessage="1" sqref="ADF68 ANB68 AWX68 BGT68 BQP68 CAL68 CKH68 CUD68 DDZ68 DNV68 DXR68 EHN68 ERJ68 FBF68 FLB68 FUX68 GET68 GOP68 GYL68 HIH68 HSD68 IBZ68 ILV68 IVR68 JFN68 JPJ68 JZF68 KJB68 KSX68 LCT68 LMP68 LWL68 MGH68 MQD68 MZZ68 NJV68 NTR68 ODN68 ONJ68 OXF68 PHB68 PQX68 QAT68 QKP68 QUL68 REH68 ROD68 RXZ68 SHV68 SRR68 TBN68 TLJ68 TVF68 UFB68 UOX68 UYT68 VIP68 VSL68 WCH68 WMD68 WVZ68 JN68 TJ68 J68 ADF74 ANB74 AWX74 BGT74 BQP74 CAL74 CKH74 CUD74 DDZ74 DNV74 DXR74 EHN74 ERJ74 FBF74 FLB74 FUX74 GET74 GOP74 GYL74 HIH74 HSD74 IBZ74 ILV74 IVR74 JFN74 JPJ74 JZF74 KJB74 KSX74 LCT74 LMP74 LWL74 MGH74 MQD74 MZZ74 NJV74 NTR74 ODN74 ONJ74 OXF74 PHB74 PQX74 QAT74 QKP74 QUL74 REH74 ROD74 RXZ74 SHV74 SRR74 TBN74 TLJ74 TVF74 UFB74 UOX74 UYT74 VIP74 VSL74 WCH74 WMD74 WVZ74 JN74 TJ74 J74">
      <formula1>Способ_закупок</formula1>
    </dataValidation>
    <dataValidation type="textLength" operator="equal" allowBlank="1" showInputMessage="1" showErrorMessage="1" error="БИН должен содержать 12 символов" sqref="WXL68 WNP68 WDT68 VTX68 VKB68 VAF68 UQJ68 UGN68 TWR68 TMV68 TCZ68 STD68 SJH68 RZL68 RPP68 RFT68 QVX68 QMB68 QCF68 PSJ68 PIN68 OYR68 OOV68 OEZ68 NVD68 NLH68 NBL68 MRP68 MHT68 LXX68 LOB68 LEF68 KUJ68 KKN68 KAR68 JQV68 JGZ68 IXD68 INH68 IDL68 HTP68 HJT68 GZX68 GQB68 GGF68 FWJ68 FMN68 FCR68 ESV68 EIZ68 DZD68 DPH68 DFL68 CVP68 CLT68 CBX68 BSB68 BIF68 AYJ68 AON68 AER68 UV68 BD68 KZ68 WXL74 WNP74 WDT74 VTX74 VKB74 VAF74 UQJ74 UGN74 TWR74 TMV74 TCZ74 STD74 SJH74 RZL74 RPP74 RFT74 QVX74 QMB74 QCF74 PSJ74 PIN74 OYR74 OOV74 OEZ74 NVD74 NLH74 NBL74 MRP74 MHT74 LXX74 LOB74 LEF74 KUJ74 KKN74 KAR74 JQV74 JGZ74 IXD74 INH74 IDL74 HTP74 HJT74 GZX74 GQB74 GGF74 FWJ74 FMN74 FCR74 ESV74 EIZ74 DZD74 DPH74 DFL74 CVP74 CLT74 CBX74 BSB74 BIF74 AYJ74 AON74 AER74 UV74 BD74 KZ74">
      <formula1>12</formula1>
    </dataValidation>
  </dataValidations>
  <pageMargins left="0.31496062992125984" right="0.31496062992125984" top="0.74803149606299213" bottom="0.74803149606299213" header="0.31496062992125984"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№84 новая форма</vt:lpstr>
      <vt:lpstr>№84 старая форма</vt:lpstr>
      <vt:lpstr>'№84 новая форма'!Область_печати</vt:lpstr>
      <vt:lpstr>'№84 старая форма'!Область_печати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Бердиева Светлана Муратовна</cp:lastModifiedBy>
  <cp:lastPrinted>2018-03-12T09:23:47Z</cp:lastPrinted>
  <dcterms:created xsi:type="dcterms:W3CDTF">2017-05-02T05:10:22Z</dcterms:created>
  <dcterms:modified xsi:type="dcterms:W3CDTF">2019-01-29T06:57:21Z</dcterms:modified>
</cp:coreProperties>
</file>