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1. ПЛАН ЗАКУПОК\Долгосрочный\изменения и дополнения ДПЗ ТРУ по АО ЭМГ\"/>
    </mc:Choice>
  </mc:AlternateContent>
  <bookViews>
    <workbookView xWindow="0" yWindow="0" windowWidth="28800" windowHeight="11835"/>
  </bookViews>
  <sheets>
    <sheet name="№85 новая форма" sheetId="4" r:id="rId1"/>
    <sheet name="№85 старая форма" sheetId="5"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'№85 новая форма'!$A$7:$BV$40</definedName>
    <definedName name="_xlnm._FilterDatabase" localSheetId="1" hidden="1">'№85 старая форма'!$A$6:$HT$113</definedName>
    <definedName name="атр">'[1]Атрибуты товара'!$A$4:$A$535</definedName>
    <definedName name="атрибут" localSheetId="0">'[2]Атрибуты товар'!$A$3:$A$534</definedName>
    <definedName name="атрибут" localSheetId="1">#REF!</definedName>
    <definedName name="ЕИ" localSheetId="0">'[3]Справочник единиц измерения'!$B$3:$B$45</definedName>
    <definedName name="Инкотермс">'[3]Справочник Инкотермс'!$A$4:$A$14</definedName>
    <definedName name="ллл">'[4]Справочник Инкотермс'!$A$4:$A$14</definedName>
    <definedName name="НДС">'[5]Признак НДС'!$B$3:$B$4</definedName>
    <definedName name="_xlnm.Print_Area" localSheetId="0">'№85 новая форма'!$A$1:$BQ$40</definedName>
    <definedName name="_xlnm.Print_Area" localSheetId="1">'№85 старая форма'!$A$1:$AX$113</definedName>
    <definedName name="ооо">'[4]Способы закупок'!$A$4:$A$11</definedName>
    <definedName name="осн">#REF!</definedName>
    <definedName name="основания150">'[6]Основание из одного источника'!$A$3:$A$60</definedName>
    <definedName name="Приоритет_закупок">#REF!</definedName>
    <definedName name="Способ_закупок">#REF!</definedName>
    <definedName name="Тип_дней">'[4]Тип дней'!$B$2:$B$3</definedName>
  </definedNames>
  <calcPr calcId="152511"/>
</workbook>
</file>

<file path=xl/calcChain.xml><?xml version="1.0" encoding="utf-8"?>
<calcChain xmlns="http://schemas.openxmlformats.org/spreadsheetml/2006/main">
  <c r="BC28" i="4" l="1"/>
  <c r="BC51" i="4"/>
  <c r="BD51" i="4"/>
  <c r="BC21" i="4" l="1"/>
  <c r="BD28" i="4"/>
  <c r="BC27" i="4"/>
  <c r="AK27" i="4"/>
  <c r="AG27" i="4"/>
  <c r="AV27" i="4"/>
  <c r="AW27" i="4" s="1"/>
  <c r="AS27" i="4"/>
  <c r="AR27" i="4"/>
  <c r="AN27" i="4"/>
  <c r="BD27" i="4" s="1"/>
  <c r="AV19" i="4"/>
  <c r="AW19" i="4" s="1"/>
  <c r="AS19" i="4"/>
  <c r="AR19" i="4"/>
  <c r="AN19" i="4"/>
  <c r="BC19" i="4" s="1"/>
  <c r="BD19" i="4" s="1"/>
  <c r="AK19" i="4"/>
  <c r="AG19" i="4"/>
  <c r="AO27" i="4" l="1"/>
  <c r="AO19" i="4"/>
  <c r="AS113" i="5" l="1"/>
  <c r="AS111" i="5"/>
  <c r="AS112" i="5"/>
  <c r="AS110" i="5"/>
  <c r="AS106" i="5"/>
  <c r="AS107" i="5"/>
  <c r="AS105" i="5"/>
  <c r="AT111" i="5"/>
  <c r="AT106" i="5"/>
  <c r="AT112" i="5" l="1"/>
  <c r="AT107" i="5"/>
  <c r="BD21" i="4" l="1"/>
  <c r="AK26" i="4"/>
  <c r="AJ26" i="4"/>
  <c r="BC26" i="4" s="1"/>
  <c r="BD26" i="4" s="1"/>
  <c r="AJ25" i="4"/>
  <c r="AK25" i="4" s="1"/>
  <c r="AJ24" i="4"/>
  <c r="AK24" i="4" s="1"/>
  <c r="AJ23" i="4"/>
  <c r="AK23" i="4" s="1"/>
  <c r="AS48" i="5"/>
  <c r="AT48" i="5" s="1"/>
  <c r="AS47" i="5"/>
  <c r="AT47" i="5" s="1"/>
  <c r="AS46" i="5"/>
  <c r="AT46" i="5" s="1"/>
  <c r="AS45" i="5"/>
  <c r="AT45" i="5" s="1"/>
  <c r="AS44" i="5"/>
  <c r="AT44" i="5" s="1"/>
  <c r="AS43" i="5"/>
  <c r="AT43" i="5" s="1"/>
  <c r="AS42" i="5"/>
  <c r="AT42" i="5" s="1"/>
  <c r="AS41" i="5"/>
  <c r="AT41" i="5" s="1"/>
  <c r="AS40" i="5"/>
  <c r="AT40" i="5" s="1"/>
  <c r="AS39" i="5"/>
  <c r="AT39" i="5" s="1"/>
  <c r="AS38" i="5"/>
  <c r="AT38" i="5" s="1"/>
  <c r="AS37" i="5"/>
  <c r="AT37" i="5" s="1"/>
  <c r="AS36" i="5"/>
  <c r="AT36" i="5" s="1"/>
  <c r="AS35" i="5"/>
  <c r="AT35" i="5" s="1"/>
  <c r="AS34" i="5"/>
  <c r="AT34" i="5" s="1"/>
  <c r="AS33" i="5"/>
  <c r="AT33" i="5" s="1"/>
  <c r="AS32" i="5"/>
  <c r="AT32" i="5" s="1"/>
  <c r="AS31" i="5"/>
  <c r="AT31" i="5" s="1"/>
  <c r="AS30" i="5"/>
  <c r="AT30" i="5" s="1"/>
  <c r="AS29" i="5"/>
  <c r="AT29" i="5" s="1"/>
  <c r="AS28" i="5"/>
  <c r="AT28" i="5" s="1"/>
  <c r="AS27" i="5"/>
  <c r="AT27" i="5" s="1"/>
  <c r="AS26" i="5"/>
  <c r="AT26" i="5" s="1"/>
  <c r="AS25" i="5"/>
  <c r="AT25" i="5" s="1"/>
  <c r="AS24" i="5"/>
  <c r="AT24" i="5" s="1"/>
  <c r="AS23" i="5"/>
  <c r="AT23" i="5" s="1"/>
  <c r="AS22" i="5"/>
  <c r="AT22" i="5" s="1"/>
  <c r="AS21" i="5"/>
  <c r="AT21" i="5" s="1"/>
  <c r="AS20" i="5"/>
  <c r="AT20" i="5" s="1"/>
  <c r="AS19" i="5"/>
  <c r="AT19" i="5" s="1"/>
  <c r="AS18" i="5"/>
  <c r="AT18" i="5" s="1"/>
  <c r="AS17" i="5"/>
  <c r="AT17" i="5" s="1"/>
  <c r="AS16" i="5"/>
  <c r="AT16" i="5" s="1"/>
  <c r="AS15" i="5"/>
  <c r="AT15" i="5" s="1"/>
  <c r="AS14" i="5"/>
  <c r="AT14" i="5" s="1"/>
  <c r="AS13" i="5"/>
  <c r="AT13" i="5" s="1"/>
  <c r="AS12" i="5"/>
  <c r="AT12" i="5" s="1"/>
  <c r="BC24" i="4" l="1"/>
  <c r="BD24" i="4" s="1"/>
  <c r="BC25" i="4"/>
  <c r="BD25" i="4" s="1"/>
  <c r="BC23" i="4"/>
  <c r="BD23" i="4" l="1"/>
  <c r="AU51" i="4" l="1"/>
  <c r="AV51" i="4"/>
  <c r="AW51" i="4"/>
  <c r="AX51" i="4"/>
  <c r="AY51" i="4"/>
  <c r="AZ51" i="4"/>
  <c r="BA51" i="4"/>
  <c r="BB51" i="4"/>
  <c r="BD32" i="4"/>
  <c r="BD33" i="4"/>
  <c r="BD34" i="4"/>
  <c r="BD35" i="4"/>
  <c r="BD36" i="4"/>
  <c r="BD37" i="4"/>
  <c r="BD38" i="4"/>
  <c r="BC32" i="4"/>
  <c r="BC33" i="4"/>
  <c r="BC34" i="4"/>
  <c r="BC35" i="4"/>
  <c r="BC36" i="4"/>
  <c r="BC37" i="4"/>
  <c r="BC38" i="4"/>
  <c r="BD31" i="4"/>
  <c r="BC31" i="4"/>
  <c r="BD43" i="4"/>
  <c r="BD44" i="4"/>
  <c r="BD45" i="4"/>
  <c r="BD46" i="4"/>
  <c r="BD47" i="4"/>
  <c r="BD48" i="4"/>
  <c r="BD41" i="4"/>
  <c r="BC42" i="4"/>
  <c r="BC43" i="4"/>
  <c r="BC44" i="4"/>
  <c r="BC45" i="4"/>
  <c r="BC46" i="4"/>
  <c r="BC47" i="4"/>
  <c r="BC48" i="4"/>
  <c r="BC41" i="4"/>
  <c r="AO48" i="4"/>
  <c r="AO47" i="4"/>
  <c r="AO46" i="4"/>
  <c r="AO45" i="4"/>
  <c r="AO44" i="4"/>
  <c r="AO43" i="4"/>
  <c r="AO41" i="4"/>
  <c r="AK48" i="4"/>
  <c r="AK47" i="4"/>
  <c r="AK46" i="4"/>
  <c r="AK45" i="4"/>
  <c r="AK44" i="4"/>
  <c r="AK43" i="4"/>
  <c r="AK51" i="4" s="1"/>
  <c r="AK41" i="4"/>
  <c r="AG39" i="4"/>
  <c r="AH39" i="4"/>
  <c r="AI39" i="4"/>
  <c r="AJ39" i="4"/>
  <c r="AK39" i="4"/>
  <c r="AL39" i="4"/>
  <c r="AM39" i="4"/>
  <c r="AN39" i="4"/>
  <c r="AO39" i="4"/>
  <c r="AP39" i="4"/>
  <c r="AQ39" i="4"/>
  <c r="AR39" i="4"/>
  <c r="AS39" i="4"/>
  <c r="AT39" i="4"/>
  <c r="AU39" i="4"/>
  <c r="AV39" i="4"/>
  <c r="AW39" i="4"/>
  <c r="AX39" i="4"/>
  <c r="AY39" i="4"/>
  <c r="AZ39" i="4"/>
  <c r="AG51" i="4"/>
  <c r="AH51" i="4"/>
  <c r="AI51" i="4"/>
  <c r="AJ51" i="4"/>
  <c r="AL51" i="4"/>
  <c r="AM51" i="4"/>
  <c r="AN51" i="4"/>
  <c r="AP51" i="4"/>
  <c r="AQ51" i="4"/>
  <c r="AR51" i="4"/>
  <c r="AS51" i="4"/>
  <c r="AT51" i="4"/>
  <c r="AF39" i="4"/>
  <c r="AF51" i="4"/>
  <c r="BD42" i="4" l="1"/>
  <c r="AO51" i="4"/>
  <c r="AS97" i="5" l="1"/>
  <c r="AT97" i="5" s="1"/>
  <c r="AS96" i="5"/>
  <c r="AT96" i="5" s="1"/>
  <c r="AS95" i="5"/>
  <c r="AT95" i="5" s="1"/>
  <c r="AT105" i="5" l="1"/>
  <c r="AS98" i="5" l="1"/>
  <c r="AT98" i="5"/>
  <c r="AS102" i="5"/>
  <c r="AT102" i="5"/>
  <c r="AS108" i="5"/>
  <c r="AT108" i="5"/>
  <c r="AT53" i="5" l="1"/>
  <c r="AS53" i="5"/>
  <c r="BD12" i="4"/>
  <c r="BC12" i="4"/>
  <c r="AW12" i="4"/>
  <c r="AV12" i="4"/>
  <c r="AS12" i="4"/>
  <c r="AR12" i="4"/>
  <c r="AO12" i="4"/>
  <c r="AN12" i="4"/>
  <c r="AK12" i="4"/>
  <c r="AJ12" i="4"/>
  <c r="AG12" i="4"/>
  <c r="AF12" i="4"/>
  <c r="BD10" i="4"/>
  <c r="BC10" i="4"/>
  <c r="AX10" i="4"/>
  <c r="AW10" i="4"/>
  <c r="AV10" i="4"/>
  <c r="AU10" i="4"/>
  <c r="AT10" i="4"/>
  <c r="AS10" i="4"/>
  <c r="AR10" i="4"/>
  <c r="AO10" i="4"/>
  <c r="AN10" i="4"/>
  <c r="AK10" i="4"/>
  <c r="AJ10" i="4"/>
  <c r="AI10" i="4"/>
  <c r="AH10" i="4"/>
  <c r="AG10" i="4"/>
  <c r="AF10" i="4"/>
  <c r="BC39" i="4" l="1"/>
  <c r="BD39" i="4"/>
  <c r="AJ28" i="4" l="1"/>
  <c r="AK28" i="4"/>
  <c r="AN28" i="4"/>
  <c r="AO28" i="4"/>
  <c r="AP28" i="4"/>
  <c r="AQ28" i="4"/>
  <c r="AR28" i="4"/>
  <c r="AS28" i="4"/>
  <c r="AT28" i="4"/>
  <c r="AU28" i="4"/>
  <c r="AV28" i="4"/>
  <c r="AW28" i="4"/>
  <c r="AX28" i="4"/>
  <c r="AY28" i="4"/>
  <c r="AZ28" i="4"/>
  <c r="BA28" i="4"/>
  <c r="BB28" i="4"/>
  <c r="AT113" i="5" l="1"/>
  <c r="BA39" i="4" l="1"/>
  <c r="BB39" i="4"/>
  <c r="AK21" i="4" l="1"/>
  <c r="AJ21" i="4"/>
  <c r="AG21" i="4"/>
  <c r="AF21" i="4"/>
</calcChain>
</file>

<file path=xl/sharedStrings.xml><?xml version="1.0" encoding="utf-8"?>
<sst xmlns="http://schemas.openxmlformats.org/spreadsheetml/2006/main" count="2136" uniqueCount="505">
  <si>
    <t>ГЗ</t>
  </si>
  <si>
    <t>АБП</t>
  </si>
  <si>
    <t>№</t>
  </si>
  <si>
    <t>Наименование организации</t>
  </si>
  <si>
    <t>Код ТРУ</t>
  </si>
  <si>
    <t>SAP</t>
  </si>
  <si>
    <t>Наименование указанных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</si>
  <si>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</si>
  <si>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</si>
  <si>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</si>
  <si>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</si>
  <si>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Срок осуществления закупок (предполагаемая дата/месяц произведения)</t>
  </si>
  <si>
    <t>Регион, место поставки товара, выполнения работ, оказания услуг</t>
  </si>
  <si>
    <t>Условия поставки по ИНКОТЕРМС 2010</t>
  </si>
  <si>
    <t>Условия оплаты (размер авансового платежа), %</t>
  </si>
  <si>
    <t>Ед.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</si>
  <si>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</si>
  <si>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</si>
  <si>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</si>
  <si>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закупок ТРУ с НДС, тенге</t>
  </si>
  <si>
    <t>Приоритет закупки</t>
  </si>
  <si>
    <t>Год закупки/год корректировки</t>
  </si>
  <si>
    <t>Примечание</t>
  </si>
  <si>
    <t>2012г.</t>
  </si>
  <si>
    <t>2013г.</t>
  </si>
  <si>
    <t>2014г.</t>
  </si>
  <si>
    <t>2015г.</t>
  </si>
  <si>
    <t>2016г.</t>
  </si>
  <si>
    <t>2017г.</t>
  </si>
  <si>
    <t>2018г.</t>
  </si>
  <si>
    <t>2019г.</t>
  </si>
  <si>
    <t>2020г.</t>
  </si>
  <si>
    <t>2021г.</t>
  </si>
  <si>
    <t>2022г.</t>
  </si>
  <si>
    <t>2023г.</t>
  </si>
  <si>
    <t>2024г.</t>
  </si>
  <si>
    <t>2025г.</t>
  </si>
  <si>
    <t>2026г.</t>
  </si>
  <si>
    <t>2027г.</t>
  </si>
  <si>
    <t>2028г.</t>
  </si>
  <si>
    <t>2029г.</t>
  </si>
  <si>
    <t>2030г.</t>
  </si>
  <si>
    <t>2031г.</t>
  </si>
  <si>
    <t>2032г.</t>
  </si>
  <si>
    <t>2033г.</t>
  </si>
  <si>
    <t>2034г.</t>
  </si>
  <si>
    <t>2035г.</t>
  </si>
  <si>
    <t>2036г.</t>
  </si>
  <si>
    <t>2037г.</t>
  </si>
  <si>
    <t>2038г.</t>
  </si>
  <si>
    <t>т</t>
  </si>
  <si>
    <t>2. Работы</t>
  </si>
  <si>
    <t>р</t>
  </si>
  <si>
    <t xml:space="preserve"> </t>
  </si>
  <si>
    <t>у</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</si>
  <si>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</si>
  <si>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</si>
  <si>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</si>
  <si>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долгосрочных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</si>
  <si>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</si>
  <si>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</si>
  <si>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</si>
  <si>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</si>
  <si>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</si>
  <si>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</si>
  <si>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</si>
  <si>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</si>
  <si>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16,17 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</si>
  <si>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</si>
  <si>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</si>
  <si>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</si>
  <si>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</si>
  <si>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</si>
  <si>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</si>
  <si>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</si>
  <si>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</si>
  <si>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</si>
  <si>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</si>
  <si>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</si>
  <si>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</si>
  <si>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</si>
  <si>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</si>
  <si>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</si>
  <si>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</si>
  <si>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Единица измерения. Наименование единиц измерения товаров указывается согласно коду ЕНС ТРУ. По работам и услугам не заполняется</t>
  </si>
  <si>
    <t xml:space="preserve">Количество, объем. Указывается количество, объем закупаемых товаров, по годам поставки, в соответствии с единицей измерения, указанной в графе 13. По работам и услугам заполняется по суммам, выделенным для каждого года. Количество столбцов с указанием соответствующего года поставки определяется по усмотрению Заказчика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</si>
  <si>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</si>
  <si>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16, 17</t>
  </si>
  <si>
    <t>Сумма, планируемая для закупок ТРУ без НДС,  тенге. Сумма, планируемая для закупок ТРУ с НДС,  тенге. В данных графах отражается вся сумма на весь объем долгосрочных закупок,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</si>
  <si>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</si>
  <si>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Год закупки/год корректировки. Указывается фактический год проведения закупки. Пример - 2016. После проведения соответствующих корректировок  наряду с годом закупки дополнительно указывается год проведения корректировки. Пример 2019/2016, где 2019 - год закупки, 2016 - год корректировки</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</si>
  <si>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</si>
  <si>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</si>
  <si>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</si>
  <si>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</si>
  <si>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</si>
  <si>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</si>
  <si>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</si>
  <si>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</si>
  <si>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</si>
  <si>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</si>
  <si>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</si>
  <si>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</si>
  <si>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</si>
  <si>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</si>
  <si>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2018</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</si>
  <si>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</si>
  <si>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</si>
  <si>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</si>
  <si>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</si>
  <si>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</si>
  <si>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</si>
  <si>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</si>
  <si>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</si>
  <si>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</si>
  <si>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</si>
  <si>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</si>
  <si>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</si>
  <si>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</si>
  <si>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</si>
  <si>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</si>
  <si>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</si>
  <si>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</si>
  <si>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</si>
  <si>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</si>
  <si>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</si>
  <si>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</si>
  <si>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</si>
  <si>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</si>
  <si>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</si>
  <si>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</si>
  <si>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</si>
  <si>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</si>
  <si>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</si>
  <si>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</si>
  <si>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</si>
  <si>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</si>
  <si>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</si>
  <si>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</si>
  <si>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</si>
  <si>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</si>
  <si>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</si>
  <si>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</si>
  <si>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</si>
  <si>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</si>
  <si>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</si>
  <si>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</si>
  <si>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</si>
  <si>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</si>
  <si>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</si>
  <si>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</si>
  <si>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</si>
  <si>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</si>
  <si>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</si>
  <si>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</si>
  <si>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</si>
  <si>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</si>
  <si>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</si>
  <si>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</si>
  <si>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</si>
  <si>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</si>
  <si>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</si>
  <si>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</si>
  <si>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</si>
  <si>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</si>
  <si>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</si>
  <si>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</si>
  <si>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</si>
  <si>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</si>
  <si>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</si>
  <si>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</si>
  <si>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</si>
  <si>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</si>
  <si>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</si>
  <si>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</si>
  <si>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</si>
  <si>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</si>
  <si>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</si>
  <si>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</si>
  <si>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</si>
  <si>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</si>
  <si>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1. Товары</t>
  </si>
  <si>
    <t>2022</t>
  </si>
  <si>
    <t>2023</t>
  </si>
  <si>
    <t>60</t>
  </si>
  <si>
    <t>исключить</t>
  </si>
  <si>
    <t>54</t>
  </si>
  <si>
    <t>51</t>
  </si>
  <si>
    <t>52</t>
  </si>
  <si>
    <t>53</t>
  </si>
  <si>
    <t>55</t>
  </si>
  <si>
    <t>56</t>
  </si>
  <si>
    <t>57</t>
  </si>
  <si>
    <t>58</t>
  </si>
  <si>
    <t>59</t>
  </si>
  <si>
    <t>61</t>
  </si>
  <si>
    <t>62</t>
  </si>
  <si>
    <t>63</t>
  </si>
  <si>
    <t>Тип действия</t>
  </si>
  <si>
    <t>Причина исключения</t>
  </si>
  <si>
    <t>64</t>
  </si>
  <si>
    <t>65</t>
  </si>
  <si>
    <t>66</t>
  </si>
  <si>
    <t>Приложение 1</t>
  </si>
  <si>
    <t>к приказу  АО Эмбамунайгаз №                              2018г.</t>
  </si>
  <si>
    <r>
      <t xml:space="preserve">Идентификатор из внешней системы                                     </t>
    </r>
    <r>
      <rPr>
        <i/>
        <sz val="10"/>
        <color indexed="8"/>
        <rFont val="Times New Roman"/>
        <family val="1"/>
        <charset val="204"/>
      </rPr>
      <t>(необязательное поле)</t>
    </r>
  </si>
  <si>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</si>
  <si>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</si>
  <si>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</si>
  <si>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</si>
  <si>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</si>
  <si>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</si>
  <si>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</si>
  <si>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Ф.И.О. и должность ответственного лица, заполнившего данную форму и контактный телефон.  Инженер отдела планирования закупок и местного содержания Тусипкалиева А.М. тел.8 7122 993232</t>
  </si>
  <si>
    <t>Примечание. Указывается графа, в которой произошли изменения по соответствующей строке плана закупок. Пример - 19.</t>
  </si>
  <si>
    <t>к приказу  АО Эмбамунайгаз №                         от           .2018г.</t>
  </si>
  <si>
    <t>АО "Эмбамунайгаз"</t>
  </si>
  <si>
    <t>ОИ</t>
  </si>
  <si>
    <t>ДОТиПБ</t>
  </si>
  <si>
    <t>март, апрель</t>
  </si>
  <si>
    <t>г.Атырау, ст.Тендык, УПТОиКО</t>
  </si>
  <si>
    <t>DDP</t>
  </si>
  <si>
    <t>30% предоплата; промежуточный платеж 100 % в течении 30 рабочих дней с пропорциональным удержанием</t>
  </si>
  <si>
    <t>ОТП</t>
  </si>
  <si>
    <t>2016/2018</t>
  </si>
  <si>
    <t>14;16;17</t>
  </si>
  <si>
    <t>551-13 Т</t>
  </si>
  <si>
    <t>32.99.11.500.002.00.0796.000000000000</t>
  </si>
  <si>
    <t>Каска</t>
  </si>
  <si>
    <t>пластмассовая</t>
  </si>
  <si>
    <t>Каска защитная с подшлемником</t>
  </si>
  <si>
    <t>ЦПЭ</t>
  </si>
  <si>
    <t>Штука</t>
  </si>
  <si>
    <t>807-6 Т</t>
  </si>
  <si>
    <t>32.99.11.900.017.04.0796.000000000000</t>
  </si>
  <si>
    <t>Респиратор</t>
  </si>
  <si>
    <t>противогазоаэрозольный</t>
  </si>
  <si>
    <t>Респираторы 3М 8812</t>
  </si>
  <si>
    <t>штука</t>
  </si>
  <si>
    <t>808-7 Т</t>
  </si>
  <si>
    <t>РЕСПИРАТОР ЗМ9925</t>
  </si>
  <si>
    <t>811-6 Т</t>
  </si>
  <si>
    <t>Респираторы 3М 9914  ГОСТ 12.4.191-99</t>
  </si>
  <si>
    <t>551-14 Т</t>
  </si>
  <si>
    <t>807-7 Т</t>
  </si>
  <si>
    <t>808-8 Т</t>
  </si>
  <si>
    <t>811-7 Т</t>
  </si>
  <si>
    <t>403-9 Т</t>
  </si>
  <si>
    <t>14.12.11.210.001.06.0839.000000000000</t>
  </si>
  <si>
    <t>Костюм (комплект)</t>
  </si>
  <si>
    <t>для защиты от производственных загрязнений, мужской, из хлопчатобумажной ткани, состоит из куртки и брюк, летний, ГОСТ 27575-87</t>
  </si>
  <si>
    <t>Костюм нефтяника летний, разм.44</t>
  </si>
  <si>
    <t>комплект</t>
  </si>
  <si>
    <t>404-10 Т</t>
  </si>
  <si>
    <t>Костюм нефтяника летний, разм.46</t>
  </si>
  <si>
    <t>408-11 Т</t>
  </si>
  <si>
    <t>Костюм нефтяника летний, разм.54</t>
  </si>
  <si>
    <t>409-10 Т</t>
  </si>
  <si>
    <t>КОСТЮМ НЕФТЯНИКА ЛЕТНИЙ,РАЗМ.56</t>
  </si>
  <si>
    <t>411-9 Т</t>
  </si>
  <si>
    <t>КОСТЮМ НЕФТЯНИКА ЛЕТНИЙ, РАЗМ.60</t>
  </si>
  <si>
    <t>412-9 Т</t>
  </si>
  <si>
    <t>Костюм нефтяника летний , р. 62</t>
  </si>
  <si>
    <t>419-9 Т</t>
  </si>
  <si>
    <t>Костюм нефтяника летний для ИТР р. 38</t>
  </si>
  <si>
    <t>420-10 Т</t>
  </si>
  <si>
    <t>Костюм нефтяника летний для ИТР р. 46</t>
  </si>
  <si>
    <t>421-11 Т</t>
  </si>
  <si>
    <t>Костюм нефтяника летний для ИТР р. 48</t>
  </si>
  <si>
    <t>422-10 Т</t>
  </si>
  <si>
    <t>Костюм нефтяника летний для ИТР р. 50</t>
  </si>
  <si>
    <t>423-11 Т</t>
  </si>
  <si>
    <t>Костюм нефтяника летний для ИТР р. 52</t>
  </si>
  <si>
    <t>424-13 Т</t>
  </si>
  <si>
    <t>Костюм нефтяника летний для ИТР р. 54</t>
  </si>
  <si>
    <t>425-10 Т</t>
  </si>
  <si>
    <t>Костюм нефтяника летний для ИТР р. 56</t>
  </si>
  <si>
    <t>428-10 Т</t>
  </si>
  <si>
    <t>Костюм нефтяника летний для ИТР р. 62</t>
  </si>
  <si>
    <t>426-10 Т</t>
  </si>
  <si>
    <t>Костюм нефтяника летний для ИТР р. 58</t>
  </si>
  <si>
    <t>449-7 Т</t>
  </si>
  <si>
    <t>14.12.11.210.001.07.0839.000000000000</t>
  </si>
  <si>
    <t>для защиты от производственных загрязнений нефтепродуктами, мужской, из хлопчатобумажной ткани, состоит из куртки и брюк, летний, ГОСТ 12.4.111-82</t>
  </si>
  <si>
    <t>Костюм нефт. летн.для ИТР  р. 36</t>
  </si>
  <si>
    <t>511-8 Т</t>
  </si>
  <si>
    <t>15.20.31.500.002.01.0715.000000000007</t>
  </si>
  <si>
    <t>Сапоги</t>
  </si>
  <si>
    <t>с подноском защитным металлическим, мужские, с верхом из хромовой кожи, на подошве полимерный материал, утепленные</t>
  </si>
  <si>
    <t>Сапоги кожаные зимние раз. 45</t>
  </si>
  <si>
    <t>август, сентябрь</t>
  </si>
  <si>
    <t>пара</t>
  </si>
  <si>
    <t>2014/2018</t>
  </si>
  <si>
    <t>519-9 Т</t>
  </si>
  <si>
    <t>15.20.31.300.002.01.0715.000000000000</t>
  </si>
  <si>
    <t>с подноском защитным металлическим, мужские, из поливинилхлоридного верха, на подошве резина</t>
  </si>
  <si>
    <t>Сапоги кожаные зимние раз. 46</t>
  </si>
  <si>
    <t>520-9 Т</t>
  </si>
  <si>
    <t>15.20.31.300.002.01.0715.000000000001</t>
  </si>
  <si>
    <t xml:space="preserve"> Сапоги </t>
  </si>
  <si>
    <t>с подноском защитным металлическим, мужские, из поливинилхлоридного верха, на подошве полимерные материалы</t>
  </si>
  <si>
    <t>Сапоги кожаные зимние раз. 48</t>
  </si>
  <si>
    <t>524-10 Т</t>
  </si>
  <si>
    <t>Сапоги кожаные зимние раз. 47</t>
  </si>
  <si>
    <t>528-10 Т</t>
  </si>
  <si>
    <t>15.20.31.500.000.00.0715.000000000000</t>
  </si>
  <si>
    <t>Ботинки</t>
  </si>
  <si>
    <t>мужские, с верхом из юфтевой кожи, на подошве резина, с подноском защитным металлическим</t>
  </si>
  <si>
    <t>Ботинки защ.41</t>
  </si>
  <si>
    <t>ДЭ</t>
  </si>
  <si>
    <t>82-2 У</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</si>
  <si>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</si>
  <si>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</si>
  <si>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Техническое обслуживание котельных установок НГДУ "Жайыкмунайгаз"</t>
  </si>
  <si>
    <t>ЭОТ</t>
  </si>
  <si>
    <t>декабрь</t>
  </si>
  <si>
    <t>Атырауская область</t>
  </si>
  <si>
    <t>Авансовый платеж  в размере - 0%.  Промежуточные платежи в размере 90%. Окончательный расчет - после 100% исполнения обязательств с момента предоставления акта сверки взаимных расчетов</t>
  </si>
  <si>
    <t>*</t>
  </si>
  <si>
    <t>2015/2018</t>
  </si>
  <si>
    <t>85 изменения и дополнения в План долгосрочных закупок товаров, работ и услуг АО "Эмбамунайгаз"</t>
  </si>
  <si>
    <t>575-8 Т</t>
  </si>
  <si>
    <t>27.32.13.700.000.00.0008.000000000124</t>
  </si>
  <si>
    <t>Кабель</t>
  </si>
  <si>
    <t>марка АВВГ, 3*4+1*2,5 мм2</t>
  </si>
  <si>
    <t>Кабель АВВГ 3х4+1х2,5</t>
  </si>
  <si>
    <t>ОТ</t>
  </si>
  <si>
    <t>апрель, май, июнь</t>
  </si>
  <si>
    <t>Километр (тысяча метров)</t>
  </si>
  <si>
    <t>561-8 Т</t>
  </si>
  <si>
    <t>27.32.14.000.000.00.0008.000000000019</t>
  </si>
  <si>
    <t>марка ВВБГ, 3*10+1*6 мм2</t>
  </si>
  <si>
    <t>Кабель 0,4кВ ВВБГ-3х10+1х6</t>
  </si>
  <si>
    <t>558-7 Т</t>
  </si>
  <si>
    <t>27.32.13.700.000.00.0008.000000000131</t>
  </si>
  <si>
    <t>марка АВВГ, 3*50+1*25 мм2</t>
  </si>
  <si>
    <t>Кабель АВВГ 3х50+1х35</t>
  </si>
  <si>
    <t>559-8 Т</t>
  </si>
  <si>
    <t>27.32.13.700.000.00.0008.000000000125</t>
  </si>
  <si>
    <t>марка АВВГ, 3*6+1*4 мм2</t>
  </si>
  <si>
    <t>Кабель 0,4кВ АВВГ-3х6+1х4</t>
  </si>
  <si>
    <t>566-9 Т</t>
  </si>
  <si>
    <t>27.32.13.700.000.00.0008.000000000109</t>
  </si>
  <si>
    <t>марка АВВГ, 2*2,5 мм2</t>
  </si>
  <si>
    <t>Кабель АВВГ 2х2.5</t>
  </si>
  <si>
    <t>571-9 Т</t>
  </si>
  <si>
    <t>27.32.13.700.000.00.0008.000000000127</t>
  </si>
  <si>
    <t>марка АВВГ, 3*10+1*6 мм2</t>
  </si>
  <si>
    <t>Кабель АВВГ 3х10+1х6</t>
  </si>
  <si>
    <t>572-10 Т</t>
  </si>
  <si>
    <t>27.32.13.700.000.00.0008.000000000128</t>
  </si>
  <si>
    <t>марка АВВГ, 3*16+1*10 мм2</t>
  </si>
  <si>
    <t>Кабель АВВГ 3х16+1х10</t>
  </si>
  <si>
    <t>573-8 Т</t>
  </si>
  <si>
    <t>27.32.13.700.000.00.0008.000000000156</t>
  </si>
  <si>
    <t>марка АВВГ, 3*25+1*10 мм2</t>
  </si>
  <si>
    <t>Кабель АВВГ 3х25+1х10</t>
  </si>
  <si>
    <t>579-8 Т</t>
  </si>
  <si>
    <t>27.32.13.700.000.00.0008.000000000214</t>
  </si>
  <si>
    <t>марка ВВГ, 3*4+1*2,5 мм2</t>
  </si>
  <si>
    <t>Кабель ВВГ 3х4+1х2,5</t>
  </si>
  <si>
    <t>585-7 Т</t>
  </si>
  <si>
    <t>27.32.13.700.000.00.0008.000000000190</t>
  </si>
  <si>
    <t>марка ВБбШв, 3*6+1*4 мм2</t>
  </si>
  <si>
    <t>Кабель  ВББшв-3х6+1*4</t>
  </si>
  <si>
    <t>568-11 Т</t>
  </si>
  <si>
    <t>Кабель АВВГ 3х6+1х4</t>
  </si>
  <si>
    <t>578-6 Т</t>
  </si>
  <si>
    <t>27.32.13.700.000.00.0008.000000000110</t>
  </si>
  <si>
    <t>марка АВВГ, 2*4 мм2</t>
  </si>
  <si>
    <t>Кабель АВВГ 2х4</t>
  </si>
  <si>
    <t>560-4 Т</t>
  </si>
  <si>
    <t>27.32.13.00.02.01.42.05.2</t>
  </si>
  <si>
    <t>ВВБГ 3*25+1*10</t>
  </si>
  <si>
    <t>Кабель 0,4кВ ВВБГ-3х25+1х10</t>
  </si>
  <si>
    <t>580-11 Т</t>
  </si>
  <si>
    <t>27.32.13.700.000.00.0008.000000000211</t>
  </si>
  <si>
    <t>марка ВВГ, 3*2,5 мм2</t>
  </si>
  <si>
    <t>Кабель ВВГ 3х2,5</t>
  </si>
  <si>
    <t>584-6 Т</t>
  </si>
  <si>
    <t>27.32.13.300.001.00.0008.000000000033</t>
  </si>
  <si>
    <t>марка ВБбШв, 3*4 мм2, ГОСТ 31996-2012</t>
  </si>
  <si>
    <t>Кабель  ВББшв-3х4</t>
  </si>
  <si>
    <t>575-9 Т</t>
  </si>
  <si>
    <t>561-9 Т</t>
  </si>
  <si>
    <t>558-8 Т</t>
  </si>
  <si>
    <t>559-9 Т</t>
  </si>
  <si>
    <t>566-10 Т</t>
  </si>
  <si>
    <t>571-10 Т</t>
  </si>
  <si>
    <t>572-11 Т</t>
  </si>
  <si>
    <t>573-9 Т</t>
  </si>
  <si>
    <t>579-9 Т</t>
  </si>
  <si>
    <t>585-8 Т</t>
  </si>
  <si>
    <t>568-12 Т</t>
  </si>
  <si>
    <t>578-7 Т</t>
  </si>
  <si>
    <t>560-5 Т</t>
  </si>
  <si>
    <t>580-12 Т</t>
  </si>
  <si>
    <t>584-7 Т</t>
  </si>
  <si>
    <t>14,15,16,17</t>
  </si>
  <si>
    <t>Маркшейдерская служба</t>
  </si>
  <si>
    <t>851-4 Т</t>
  </si>
  <si>
    <t>08.12.12.119.001.00.0113.000000000000</t>
  </si>
  <si>
    <t>Грунт</t>
  </si>
  <si>
    <t>Глинистый</t>
  </si>
  <si>
    <t>Грунт (глинистые породы) классифицирован по ГОСТ 25100 «Грунты Классификация» и относятся к II классу природных диспенсерских грунтов, к группе связных и подгруппе осадочных и к виду песчанистая и супесь пылеватая. Качество грунта отвечает требованиям СНиП 3.03-09-2003 «Автомобильные дороги».</t>
  </si>
  <si>
    <t>ноябрь</t>
  </si>
  <si>
    <t>Атырауская область, Исатайский район, НГДУ Жайыкмунайгаз, м/р С.Балгимбаев</t>
  </si>
  <si>
    <t>промежуточный платеж  100% в течении 30 рабочих дней;</t>
  </si>
  <si>
    <t>метр кубический</t>
  </si>
  <si>
    <t>852-4 Т</t>
  </si>
  <si>
    <t>Атырауская область, Жылыойский район, НГДУ Доссормунайгаз, м/р Карсак</t>
  </si>
  <si>
    <t>853-4 Т</t>
  </si>
  <si>
    <t>Атырауская область, Жылыойский район, НГДУ Жылыоймунайгаз,м/р Актобе,м/р Терень-Узюк,м/р Акингень</t>
  </si>
  <si>
    <t>851-5 Т</t>
  </si>
  <si>
    <t>852-5 Т</t>
  </si>
  <si>
    <t>853-5 Т</t>
  </si>
  <si>
    <t>ДТ</t>
  </si>
  <si>
    <t>144-2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</si>
  <si>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</si>
  <si>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</si>
  <si>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</si>
  <si>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г.Атырау, ул.Валиханова, 1</t>
  </si>
  <si>
    <t>02.2018</t>
  </si>
  <si>
    <t>KZ</t>
  </si>
  <si>
    <t>230000000</t>
  </si>
  <si>
    <t>Атырауская область, Исатайский район</t>
  </si>
  <si>
    <t>04.2018</t>
  </si>
  <si>
    <t>12.2020</t>
  </si>
  <si>
    <t>С НДС</t>
  </si>
  <si>
    <t>120240021112</t>
  </si>
  <si>
    <t>Оказание транспортных услуг по перевозке грузов технологическим автотранспортом для НГДУ "Жайыкмунайгаз" АО "Эмбамунайгаз"</t>
  </si>
  <si>
    <t>145-2 У</t>
  </si>
  <si>
    <t>494112.100.000000</t>
  </si>
  <si>
    <t>Услуги автомобильного транспорта по перевозкам нефтепродуктов автоцистернами или полуприцепами-автоцистернами</t>
  </si>
  <si>
    <t>Услуги по перевозке автоцистернами нефти и технологической жидкости для НГДУ "Жайыкмунайгаз" АО "Эмбамунайгаз"</t>
  </si>
  <si>
    <t>146-2 У</t>
  </si>
  <si>
    <t>773919.900.000035</t>
  </si>
  <si>
    <t>Услуги по аренде специальной техники с водителем</t>
  </si>
  <si>
    <t>Оказание транспортных услуг специальной техникой для НГДУ "Жайкмунайгаз" АО "Эмбамунайгаз"</t>
  </si>
  <si>
    <t>147-2 У</t>
  </si>
  <si>
    <t>773919.900.000004</t>
  </si>
  <si>
    <t>Услуги по аренде самоходных машин</t>
  </si>
  <si>
    <t>Оказание транспортных услуг самоходными машинами для НГДУ "Жайкмунайгаз" АО "Эмбамунайгаз"</t>
  </si>
  <si>
    <t>148-4 У</t>
  </si>
  <si>
    <t>493934.000.000000</t>
  </si>
  <si>
    <t>Услуги автобусов по перевозкам пассажиров не по расписанию</t>
  </si>
  <si>
    <t>Оказание транспортных услуг по перевозке пассажиров автобусами для НГДУ "Жайыкмунайгаз" АО "Эмбамунайгаз"</t>
  </si>
  <si>
    <t>152-2 У</t>
  </si>
  <si>
    <t>494113.000.000000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</si>
  <si>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</si>
  <si>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Атырауская область, Жылыойский район</t>
  </si>
  <si>
    <t>Услуги по перевозке автоцистерной питьевой воды для НГДУ "Жылыоймунайгаз" АО "Эмбамунайгаз"</t>
  </si>
  <si>
    <t>153-3 У</t>
  </si>
  <si>
    <t>Оказание транспортных услуг специальной техникой для НГДУ "Жылыоймунайгаз" АО "Эмбамунайгаз"</t>
  </si>
  <si>
    <t>154-3 У</t>
  </si>
  <si>
    <t>Оказание транспортных услуг самоходными машинами для НГДУ "Жылыоймунайгаз" АО "Эмбамунайгаз"</t>
  </si>
  <si>
    <t>МС</t>
  </si>
  <si>
    <t>43-1 Р</t>
  </si>
  <si>
    <t>711219.900.000001</t>
  </si>
  <si>
    <t>Работы инженерные по проектированию месторождений</t>
  </si>
  <si>
    <t>Атырауская область. Исатайский район</t>
  </si>
  <si>
    <t>12.2019</t>
  </si>
  <si>
    <t>"Жайықмұнайгаз" МГӨБ бойынша жер қойнауын пайдалану құқығын ресімдеу</t>
  </si>
  <si>
    <t>Оформление права недропользования на ОПИ по НГДУ "Жайыкмунайгаз"</t>
  </si>
  <si>
    <t>44-1 Р</t>
  </si>
  <si>
    <t>Атырауская область. Жылыойский район</t>
  </si>
  <si>
    <t>"Жылыоймұнайгаз" МГӨБ бойынша жер қойнауын пайдалану құқығын ресімдеу</t>
  </si>
  <si>
    <t>Оформление права недропользования на ОПИ по НГДУ "Жылыоймунайгаз"</t>
  </si>
  <si>
    <t>45-1 Р</t>
  </si>
  <si>
    <t>"Доссормұнайгаз" МГӨБ бойынша жер қойнауын пайдалану құқығын ресімдеу</t>
  </si>
  <si>
    <t>Оформление права недропользования на ОПИ по НГДУ "Доссормунайгаз"</t>
  </si>
  <si>
    <t>46-1 Р</t>
  </si>
  <si>
    <t>Атырауская область. Кызылкогинский район</t>
  </si>
  <si>
    <t>"Қайнармұнайгаз" МГӨБ бойынша жер қойнауын пайдалану құқығын ресімдеу</t>
  </si>
  <si>
    <t>Оформление права недропользования на ОПИ по НГДУ "Кайнармунайгаз"</t>
  </si>
  <si>
    <t>30-5 У</t>
  </si>
  <si>
    <t>35.13.10.100.000.00.0777.000000000000</t>
  </si>
  <si>
    <t>Услуги по передаче/распределению электроэнергии</t>
  </si>
  <si>
    <t>Услуги электроснабжения  (электроэнергия и услуги по передаче и распределению электроэнергии)</t>
  </si>
  <si>
    <t>г.Атырау ул.Валиханова,1</t>
  </si>
  <si>
    <t xml:space="preserve">100% оплата не позднее  10-го числа месяца, следующего за расчетным, авансовый платеж - 0%,  </t>
  </si>
  <si>
    <t>столбец 12,14</t>
  </si>
  <si>
    <t>столбец 14, 16</t>
  </si>
  <si>
    <t>83-2 У</t>
  </si>
  <si>
    <t>Техническое обслуживание котельных установок  НГДУ "Жылыоймунайгаз"</t>
  </si>
  <si>
    <t>ДБРиКРС</t>
  </si>
  <si>
    <t>14-1 Р</t>
  </si>
  <si>
    <t>431310.100.000000</t>
  </si>
  <si>
    <t>Работы по разведочному/пробному бурению</t>
  </si>
  <si>
    <t>07.2018</t>
  </si>
  <si>
    <t>09.2019</t>
  </si>
  <si>
    <t>Работы по строительству поисково-разведочных скважин на месторождениях НГДУ "Жылыоймунайгаз"</t>
  </si>
  <si>
    <t>144-3 У</t>
  </si>
  <si>
    <t>145-3 У</t>
  </si>
  <si>
    <t>146-3 У</t>
  </si>
  <si>
    <t>147-3 У</t>
  </si>
  <si>
    <t>148-5 У</t>
  </si>
  <si>
    <t>152-3 У</t>
  </si>
  <si>
    <t>153-4 У</t>
  </si>
  <si>
    <t>154-4 У</t>
  </si>
  <si>
    <t>43-2 Р</t>
  </si>
  <si>
    <t>44-2 Р</t>
  </si>
  <si>
    <t>45-2 Р</t>
  </si>
  <si>
    <t>46-2 Р</t>
  </si>
  <si>
    <t>14-2 Р</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</si>
</sst>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0"/>
    <numFmt numFmtId="170" formatCode="0.000"/>
    <numFmt numFmtId="171" formatCode="#,##0.000"/>
  </numFmts>
  <fonts count="40"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0"/>
      <color theme="1"/>
      <name val="Times New Roman"/>
      <family val="1"/>
      <charset val="204"/>
    </font>
    <font>
      <sz val="12"/>
      <color theme="1"/>
      <name val="Calibri"/>
      <family val="2"/>
      <charset val="204"/>
      <scheme val="minor"/>
    </font>
    <font>
      <b/>
      <sz val="10"/>
      <color theme="1"/>
      <name val="Times New Roman"/>
      <family val="1"/>
      <charset val="204"/>
    </font>
    <font>
      <i/>
      <sz val="10"/>
      <name val="Times New Roman"/>
      <family val="1"/>
      <charset val="204"/>
    </font>
    <font>
      <b/>
      <sz val="11"/>
      <name val="Times New Roman"/>
      <family val="1"/>
      <charset val="204"/>
    </font>
    <font>
      <i/>
      <sz val="10"/>
      <color indexed="8"/>
      <name val="Times New Roman"/>
      <family val="1"/>
      <charset val="204"/>
    </font>
    <font>
      <b/>
      <sz val="11"/>
      <color theme="1"/>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Times New Roman"/>
      <family val="1"/>
      <charset val="204"/>
    </font>
    <font>
      <sz val="11"/>
      <name val="Calibri"/>
      <family val="2"/>
      <charset val="204"/>
    </font>
    <font>
      <sz val="11"/>
      <name val="Calibri"/>
      <family val="2"/>
      <scheme val="minor"/>
    </font>
    <font>
      <sz val="12"/>
      <name val="Times New Roman"/>
      <family val="1"/>
      <charset val="204"/>
    </font>
    <font>
      <sz val="10"/>
      <color rgb="FFFF0000"/>
      <name val="Times New Roman"/>
      <family val="1"/>
      <charset val="204"/>
    </font>
    <font>
      <sz val="10"/>
      <color indexed="8"/>
      <name val="Times New Roman"/>
      <family val="1"/>
      <charset val="204"/>
    </font>
  </fonts>
  <fills count="21">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0"/>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4" tint="0.79998168889431442"/>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46">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6"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7" fillId="0" borderId="0"/>
    <xf numFmtId="0" fontId="18" fillId="0" borderId="0" applyNumberFormat="0" applyFill="0" applyBorder="0" applyAlignment="0" applyProtection="0"/>
    <xf numFmtId="0" fontId="19" fillId="0" borderId="18" applyNumberFormat="0" applyFill="0" applyAlignment="0" applyProtection="0"/>
    <xf numFmtId="0" fontId="20" fillId="0" borderId="19" applyNumberFormat="0" applyFill="0" applyAlignment="0" applyProtection="0"/>
    <xf numFmtId="0" fontId="21" fillId="0" borderId="20"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21" applyNumberFormat="0" applyAlignment="0" applyProtection="0"/>
    <xf numFmtId="0" fontId="26" fillId="7" borderId="22" applyNumberFormat="0" applyAlignment="0" applyProtection="0"/>
    <xf numFmtId="0" fontId="27" fillId="7" borderId="21" applyNumberFormat="0" applyAlignment="0" applyProtection="0"/>
    <xf numFmtId="0" fontId="28" fillId="0" borderId="23" applyNumberFormat="0" applyFill="0" applyAlignment="0" applyProtection="0"/>
    <xf numFmtId="0" fontId="29" fillId="8" borderId="24" applyNumberFormat="0" applyAlignment="0" applyProtection="0"/>
    <xf numFmtId="0" fontId="30" fillId="0" borderId="0" applyNumberFormat="0" applyFill="0" applyBorder="0" applyAlignment="0" applyProtection="0"/>
    <xf numFmtId="0" fontId="1" fillId="9" borderId="25" applyNumberFormat="0" applyFont="0" applyAlignment="0" applyProtection="0"/>
    <xf numFmtId="0" fontId="31" fillId="0" borderId="0" applyNumberFormat="0" applyFill="0" applyBorder="0" applyAlignment="0" applyProtection="0"/>
    <xf numFmtId="0" fontId="32" fillId="0" borderId="26"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4" fillId="0" borderId="0"/>
    <xf numFmtId="0" fontId="6" fillId="0" borderId="0"/>
    <xf numFmtId="0" fontId="4" fillId="0" borderId="0"/>
  </cellStyleXfs>
  <cellXfs count="391">
    <xf numFmtId="0" fontId="0" fillId="0" borderId="0" xfId="0"/>
    <xf numFmtId="49" fontId="3" fillId="0" borderId="2" xfId="0" applyNumberFormat="1" applyFont="1" applyFill="1" applyBorder="1" applyAlignment="1">
      <alignment horizontal="left" vertical="center"/>
    </xf>
    <xf numFmtId="49" fontId="10" fillId="0" borderId="0" xfId="0" applyNumberFormat="1" applyFont="1" applyFill="1" applyAlignment="1">
      <alignment horizontal="left"/>
    </xf>
    <xf numFmtId="49" fontId="15" fillId="0" borderId="0" xfId="0" applyNumberFormat="1" applyFont="1" applyFill="1" applyAlignment="1">
      <alignment horizontal="left"/>
    </xf>
    <xf numFmtId="49" fontId="15" fillId="0" borderId="0" xfId="0" applyNumberFormat="1" applyFont="1" applyFill="1" applyAlignment="1">
      <alignment horizontal="center"/>
    </xf>
    <xf numFmtId="49" fontId="10" fillId="0" borderId="0" xfId="0" applyNumberFormat="1" applyFont="1" applyFill="1" applyBorder="1" applyAlignment="1">
      <alignment horizontal="left"/>
    </xf>
    <xf numFmtId="167" fontId="15" fillId="0" borderId="0" xfId="2" applyNumberFormat="1" applyFont="1" applyFill="1" applyAlignment="1">
      <alignment horizontal="left" vertical="center"/>
    </xf>
    <xf numFmtId="49" fontId="15" fillId="0" borderId="0" xfId="0" applyNumberFormat="1" applyFont="1" applyFill="1" applyAlignment="1">
      <alignment horizontal="left" wrapText="1"/>
    </xf>
    <xf numFmtId="49" fontId="10" fillId="0" borderId="12" xfId="0" applyNumberFormat="1" applyFont="1" applyFill="1" applyBorder="1" applyAlignment="1">
      <alignment horizontal="left"/>
    </xf>
    <xf numFmtId="49" fontId="10" fillId="0" borderId="12" xfId="0" applyNumberFormat="1" applyFont="1" applyFill="1" applyBorder="1" applyAlignment="1">
      <alignment horizontal="left" wrapText="1"/>
    </xf>
    <xf numFmtId="49" fontId="10" fillId="0" borderId="12" xfId="0" applyNumberFormat="1" applyFont="1" applyFill="1" applyBorder="1" applyAlignment="1">
      <alignment horizontal="center"/>
    </xf>
    <xf numFmtId="49" fontId="15" fillId="0" borderId="0" xfId="0" applyNumberFormat="1" applyFont="1" applyFill="1" applyBorder="1" applyAlignment="1">
      <alignment horizontal="left"/>
    </xf>
    <xf numFmtId="49" fontId="10" fillId="0" borderId="0" xfId="0" applyNumberFormat="1" applyFont="1" applyFill="1" applyBorder="1" applyAlignment="1">
      <alignment horizontal="left" wrapText="1"/>
    </xf>
    <xf numFmtId="49" fontId="10" fillId="0" borderId="0" xfId="0" applyNumberFormat="1" applyFont="1" applyFill="1" applyBorder="1" applyAlignment="1">
      <alignment horizontal="center"/>
    </xf>
    <xf numFmtId="49" fontId="15" fillId="0" borderId="2" xfId="0" applyNumberFormat="1" applyFont="1" applyFill="1" applyBorder="1" applyAlignment="1">
      <alignment horizontal="left" wrapText="1"/>
    </xf>
    <xf numFmtId="49" fontId="10" fillId="0" borderId="0" xfId="12" applyNumberFormat="1" applyFont="1" applyFill="1" applyBorder="1" applyAlignment="1">
      <alignment vertical="center"/>
    </xf>
    <xf numFmtId="49" fontId="5" fillId="0" borderId="2"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8" xfId="0" applyNumberFormat="1" applyFont="1" applyFill="1" applyBorder="1" applyAlignment="1">
      <alignment horizontal="center"/>
    </xf>
    <xf numFmtId="49" fontId="5" fillId="0" borderId="10" xfId="0" applyNumberFormat="1" applyFont="1" applyFill="1" applyBorder="1" applyAlignment="1">
      <alignment horizontal="center"/>
    </xf>
    <xf numFmtId="49" fontId="5"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xf>
    <xf numFmtId="49" fontId="10" fillId="0" borderId="2" xfId="0" applyNumberFormat="1" applyFont="1" applyFill="1" applyBorder="1" applyAlignment="1">
      <alignment horizontal="left"/>
    </xf>
    <xf numFmtId="49" fontId="10" fillId="0" borderId="2" xfId="0" applyNumberFormat="1" applyFont="1" applyFill="1" applyBorder="1" applyAlignment="1">
      <alignment horizontal="left" wrapText="1"/>
    </xf>
    <xf numFmtId="49" fontId="10" fillId="0" borderId="2" xfId="0" applyNumberFormat="1" applyFont="1" applyFill="1" applyBorder="1" applyAlignment="1">
      <alignment horizontal="center"/>
    </xf>
    <xf numFmtId="4" fontId="15" fillId="0" borderId="2" xfId="0" applyNumberFormat="1" applyFont="1" applyFill="1" applyBorder="1" applyAlignment="1">
      <alignment horizontal="left" vertical="center"/>
    </xf>
    <xf numFmtId="49" fontId="15" fillId="0" borderId="2" xfId="0" applyNumberFormat="1" applyFont="1" applyFill="1" applyBorder="1" applyAlignment="1">
      <alignment horizontal="left"/>
    </xf>
    <xf numFmtId="49" fontId="15" fillId="0" borderId="2" xfId="0" applyNumberFormat="1" applyFont="1" applyFill="1" applyBorder="1" applyAlignment="1">
      <alignment horizontal="center"/>
    </xf>
    <xf numFmtId="0" fontId="5" fillId="0" borderId="2" xfId="2" applyFont="1" applyFill="1" applyBorder="1" applyAlignment="1">
      <alignment horizontal="left" vertical="center"/>
    </xf>
    <xf numFmtId="164" fontId="3" fillId="0" borderId="2" xfId="1" applyFont="1" applyFill="1" applyBorder="1" applyAlignment="1">
      <alignment horizontal="left"/>
    </xf>
    <xf numFmtId="164" fontId="11" fillId="0" borderId="2" xfId="1" applyFont="1" applyFill="1" applyBorder="1" applyAlignment="1">
      <alignment horizontal="left"/>
    </xf>
    <xf numFmtId="49" fontId="3" fillId="0" borderId="2" xfId="0" applyNumberFormat="1" applyFont="1" applyFill="1" applyBorder="1" applyAlignment="1">
      <alignment horizontal="center" vertical="center"/>
    </xf>
    <xf numFmtId="164" fontId="5" fillId="0" borderId="2" xfId="1" applyFont="1" applyFill="1" applyBorder="1" applyAlignment="1">
      <alignment horizontal="left"/>
    </xf>
    <xf numFmtId="164" fontId="13" fillId="0" borderId="2" xfId="1" applyFont="1" applyFill="1" applyBorder="1" applyAlignment="1">
      <alignment horizontal="left"/>
    </xf>
    <xf numFmtId="168" fontId="15" fillId="0" borderId="2" xfId="0" applyNumberFormat="1" applyFont="1" applyFill="1" applyBorder="1" applyAlignment="1">
      <alignment horizontal="left"/>
    </xf>
    <xf numFmtId="0" fontId="11" fillId="0" borderId="0" xfId="2" applyFont="1" applyFill="1" applyAlignment="1">
      <alignment horizontal="center" vertical="center"/>
    </xf>
    <xf numFmtId="0" fontId="11" fillId="0" borderId="0" xfId="0" applyFont="1" applyFill="1" applyAlignment="1">
      <alignment horizontal="left"/>
    </xf>
    <xf numFmtId="0" fontId="11" fillId="0" borderId="0" xfId="19" applyFont="1" applyFill="1" applyAlignment="1">
      <alignment horizontal="left"/>
    </xf>
    <xf numFmtId="0" fontId="11" fillId="0" borderId="0" xfId="19" applyFont="1" applyFill="1" applyAlignment="1">
      <alignment horizontal="left" vertical="center"/>
    </xf>
    <xf numFmtId="0" fontId="11" fillId="0" borderId="0" xfId="19" applyFont="1" applyFill="1" applyAlignment="1"/>
    <xf numFmtId="0" fontId="11" fillId="0" borderId="0" xfId="0" applyFont="1" applyFill="1" applyAlignment="1"/>
    <xf numFmtId="167" fontId="13" fillId="0" borderId="0" xfId="2" applyNumberFormat="1" applyFont="1" applyFill="1" applyAlignment="1">
      <alignment vertical="center"/>
    </xf>
    <xf numFmtId="0" fontId="11" fillId="0" borderId="0" xfId="0" applyFont="1" applyFill="1" applyAlignment="1">
      <alignment horizontal="center"/>
    </xf>
    <xf numFmtId="0" fontId="11" fillId="0" borderId="0" xfId="2" applyFont="1" applyFill="1" applyAlignment="1">
      <alignment horizontal="right" vertical="center"/>
    </xf>
    <xf numFmtId="4" fontId="11" fillId="0" borderId="0" xfId="2" applyNumberFormat="1" applyFont="1" applyFill="1" applyAlignment="1">
      <alignment horizontal="right" vertical="center"/>
    </xf>
    <xf numFmtId="0" fontId="11" fillId="0" borderId="0" xfId="2" applyFont="1" applyFill="1" applyAlignment="1">
      <alignment horizontal="left" vertical="center"/>
    </xf>
    <xf numFmtId="0" fontId="13" fillId="0" borderId="0" xfId="2" applyFont="1" applyFill="1" applyAlignment="1">
      <alignment horizontal="left" vertical="center"/>
    </xf>
    <xf numFmtId="167" fontId="17" fillId="0" borderId="0" xfId="2" applyNumberFormat="1" applyFont="1" applyFill="1" applyAlignment="1">
      <alignment horizontal="left" vertical="center"/>
    </xf>
    <xf numFmtId="4" fontId="11" fillId="0" borderId="0" xfId="2" applyNumberFormat="1" applyFont="1" applyFill="1" applyAlignment="1">
      <alignment horizontal="left" vertical="center" wrapText="1"/>
    </xf>
    <xf numFmtId="0" fontId="11" fillId="0" borderId="0" xfId="2" applyFont="1" applyFill="1" applyAlignment="1">
      <alignment horizontal="left" vertical="center" wrapText="1"/>
    </xf>
    <xf numFmtId="0" fontId="11" fillId="0" borderId="0" xfId="2" applyFont="1" applyFill="1" applyBorder="1" applyAlignment="1">
      <alignment horizontal="left" vertical="center"/>
    </xf>
    <xf numFmtId="4" fontId="11" fillId="0" borderId="0" xfId="2" applyNumberFormat="1" applyFont="1" applyFill="1" applyAlignment="1">
      <alignment vertical="center" wrapText="1"/>
    </xf>
    <xf numFmtId="4" fontId="11" fillId="0" borderId="0" xfId="2" applyNumberFormat="1" applyFont="1" applyFill="1" applyAlignment="1">
      <alignment horizontal="center" vertical="center" wrapText="1"/>
    </xf>
    <xf numFmtId="0" fontId="11" fillId="0" borderId="0" xfId="2" applyFont="1" applyFill="1" applyAlignment="1">
      <alignment horizontal="center" vertical="center" wrapText="1"/>
    </xf>
    <xf numFmtId="0" fontId="11" fillId="0" borderId="0" xfId="2" applyFont="1" applyFill="1" applyAlignment="1">
      <alignment vertical="center" wrapText="1"/>
    </xf>
    <xf numFmtId="0" fontId="11" fillId="0" borderId="0" xfId="2" applyFont="1" applyFill="1" applyAlignment="1">
      <alignment horizontal="right" vertical="center" wrapText="1"/>
    </xf>
    <xf numFmtId="4" fontId="11" fillId="0" borderId="0" xfId="2" applyNumberFormat="1" applyFont="1" applyFill="1" applyAlignment="1">
      <alignment horizontal="right" vertical="center" wrapText="1"/>
    </xf>
    <xf numFmtId="0" fontId="13" fillId="0" borderId="0" xfId="2" applyFont="1" applyFill="1" applyAlignment="1">
      <alignment horizontal="center" vertical="center" wrapText="1"/>
    </xf>
    <xf numFmtId="0" fontId="13" fillId="0" borderId="2" xfId="2" applyFont="1" applyFill="1" applyBorder="1" applyAlignment="1">
      <alignment horizontal="center" vertical="center" wrapText="1"/>
    </xf>
    <xf numFmtId="0" fontId="11" fillId="0" borderId="2" xfId="2" applyFont="1" applyFill="1" applyBorder="1" applyAlignment="1">
      <alignment horizontal="left" vertical="center"/>
    </xf>
    <xf numFmtId="0" fontId="11" fillId="0" borderId="2" xfId="2" applyFont="1" applyFill="1" applyBorder="1" applyAlignment="1">
      <alignment horizontal="center" vertical="center"/>
    </xf>
    <xf numFmtId="4" fontId="11" fillId="0" borderId="2" xfId="0" applyNumberFormat="1" applyFont="1" applyFill="1" applyBorder="1" applyAlignment="1">
      <alignment horizontal="left" vertical="center"/>
    </xf>
    <xf numFmtId="0" fontId="11" fillId="0" borderId="2" xfId="0" applyFont="1" applyFill="1" applyBorder="1" applyAlignment="1">
      <alignment horizontal="left"/>
    </xf>
    <xf numFmtId="4" fontId="11" fillId="0" borderId="2" xfId="2" applyNumberFormat="1" applyFont="1" applyFill="1" applyBorder="1" applyAlignment="1">
      <alignment horizontal="left" vertical="center"/>
    </xf>
    <xf numFmtId="0" fontId="13" fillId="0" borderId="0" xfId="2" applyFont="1" applyFill="1" applyAlignment="1">
      <alignment horizontal="center" vertical="center"/>
    </xf>
    <xf numFmtId="0" fontId="11" fillId="0" borderId="2" xfId="0" applyFont="1" applyFill="1" applyBorder="1" applyAlignment="1">
      <alignment horizontal="left" vertical="center"/>
    </xf>
    <xf numFmtId="4" fontId="11" fillId="0" borderId="2" xfId="2" applyNumberFormat="1" applyFont="1" applyFill="1" applyBorder="1" applyAlignment="1">
      <alignment vertical="center"/>
    </xf>
    <xf numFmtId="4" fontId="11" fillId="0" borderId="0" xfId="2" applyNumberFormat="1" applyFont="1" applyFill="1" applyAlignment="1">
      <alignment horizontal="left" vertical="center"/>
    </xf>
    <xf numFmtId="4" fontId="11" fillId="0" borderId="2" xfId="0" applyNumberFormat="1" applyFont="1" applyFill="1" applyBorder="1" applyAlignment="1">
      <alignment vertical="center"/>
    </xf>
    <xf numFmtId="0" fontId="11" fillId="0" borderId="0" xfId="2" applyFont="1" applyFill="1" applyBorder="1" applyAlignment="1">
      <alignment horizontal="center" vertical="center"/>
    </xf>
    <xf numFmtId="4" fontId="11" fillId="0" borderId="0" xfId="0" applyNumberFormat="1" applyFont="1" applyFill="1" applyBorder="1" applyAlignment="1">
      <alignment horizontal="left" vertical="center"/>
    </xf>
    <xf numFmtId="0" fontId="13" fillId="0" borderId="0" xfId="2" applyFont="1" applyFill="1" applyBorder="1" applyAlignment="1">
      <alignment horizontal="left" vertic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4" fontId="11" fillId="0" borderId="0" xfId="2" applyNumberFormat="1" applyFont="1" applyFill="1" applyBorder="1" applyAlignment="1">
      <alignment horizontal="left" vertical="center"/>
    </xf>
    <xf numFmtId="4" fontId="11" fillId="0" borderId="0" xfId="13" applyNumberFormat="1" applyFont="1" applyFill="1" applyBorder="1" applyAlignment="1">
      <alignment vertical="center"/>
    </xf>
    <xf numFmtId="4" fontId="13" fillId="0" borderId="0" xfId="2" applyNumberFormat="1" applyFont="1" applyFill="1" applyBorder="1" applyAlignment="1">
      <alignment vertical="center"/>
    </xf>
    <xf numFmtId="4" fontId="11" fillId="0" borderId="0" xfId="2" applyNumberFormat="1" applyFont="1" applyFill="1" applyBorder="1" applyAlignment="1">
      <alignment vertical="center"/>
    </xf>
    <xf numFmtId="4" fontId="11" fillId="0" borderId="0" xfId="0" applyNumberFormat="1" applyFont="1" applyFill="1" applyBorder="1" applyAlignment="1">
      <alignment vertical="center"/>
    </xf>
    <xf numFmtId="4" fontId="13" fillId="0" borderId="0" xfId="2" applyNumberFormat="1" applyFont="1" applyFill="1" applyBorder="1" applyAlignment="1">
      <alignment horizontal="center" vertical="center"/>
    </xf>
    <xf numFmtId="3" fontId="11" fillId="0" borderId="0" xfId="2"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center"/>
    </xf>
    <xf numFmtId="0" fontId="11" fillId="0" borderId="0" xfId="0" applyFont="1" applyFill="1" applyAlignment="1">
      <alignment horizontal="right"/>
    </xf>
    <xf numFmtId="4" fontId="11" fillId="0" borderId="0" xfId="0" applyNumberFormat="1" applyFont="1" applyFill="1" applyAlignment="1">
      <alignment horizontal="right"/>
    </xf>
    <xf numFmtId="4" fontId="11" fillId="0" borderId="0" xfId="2" applyNumberFormat="1" applyFont="1" applyFill="1" applyAlignment="1">
      <alignment horizontal="center" vertical="center"/>
    </xf>
    <xf numFmtId="0" fontId="11" fillId="0" borderId="0" xfId="0" applyFont="1" applyFill="1" applyBorder="1"/>
    <xf numFmtId="0" fontId="11" fillId="0" borderId="0" xfId="0" applyFont="1" applyFill="1" applyBorder="1" applyAlignment="1">
      <alignment horizontal="center"/>
    </xf>
    <xf numFmtId="0" fontId="11" fillId="0" borderId="0" xfId="0" applyFont="1" applyFill="1" applyBorder="1" applyAlignment="1">
      <alignment horizontal="right"/>
    </xf>
    <xf numFmtId="4" fontId="11" fillId="0" borderId="0" xfId="0" applyNumberFormat="1" applyFont="1" applyFill="1" applyBorder="1" applyAlignment="1">
      <alignment horizontal="right"/>
    </xf>
    <xf numFmtId="4" fontId="11" fillId="0" borderId="0" xfId="2" applyNumberFormat="1" applyFont="1" applyFill="1" applyAlignment="1">
      <alignment vertical="center"/>
    </xf>
    <xf numFmtId="0" fontId="11" fillId="0" borderId="0" xfId="2" applyFont="1" applyFill="1" applyAlignment="1">
      <alignment horizontal="center"/>
    </xf>
    <xf numFmtId="0" fontId="11" fillId="0" borderId="0" xfId="2" applyFont="1" applyFill="1" applyAlignment="1">
      <alignment vertical="center"/>
    </xf>
    <xf numFmtId="4" fontId="13" fillId="0" borderId="2" xfId="2" applyNumberFormat="1" applyFont="1" applyFill="1" applyBorder="1" applyAlignment="1">
      <alignment horizontal="center" vertical="center" wrapText="1"/>
    </xf>
    <xf numFmtId="0" fontId="13" fillId="0" borderId="2" xfId="2" applyFont="1" applyFill="1" applyBorder="1" applyAlignment="1">
      <alignment horizontal="left" vertical="center" wrapText="1"/>
    </xf>
    <xf numFmtId="0" fontId="13" fillId="0" borderId="2" xfId="2" applyFont="1" applyFill="1" applyBorder="1" applyAlignment="1">
      <alignment horizontal="center" wrapText="1"/>
    </xf>
    <xf numFmtId="4" fontId="13" fillId="0" borderId="2" xfId="2" applyNumberFormat="1" applyFont="1" applyFill="1" applyBorder="1" applyAlignment="1">
      <alignment horizontal="center" vertical="center"/>
    </xf>
    <xf numFmtId="0" fontId="13" fillId="0" borderId="2" xfId="2" applyFont="1" applyFill="1" applyBorder="1" applyAlignment="1">
      <alignment horizontal="left" vertical="center"/>
    </xf>
    <xf numFmtId="4" fontId="13" fillId="0" borderId="2" xfId="2" applyNumberFormat="1" applyFont="1" applyFill="1" applyBorder="1" applyAlignment="1">
      <alignment vertical="center"/>
    </xf>
    <xf numFmtId="4" fontId="13" fillId="0" borderId="2" xfId="2" applyNumberFormat="1" applyFont="1" applyFill="1" applyBorder="1" applyAlignment="1">
      <alignment horizontal="left" vertical="center"/>
    </xf>
    <xf numFmtId="4" fontId="11" fillId="0" borderId="2" xfId="13" applyNumberFormat="1" applyFont="1" applyFill="1" applyBorder="1" applyAlignment="1">
      <alignment horizontal="left" vertical="center"/>
    </xf>
    <xf numFmtId="4" fontId="11" fillId="0" borderId="2" xfId="13" applyNumberFormat="1" applyFont="1" applyFill="1" applyBorder="1" applyAlignment="1">
      <alignment vertical="center"/>
    </xf>
    <xf numFmtId="3" fontId="11" fillId="0" borderId="2" xfId="2"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0" xfId="2" applyFont="1" applyFill="1" applyBorder="1" applyAlignment="1">
      <alignment horizontal="right" vertical="center"/>
    </xf>
    <xf numFmtId="4" fontId="11" fillId="0" borderId="0" xfId="2" applyNumberFormat="1" applyFont="1" applyFill="1" applyBorder="1" applyAlignment="1">
      <alignment horizontal="right" vertical="center"/>
    </xf>
    <xf numFmtId="0" fontId="13" fillId="0" borderId="0" xfId="2" applyFont="1" applyFill="1" applyBorder="1" applyAlignment="1">
      <alignment horizontal="center" vertical="center"/>
    </xf>
    <xf numFmtId="4" fontId="3" fillId="0" borderId="2" xfId="2" applyNumberFormat="1" applyFont="1" applyFill="1" applyBorder="1" applyAlignment="1">
      <alignment horizontal="left" vertical="center"/>
    </xf>
    <xf numFmtId="0" fontId="3" fillId="0" borderId="2" xfId="2" applyFont="1" applyFill="1" applyBorder="1" applyAlignment="1">
      <alignment horizontal="left" vertical="center"/>
    </xf>
    <xf numFmtId="49" fontId="15" fillId="0" borderId="0" xfId="0" applyNumberFormat="1" applyFont="1" applyFill="1" applyBorder="1" applyAlignment="1">
      <alignment horizontal="left" wrapText="1"/>
    </xf>
    <xf numFmtId="4" fontId="13" fillId="0" borderId="2" xfId="0" applyNumberFormat="1" applyFont="1" applyFill="1" applyBorder="1" applyAlignment="1">
      <alignment vertical="center"/>
    </xf>
    <xf numFmtId="0" fontId="3" fillId="0" borderId="0" xfId="2" applyFont="1" applyFill="1" applyAlignment="1">
      <alignment horizontal="left" vertical="center"/>
    </xf>
    <xf numFmtId="0" fontId="3" fillId="0" borderId="2" xfId="0" applyNumberFormat="1" applyFont="1" applyFill="1" applyBorder="1" applyAlignment="1">
      <alignment horizontal="center" vertical="center"/>
    </xf>
    <xf numFmtId="0" fontId="3" fillId="0" borderId="2" xfId="0" applyFont="1" applyFill="1" applyBorder="1" applyAlignment="1">
      <alignment horizontal="left" vertical="center"/>
    </xf>
    <xf numFmtId="49" fontId="3" fillId="0" borderId="2" xfId="0" applyNumberFormat="1" applyFont="1" applyFill="1" applyBorder="1" applyAlignment="1">
      <alignment horizontal="left"/>
    </xf>
    <xf numFmtId="168" fontId="3" fillId="0" borderId="2" xfId="0" applyNumberFormat="1" applyFont="1" applyFill="1" applyBorder="1" applyAlignment="1">
      <alignment horizontal="left"/>
    </xf>
    <xf numFmtId="1" fontId="3" fillId="0" borderId="2" xfId="0" applyNumberFormat="1" applyFont="1" applyFill="1" applyBorder="1" applyAlignment="1">
      <alignment horizontal="left"/>
    </xf>
    <xf numFmtId="0" fontId="3" fillId="0" borderId="2" xfId="5" applyFont="1" applyFill="1" applyBorder="1" applyAlignment="1">
      <alignment horizontal="left" vertical="center"/>
    </xf>
    <xf numFmtId="49" fontId="3" fillId="0" borderId="2" xfId="12" applyNumberFormat="1" applyFont="1" applyFill="1" applyBorder="1" applyAlignment="1">
      <alignment horizontal="left" vertical="center"/>
    </xf>
    <xf numFmtId="49" fontId="5" fillId="0" borderId="27" xfId="0" applyNumberFormat="1" applyFont="1" applyFill="1" applyBorder="1" applyAlignment="1">
      <alignment horizontal="center" vertical="center"/>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vertical="center"/>
    </xf>
    <xf numFmtId="49" fontId="3" fillId="0" borderId="0" xfId="0" applyNumberFormat="1" applyFont="1" applyFill="1" applyBorder="1" applyAlignment="1">
      <alignment horizontal="left"/>
    </xf>
    <xf numFmtId="169" fontId="3" fillId="0" borderId="0" xfId="2" applyNumberFormat="1" applyFont="1" applyFill="1" applyAlignment="1">
      <alignment horizontal="left" vertical="center"/>
    </xf>
    <xf numFmtId="4" fontId="3" fillId="0" borderId="2" xfId="0" applyNumberFormat="1" applyFont="1" applyFill="1" applyBorder="1" applyAlignment="1">
      <alignment horizontal="left" vertical="center"/>
    </xf>
    <xf numFmtId="4" fontId="13" fillId="0" borderId="2" xfId="2" applyNumberFormat="1" applyFont="1" applyFill="1" applyBorder="1" applyAlignment="1">
      <alignment horizontal="center" vertical="center" wrapText="1"/>
    </xf>
    <xf numFmtId="0" fontId="5" fillId="0" borderId="0" xfId="2" applyFont="1" applyFill="1" applyAlignment="1">
      <alignment horizontal="left" vertical="center"/>
    </xf>
    <xf numFmtId="0" fontId="3" fillId="0" borderId="2" xfId="2" applyFont="1" applyFill="1" applyBorder="1" applyAlignment="1">
      <alignment horizontal="center" vertical="center"/>
    </xf>
    <xf numFmtId="0" fontId="3" fillId="0" borderId="2" xfId="5" applyNumberFormat="1" applyFont="1" applyFill="1" applyBorder="1" applyAlignment="1">
      <alignment horizontal="left" vertical="center"/>
    </xf>
    <xf numFmtId="164" fontId="3" fillId="0" borderId="2" xfId="1" applyFont="1" applyFill="1" applyBorder="1" applyAlignment="1">
      <alignment horizontal="left" vertical="center"/>
    </xf>
    <xf numFmtId="1" fontId="3" fillId="0" borderId="2" xfId="0" applyNumberFormat="1" applyFont="1" applyFill="1" applyBorder="1" applyAlignment="1">
      <alignment horizontal="center" vertical="center"/>
    </xf>
    <xf numFmtId="0" fontId="3" fillId="0" borderId="2" xfId="0" applyFont="1" applyFill="1" applyBorder="1" applyAlignment="1">
      <alignment horizontal="left"/>
    </xf>
    <xf numFmtId="49" fontId="11" fillId="0" borderId="2"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wrapText="1"/>
    </xf>
    <xf numFmtId="1" fontId="11" fillId="0" borderId="2" xfId="0" applyNumberFormat="1" applyFont="1" applyFill="1" applyBorder="1" applyAlignment="1">
      <alignment horizontal="center" vertical="center"/>
    </xf>
    <xf numFmtId="170" fontId="11" fillId="0" borderId="2" xfId="0" applyNumberFormat="1" applyFont="1" applyFill="1" applyBorder="1" applyAlignment="1">
      <alignment horizontal="center" vertical="center"/>
    </xf>
    <xf numFmtId="49" fontId="3" fillId="0" borderId="2" xfId="0" applyNumberFormat="1" applyFont="1" applyFill="1" applyBorder="1" applyAlignment="1">
      <alignment vertical="center"/>
    </xf>
    <xf numFmtId="49" fontId="3" fillId="0" borderId="2" xfId="0" applyNumberFormat="1" applyFont="1" applyFill="1" applyBorder="1" applyAlignment="1">
      <alignment vertical="center" wrapText="1"/>
    </xf>
    <xf numFmtId="49" fontId="10" fillId="0" borderId="2" xfId="0" applyNumberFormat="1" applyFont="1" applyFill="1" applyBorder="1" applyAlignment="1"/>
    <xf numFmtId="49" fontId="5" fillId="0" borderId="2"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0" fontId="3" fillId="0" borderId="2" xfId="2" applyFont="1" applyFill="1" applyBorder="1" applyAlignment="1">
      <alignment horizontal="left" vertical="center" wrapText="1"/>
    </xf>
    <xf numFmtId="49" fontId="3" fillId="0" borderId="2" xfId="0" applyNumberFormat="1" applyFont="1" applyFill="1" applyBorder="1" applyAlignment="1">
      <alignment horizontal="right" vertical="center"/>
    </xf>
    <xf numFmtId="49" fontId="11" fillId="0" borderId="2" xfId="0" applyNumberFormat="1" applyFont="1" applyBorder="1" applyAlignment="1">
      <alignment horizontal="center" vertical="center" wrapText="1"/>
    </xf>
    <xf numFmtId="0" fontId="3" fillId="0" borderId="2" xfId="5" applyFont="1" applyFill="1" applyBorder="1" applyAlignment="1">
      <alignment horizontal="left" vertical="center" wrapText="1"/>
    </xf>
    <xf numFmtId="0" fontId="34" fillId="0" borderId="2" xfId="0" applyFont="1" applyFill="1" applyBorder="1" applyAlignment="1">
      <alignment horizontal="left" vertical="center"/>
    </xf>
    <xf numFmtId="49" fontId="15" fillId="0" borderId="0" xfId="0" applyNumberFormat="1" applyFont="1" applyFill="1" applyAlignment="1">
      <alignment horizontal="right"/>
    </xf>
    <xf numFmtId="49" fontId="10" fillId="0" borderId="12" xfId="0" applyNumberFormat="1" applyFont="1" applyFill="1" applyBorder="1" applyAlignment="1">
      <alignment horizontal="right"/>
    </xf>
    <xf numFmtId="49" fontId="10" fillId="0" borderId="2" xfId="0" applyNumberFormat="1" applyFont="1" applyFill="1" applyBorder="1" applyAlignment="1">
      <alignment horizontal="right"/>
    </xf>
    <xf numFmtId="168" fontId="10" fillId="0" borderId="2" xfId="0" applyNumberFormat="1" applyFont="1" applyFill="1" applyBorder="1" applyAlignment="1">
      <alignment horizontal="right"/>
    </xf>
    <xf numFmtId="168" fontId="15" fillId="0" borderId="2" xfId="0" applyNumberFormat="1" applyFont="1" applyFill="1" applyBorder="1" applyAlignment="1">
      <alignment horizontal="right"/>
    </xf>
    <xf numFmtId="164" fontId="3" fillId="0" borderId="2" xfId="1" applyFont="1" applyFill="1" applyBorder="1" applyAlignment="1">
      <alignment horizontal="right"/>
    </xf>
    <xf numFmtId="164" fontId="11" fillId="0" borderId="2" xfId="1" applyFont="1" applyFill="1" applyBorder="1" applyAlignment="1">
      <alignment horizontal="right"/>
    </xf>
    <xf numFmtId="4" fontId="11" fillId="0" borderId="2" xfId="0" applyNumberFormat="1" applyFont="1" applyFill="1" applyBorder="1" applyAlignment="1">
      <alignment horizontal="right" vertical="center"/>
    </xf>
    <xf numFmtId="49" fontId="10" fillId="0" borderId="0" xfId="0" applyNumberFormat="1" applyFont="1" applyFill="1" applyBorder="1" applyAlignment="1">
      <alignment horizontal="right"/>
    </xf>
    <xf numFmtId="164" fontId="10" fillId="0" borderId="0" xfId="0" applyNumberFormat="1" applyFont="1" applyFill="1" applyBorder="1" applyAlignment="1">
      <alignment horizontal="right"/>
    </xf>
    <xf numFmtId="49" fontId="15" fillId="0" borderId="2" xfId="0" applyNumberFormat="1" applyFont="1" applyFill="1" applyBorder="1" applyAlignment="1">
      <alignment horizontal="right"/>
    </xf>
    <xf numFmtId="170" fontId="11" fillId="0" borderId="2" xfId="0" applyNumberFormat="1" applyFont="1" applyFill="1" applyBorder="1" applyAlignment="1">
      <alignment horizontal="right" vertical="center"/>
    </xf>
    <xf numFmtId="2" fontId="11" fillId="0" borderId="2" xfId="0" applyNumberFormat="1" applyFont="1" applyFill="1" applyBorder="1" applyAlignment="1">
      <alignment horizontal="right" vertical="center"/>
    </xf>
    <xf numFmtId="49" fontId="15" fillId="0" borderId="2" xfId="0" applyNumberFormat="1" applyFont="1" applyFill="1" applyBorder="1" applyAlignment="1">
      <alignment horizontal="right" wrapText="1"/>
    </xf>
    <xf numFmtId="4" fontId="10" fillId="0" borderId="2" xfId="0" applyNumberFormat="1" applyFont="1" applyFill="1" applyBorder="1" applyAlignment="1">
      <alignment horizontal="right" vertical="center"/>
    </xf>
    <xf numFmtId="4" fontId="3" fillId="0" borderId="11" xfId="0" applyNumberFormat="1" applyFont="1" applyFill="1" applyBorder="1" applyAlignment="1">
      <alignment horizontal="right" vertical="top"/>
    </xf>
    <xf numFmtId="4" fontId="3" fillId="0" borderId="2" xfId="0" applyNumberFormat="1" applyFont="1" applyFill="1" applyBorder="1" applyAlignment="1">
      <alignment horizontal="right" vertical="top"/>
    </xf>
    <xf numFmtId="49" fontId="34" fillId="0" borderId="2" xfId="0" applyNumberFormat="1" applyFont="1" applyFill="1" applyBorder="1" applyAlignment="1">
      <alignment horizontal="center" vertical="center" wrapText="1"/>
    </xf>
    <xf numFmtId="0" fontId="35" fillId="0" borderId="30" xfId="0" applyFont="1" applyFill="1" applyBorder="1" applyAlignment="1">
      <alignment horizontal="left" vertical="top" wrapText="1"/>
    </xf>
    <xf numFmtId="49" fontId="34" fillId="0" borderId="31" xfId="0" applyNumberFormat="1" applyFont="1" applyFill="1" applyBorder="1" applyAlignment="1">
      <alignment horizontal="center" vertical="center" wrapText="1"/>
    </xf>
    <xf numFmtId="49" fontId="11" fillId="0" borderId="2" xfId="0" applyNumberFormat="1" applyFont="1" applyFill="1" applyBorder="1" applyAlignment="1">
      <alignment horizontal="left" vertical="center" wrapText="1"/>
    </xf>
    <xf numFmtId="0" fontId="11" fillId="0" borderId="2" xfId="5" applyNumberFormat="1" applyFont="1" applyFill="1" applyBorder="1" applyAlignment="1">
      <alignment horizontal="left" vertical="center"/>
    </xf>
    <xf numFmtId="4" fontId="11" fillId="0" borderId="2" xfId="16" applyNumberFormat="1" applyFont="1" applyFill="1" applyBorder="1" applyAlignment="1">
      <alignment horizontal="left" vertical="center"/>
    </xf>
    <xf numFmtId="49" fontId="11" fillId="0" borderId="2" xfId="2" applyNumberFormat="1" applyFont="1" applyFill="1" applyBorder="1" applyAlignment="1">
      <alignment horizontal="left" vertical="center"/>
    </xf>
    <xf numFmtId="164" fontId="11" fillId="0" borderId="2" xfId="1" applyFont="1" applyFill="1" applyBorder="1" applyAlignment="1">
      <alignment horizontal="left" vertical="center"/>
    </xf>
    <xf numFmtId="4" fontId="3" fillId="0" borderId="0" xfId="0" applyNumberFormat="1" applyFont="1" applyFill="1" applyBorder="1" applyAlignment="1">
      <alignment horizontal="right" vertical="top"/>
    </xf>
    <xf numFmtId="49" fontId="3" fillId="0" borderId="2" xfId="2" applyNumberFormat="1" applyFont="1" applyFill="1" applyBorder="1" applyAlignment="1">
      <alignment horizontal="left" vertical="center"/>
    </xf>
    <xf numFmtId="164" fontId="36" fillId="0" borderId="2" xfId="1" applyFont="1" applyFill="1" applyBorder="1"/>
    <xf numFmtId="0" fontId="3" fillId="0" borderId="2" xfId="0" applyNumberFormat="1" applyFont="1" applyFill="1" applyBorder="1" applyAlignment="1">
      <alignment horizontal="left"/>
    </xf>
    <xf numFmtId="49" fontId="3" fillId="0" borderId="2" xfId="0" applyNumberFormat="1" applyFont="1" applyFill="1" applyBorder="1" applyAlignment="1">
      <alignment horizontal="left" vertical="center" wrapText="1"/>
    </xf>
    <xf numFmtId="0" fontId="3" fillId="0" borderId="2" xfId="2" applyFont="1" applyFill="1" applyBorder="1" applyAlignment="1" applyProtection="1">
      <alignment horizontal="left" vertical="center"/>
    </xf>
    <xf numFmtId="4" fontId="3" fillId="0" borderId="2" xfId="16" applyNumberFormat="1" applyFont="1" applyFill="1" applyBorder="1" applyAlignment="1">
      <alignment horizontal="left" vertical="center"/>
    </xf>
    <xf numFmtId="4" fontId="13" fillId="0" borderId="2" xfId="2" applyNumberFormat="1" applyFont="1" applyFill="1" applyBorder="1" applyAlignment="1">
      <alignment horizontal="center" vertical="center" wrapText="1"/>
    </xf>
    <xf numFmtId="4" fontId="3" fillId="0" borderId="2" xfId="2" applyNumberFormat="1" applyFont="1" applyFill="1" applyBorder="1" applyAlignment="1">
      <alignment horizontal="center" vertical="center"/>
    </xf>
    <xf numFmtId="4" fontId="37" fillId="0" borderId="2" xfId="2" applyNumberFormat="1" applyFont="1" applyFill="1" applyBorder="1" applyAlignment="1">
      <alignment horizontal="center" vertical="center" wrapText="1"/>
    </xf>
    <xf numFmtId="49" fontId="5" fillId="0" borderId="4"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169" fontId="3" fillId="16" borderId="0" xfId="2" applyNumberFormat="1" applyFont="1" applyFill="1" applyAlignment="1">
      <alignment horizontal="left" vertical="center"/>
    </xf>
    <xf numFmtId="0" fontId="3" fillId="16" borderId="0" xfId="2" applyFont="1" applyFill="1" applyAlignment="1">
      <alignment horizontal="left" vertical="center"/>
    </xf>
    <xf numFmtId="0" fontId="5" fillId="16" borderId="0" xfId="2" applyFont="1" applyFill="1" applyAlignment="1">
      <alignment horizontal="left" vertical="center"/>
    </xf>
    <xf numFmtId="0" fontId="13" fillId="16" borderId="0" xfId="2" applyFont="1" applyFill="1" applyAlignment="1">
      <alignment horizontal="center" vertical="center" wrapText="1"/>
    </xf>
    <xf numFmtId="0" fontId="11" fillId="16" borderId="0" xfId="2" applyFont="1" applyFill="1" applyAlignment="1">
      <alignment horizontal="center" vertical="center"/>
    </xf>
    <xf numFmtId="4" fontId="5" fillId="0" borderId="0" xfId="2" applyNumberFormat="1" applyFont="1" applyFill="1" applyAlignment="1">
      <alignment horizontal="left" vertical="center"/>
    </xf>
    <xf numFmtId="0" fontId="3" fillId="16" borderId="2" xfId="0" applyFont="1" applyFill="1" applyBorder="1" applyAlignment="1">
      <alignment horizontal="left"/>
    </xf>
    <xf numFmtId="4" fontId="3" fillId="16" borderId="0" xfId="2" applyNumberFormat="1" applyFont="1" applyFill="1" applyAlignment="1">
      <alignment horizontal="left" vertical="center"/>
    </xf>
    <xf numFmtId="4" fontId="5" fillId="16" borderId="0" xfId="2" applyNumberFormat="1" applyFont="1" applyFill="1" applyAlignment="1">
      <alignment horizontal="left" vertical="center"/>
    </xf>
    <xf numFmtId="4" fontId="3" fillId="17" borderId="2" xfId="2" applyNumberFormat="1" applyFont="1" applyFill="1" applyBorder="1" applyAlignment="1">
      <alignment horizontal="center" vertical="center"/>
    </xf>
    <xf numFmtId="0" fontId="11" fillId="18" borderId="2" xfId="2" applyFont="1" applyFill="1" applyBorder="1" applyAlignment="1">
      <alignment horizontal="center" vertical="center"/>
    </xf>
    <xf numFmtId="0" fontId="13" fillId="18" borderId="2" xfId="2" applyFont="1" applyFill="1" applyBorder="1" applyAlignment="1">
      <alignment horizontal="left" vertical="center" wrapText="1"/>
    </xf>
    <xf numFmtId="49" fontId="13" fillId="18" borderId="2" xfId="0" applyNumberFormat="1" applyFont="1" applyFill="1" applyBorder="1" applyAlignment="1">
      <alignment horizontal="left" vertical="center"/>
    </xf>
    <xf numFmtId="0" fontId="13" fillId="18" borderId="2" xfId="2" applyFont="1" applyFill="1" applyBorder="1" applyAlignment="1">
      <alignment horizontal="center" vertical="center" wrapText="1"/>
    </xf>
    <xf numFmtId="4" fontId="13" fillId="18" borderId="2" xfId="2" applyNumberFormat="1" applyFont="1" applyFill="1" applyBorder="1" applyAlignment="1">
      <alignment horizontal="center" vertical="center"/>
    </xf>
    <xf numFmtId="0" fontId="11" fillId="18" borderId="2" xfId="2" applyFont="1" applyFill="1" applyBorder="1" applyAlignment="1">
      <alignment horizontal="left" vertical="center"/>
    </xf>
    <xf numFmtId="0" fontId="11" fillId="18" borderId="0" xfId="2" applyFont="1" applyFill="1" applyAlignment="1">
      <alignment horizontal="center" vertical="center"/>
    </xf>
    <xf numFmtId="0" fontId="11" fillId="18" borderId="0" xfId="2" applyFont="1" applyFill="1" applyAlignment="1">
      <alignment horizontal="right" vertical="center" wrapText="1"/>
    </xf>
    <xf numFmtId="4" fontId="11" fillId="18" borderId="0" xfId="2" applyNumberFormat="1" applyFont="1" applyFill="1" applyAlignment="1">
      <alignment horizontal="right" vertical="center" wrapText="1"/>
    </xf>
    <xf numFmtId="0" fontId="11" fillId="18" borderId="0" xfId="2" applyFont="1" applyFill="1" applyAlignment="1">
      <alignment horizontal="center" vertical="center" wrapText="1"/>
    </xf>
    <xf numFmtId="0" fontId="13" fillId="18" borderId="0" xfId="2" applyFont="1" applyFill="1" applyAlignment="1">
      <alignment horizontal="center" vertical="center" wrapText="1"/>
    </xf>
    <xf numFmtId="0" fontId="13" fillId="18" borderId="2" xfId="2" applyFont="1" applyFill="1" applyBorder="1" applyAlignment="1">
      <alignment horizontal="center" wrapText="1"/>
    </xf>
    <xf numFmtId="0" fontId="3" fillId="16" borderId="0" xfId="2" applyFont="1" applyFill="1" applyBorder="1" applyAlignment="1">
      <alignment horizontal="left" vertical="center"/>
    </xf>
    <xf numFmtId="4" fontId="3" fillId="0" borderId="32" xfId="2" applyNumberFormat="1" applyFont="1" applyFill="1" applyBorder="1" applyAlignment="1">
      <alignment horizontal="left" vertical="center"/>
    </xf>
    <xf numFmtId="0" fontId="3" fillId="0" borderId="32" xfId="0" applyFont="1" applyFill="1" applyBorder="1" applyAlignment="1">
      <alignment horizontal="left"/>
    </xf>
    <xf numFmtId="0" fontId="3" fillId="0" borderId="32" xfId="2" applyFont="1" applyFill="1" applyBorder="1" applyAlignment="1">
      <alignment horizontal="left" vertical="center"/>
    </xf>
    <xf numFmtId="0" fontId="13" fillId="0" borderId="32" xfId="2" applyFont="1" applyFill="1" applyBorder="1" applyAlignment="1">
      <alignment horizontal="center" vertical="center" wrapText="1"/>
    </xf>
    <xf numFmtId="4" fontId="3" fillId="0" borderId="32" xfId="0" applyNumberFormat="1" applyFont="1" applyFill="1" applyBorder="1" applyAlignment="1">
      <alignment horizontal="left" vertical="center"/>
    </xf>
    <xf numFmtId="0" fontId="11" fillId="0" borderId="32" xfId="0" applyFont="1" applyFill="1" applyBorder="1" applyAlignment="1">
      <alignment horizontal="left"/>
    </xf>
    <xf numFmtId="0" fontId="3" fillId="0" borderId="32" xfId="0" applyNumberFormat="1" applyFont="1" applyFill="1" applyBorder="1" applyAlignment="1">
      <alignment horizontal="left" vertical="center"/>
    </xf>
    <xf numFmtId="0" fontId="3" fillId="0" borderId="32" xfId="45" applyFont="1" applyFill="1" applyBorder="1" applyAlignment="1">
      <alignment horizontal="left" vertical="center"/>
    </xf>
    <xf numFmtId="1" fontId="3" fillId="0" borderId="32" xfId="2" applyNumberFormat="1" applyFont="1" applyFill="1" applyBorder="1" applyAlignment="1">
      <alignment horizontal="left" vertical="center"/>
    </xf>
    <xf numFmtId="49" fontId="3" fillId="0" borderId="32" xfId="2" applyNumberFormat="1" applyFont="1" applyFill="1" applyBorder="1" applyAlignment="1">
      <alignment horizontal="left" vertical="center"/>
    </xf>
    <xf numFmtId="4" fontId="11" fillId="0" borderId="32" xfId="0" applyNumberFormat="1" applyFont="1" applyFill="1" applyBorder="1" applyAlignment="1">
      <alignment horizontal="left" vertical="center"/>
    </xf>
    <xf numFmtId="0" fontId="11" fillId="0" borderId="32" xfId="2" applyFont="1" applyFill="1" applyBorder="1" applyAlignment="1">
      <alignment horizontal="left" vertical="center"/>
    </xf>
    <xf numFmtId="0" fontId="3" fillId="0" borderId="32" xfId="0" applyFont="1" applyFill="1" applyBorder="1" applyAlignment="1">
      <alignment horizontal="left" vertical="center"/>
    </xf>
    <xf numFmtId="0" fontId="3" fillId="0" borderId="32" xfId="2" applyFont="1" applyFill="1" applyBorder="1" applyAlignment="1">
      <alignment horizontal="right" vertical="center" wrapText="1"/>
    </xf>
    <xf numFmtId="171" fontId="3" fillId="0" borderId="32" xfId="0" applyNumberFormat="1" applyFont="1" applyFill="1" applyBorder="1" applyAlignment="1">
      <alignment horizontal="left" vertical="center"/>
    </xf>
    <xf numFmtId="4" fontId="3" fillId="16" borderId="32" xfId="0" applyNumberFormat="1" applyFont="1" applyFill="1" applyBorder="1" applyAlignment="1">
      <alignment horizontal="left" vertical="center"/>
    </xf>
    <xf numFmtId="0" fontId="3" fillId="16" borderId="32" xfId="0" applyFont="1" applyFill="1" applyBorder="1" applyAlignment="1">
      <alignment horizontal="left"/>
    </xf>
    <xf numFmtId="4" fontId="3" fillId="16" borderId="32" xfId="2" applyNumberFormat="1" applyFont="1" applyFill="1" applyBorder="1" applyAlignment="1">
      <alignment horizontal="left" vertical="center"/>
    </xf>
    <xf numFmtId="4" fontId="3" fillId="2" borderId="32" xfId="0" applyNumberFormat="1" applyFont="1" applyFill="1" applyBorder="1" applyAlignment="1">
      <alignment horizontal="left" vertical="center"/>
    </xf>
    <xf numFmtId="4" fontId="3" fillId="2" borderId="32" xfId="2" applyNumberFormat="1" applyFont="1" applyFill="1" applyBorder="1" applyAlignment="1">
      <alignment horizontal="left" vertical="center"/>
    </xf>
    <xf numFmtId="4" fontId="11" fillId="2" borderId="32" xfId="0" applyNumberFormat="1" applyFont="1" applyFill="1" applyBorder="1" applyAlignment="1">
      <alignment horizontal="left" vertical="center"/>
    </xf>
    <xf numFmtId="4" fontId="11" fillId="16" borderId="32" xfId="0" applyNumberFormat="1" applyFont="1" applyFill="1" applyBorder="1" applyAlignment="1">
      <alignment horizontal="left" vertical="center"/>
    </xf>
    <xf numFmtId="4" fontId="13" fillId="16" borderId="0" xfId="2" applyNumberFormat="1" applyFont="1" applyFill="1" applyBorder="1" applyAlignment="1">
      <alignment vertical="center"/>
    </xf>
    <xf numFmtId="4" fontId="11" fillId="16" borderId="0" xfId="2" applyNumberFormat="1" applyFont="1" applyFill="1" applyBorder="1" applyAlignment="1">
      <alignment vertical="center"/>
    </xf>
    <xf numFmtId="4" fontId="11" fillId="16" borderId="0" xfId="13" applyNumberFormat="1" applyFont="1" applyFill="1" applyBorder="1" applyAlignment="1">
      <alignment vertical="center"/>
    </xf>
    <xf numFmtId="4" fontId="11" fillId="16" borderId="0" xfId="0" applyNumberFormat="1" applyFont="1" applyFill="1" applyBorder="1" applyAlignment="1">
      <alignment vertical="center"/>
    </xf>
    <xf numFmtId="0" fontId="11" fillId="16" borderId="32" xfId="0" applyFont="1" applyFill="1" applyBorder="1" applyAlignment="1">
      <alignment horizontal="left"/>
    </xf>
    <xf numFmtId="0" fontId="11" fillId="16" borderId="32" xfId="2" applyFont="1" applyFill="1" applyBorder="1" applyAlignment="1">
      <alignment horizontal="left" vertical="center"/>
    </xf>
    <xf numFmtId="49" fontId="13" fillId="16" borderId="2" xfId="0" applyNumberFormat="1" applyFont="1" applyFill="1" applyBorder="1" applyAlignment="1">
      <alignment horizontal="left" vertical="center"/>
    </xf>
    <xf numFmtId="0" fontId="3" fillId="16" borderId="32" xfId="2" applyFont="1" applyFill="1" applyBorder="1" applyAlignment="1">
      <alignment horizontal="left" vertical="center"/>
    </xf>
    <xf numFmtId="0" fontId="13" fillId="16" borderId="32" xfId="2" applyFont="1" applyFill="1" applyBorder="1" applyAlignment="1">
      <alignment horizontal="center" vertical="center" wrapText="1"/>
    </xf>
    <xf numFmtId="4" fontId="38" fillId="16" borderId="32" xfId="0" applyNumberFormat="1" applyFont="1" applyFill="1" applyBorder="1" applyAlignment="1">
      <alignment horizontal="left" vertical="center"/>
    </xf>
    <xf numFmtId="0" fontId="11" fillId="16" borderId="32" xfId="2" applyFont="1" applyFill="1" applyBorder="1" applyAlignment="1">
      <alignment horizontal="center" vertical="center"/>
    </xf>
    <xf numFmtId="0" fontId="3" fillId="16" borderId="32" xfId="2" applyFont="1" applyFill="1" applyBorder="1" applyAlignment="1">
      <alignment horizontal="right" vertical="center" wrapText="1"/>
    </xf>
    <xf numFmtId="171" fontId="3" fillId="16" borderId="32" xfId="0" applyNumberFormat="1" applyFont="1" applyFill="1" applyBorder="1" applyAlignment="1">
      <alignment horizontal="left" vertical="center"/>
    </xf>
    <xf numFmtId="169" fontId="3" fillId="16" borderId="32" xfId="2" applyNumberFormat="1" applyFont="1" applyFill="1" applyBorder="1" applyAlignment="1">
      <alignment horizontal="left" vertical="center"/>
    </xf>
    <xf numFmtId="0" fontId="5" fillId="16" borderId="32" xfId="2" applyFont="1" applyFill="1" applyBorder="1" applyAlignment="1">
      <alignment horizontal="left" vertical="center"/>
    </xf>
    <xf numFmtId="171" fontId="3" fillId="2" borderId="32" xfId="0" applyNumberFormat="1" applyFont="1" applyFill="1" applyBorder="1" applyAlignment="1">
      <alignment horizontal="left" vertical="center"/>
    </xf>
    <xf numFmtId="0" fontId="3" fillId="0" borderId="32" xfId="0" applyFont="1" applyFill="1" applyBorder="1" applyAlignment="1">
      <alignment horizontal="left" wrapText="1"/>
    </xf>
    <xf numFmtId="0" fontId="3" fillId="0" borderId="32" xfId="5" applyFont="1" applyFill="1" applyBorder="1" applyAlignment="1">
      <alignment horizontal="left" vertical="center"/>
    </xf>
    <xf numFmtId="0" fontId="3" fillId="0" borderId="32" xfId="0" applyFont="1" applyFill="1" applyBorder="1" applyAlignment="1">
      <alignment horizontal="left" vertical="top"/>
    </xf>
    <xf numFmtId="171" fontId="3" fillId="0" borderId="32" xfId="0" applyNumberFormat="1" applyFont="1" applyFill="1" applyBorder="1" applyAlignment="1">
      <alignment horizontal="left" vertical="top"/>
    </xf>
    <xf numFmtId="4" fontId="3" fillId="0" borderId="32" xfId="0" applyNumberFormat="1" applyFont="1" applyFill="1" applyBorder="1" applyAlignment="1">
      <alignment horizontal="left" vertical="top"/>
    </xf>
    <xf numFmtId="4" fontId="3" fillId="0" borderId="32" xfId="17" applyNumberFormat="1" applyFont="1" applyFill="1" applyBorder="1" applyAlignment="1">
      <alignment horizontal="left" vertical="center"/>
    </xf>
    <xf numFmtId="0" fontId="5" fillId="0" borderId="32" xfId="2" applyFont="1" applyFill="1" applyBorder="1" applyAlignment="1">
      <alignment horizontal="left" vertical="center" wrapText="1"/>
    </xf>
    <xf numFmtId="0" fontId="39" fillId="0" borderId="32" xfId="0" applyFont="1" applyFill="1" applyBorder="1" applyAlignment="1">
      <alignment horizontal="left"/>
    </xf>
    <xf numFmtId="171" fontId="3" fillId="2" borderId="32" xfId="0" applyNumberFormat="1" applyFont="1" applyFill="1" applyBorder="1" applyAlignment="1">
      <alignment horizontal="left" vertical="top"/>
    </xf>
    <xf numFmtId="4" fontId="3" fillId="2" borderId="32" xfId="0" applyNumberFormat="1" applyFont="1" applyFill="1" applyBorder="1" applyAlignment="1">
      <alignment horizontal="left" vertical="top"/>
    </xf>
    <xf numFmtId="49" fontId="3" fillId="0" borderId="32" xfId="0" applyNumberFormat="1" applyFont="1" applyFill="1" applyBorder="1" applyAlignment="1">
      <alignment horizontal="left" vertical="center"/>
    </xf>
    <xf numFmtId="0" fontId="5" fillId="0" borderId="32" xfId="2" applyFont="1" applyFill="1" applyBorder="1" applyAlignment="1">
      <alignment horizontal="left" vertical="center"/>
    </xf>
    <xf numFmtId="49" fontId="3" fillId="0" borderId="32" xfId="0" applyNumberFormat="1" applyFont="1" applyFill="1" applyBorder="1" applyAlignment="1">
      <alignment horizontal="center" vertical="center"/>
    </xf>
    <xf numFmtId="49" fontId="3" fillId="0" borderId="32" xfId="0" applyNumberFormat="1" applyFont="1" applyFill="1" applyBorder="1" applyAlignment="1">
      <alignment horizontal="right" vertical="center"/>
    </xf>
    <xf numFmtId="49" fontId="3" fillId="0" borderId="32" xfId="0" applyNumberFormat="1" applyFont="1" applyFill="1" applyBorder="1" applyAlignment="1">
      <alignment horizontal="left"/>
    </xf>
    <xf numFmtId="49" fontId="3" fillId="0" borderId="32" xfId="12" applyNumberFormat="1" applyFont="1" applyFill="1" applyBorder="1" applyAlignment="1">
      <alignment horizontal="left" vertical="center"/>
    </xf>
    <xf numFmtId="1" fontId="3" fillId="0" borderId="32" xfId="0" applyNumberFormat="1" applyFont="1" applyFill="1" applyBorder="1" applyAlignment="1">
      <alignment horizontal="left"/>
    </xf>
    <xf numFmtId="168" fontId="3" fillId="0" borderId="32" xfId="0" applyNumberFormat="1" applyFont="1" applyFill="1" applyBorder="1" applyAlignment="1">
      <alignment horizontal="left"/>
    </xf>
    <xf numFmtId="0" fontId="3" fillId="0" borderId="32" xfId="0" applyNumberFormat="1" applyFont="1" applyFill="1" applyBorder="1" applyAlignment="1">
      <alignment horizontal="left" vertical="top"/>
    </xf>
    <xf numFmtId="0" fontId="3" fillId="0" borderId="32" xfId="0" applyNumberFormat="1" applyFont="1" applyFill="1" applyBorder="1" applyAlignment="1">
      <alignment horizontal="left"/>
    </xf>
    <xf numFmtId="0" fontId="3" fillId="0" borderId="32" xfId="2" applyFont="1" applyFill="1" applyBorder="1" applyAlignment="1">
      <alignment horizontal="left" vertical="center" wrapText="1"/>
    </xf>
    <xf numFmtId="49" fontId="10" fillId="0" borderId="32" xfId="0" applyNumberFormat="1" applyFont="1" applyFill="1" applyBorder="1" applyAlignment="1">
      <alignment horizontal="left"/>
    </xf>
    <xf numFmtId="0" fontId="11" fillId="16" borderId="32" xfId="0" applyFont="1" applyFill="1" applyBorder="1" applyAlignment="1">
      <alignment horizontal="center"/>
    </xf>
    <xf numFmtId="4" fontId="11" fillId="16" borderId="32" xfId="2" applyNumberFormat="1" applyFont="1" applyFill="1" applyBorder="1" applyAlignment="1">
      <alignment horizontal="right" vertical="center" wrapText="1"/>
    </xf>
    <xf numFmtId="0" fontId="11" fillId="16" borderId="32" xfId="2" applyFont="1" applyFill="1" applyBorder="1" applyAlignment="1">
      <alignment horizontal="center" vertical="center" wrapText="1"/>
    </xf>
    <xf numFmtId="0" fontId="3" fillId="16" borderId="32" xfId="2" applyFont="1" applyFill="1" applyBorder="1" applyAlignment="1">
      <alignment horizontal="center" vertical="center"/>
    </xf>
    <xf numFmtId="0" fontId="11" fillId="0" borderId="32" xfId="0" applyFont="1" applyFill="1" applyBorder="1" applyAlignment="1">
      <alignment horizontal="center"/>
    </xf>
    <xf numFmtId="0" fontId="3" fillId="0" borderId="32" xfId="2" applyFont="1" applyFill="1" applyBorder="1" applyAlignment="1">
      <alignment horizontal="center" vertical="center"/>
    </xf>
    <xf numFmtId="0" fontId="11" fillId="0" borderId="32" xfId="2" applyFont="1" applyFill="1" applyBorder="1" applyAlignment="1">
      <alignment horizontal="center" vertical="center"/>
    </xf>
    <xf numFmtId="0" fontId="11" fillId="0" borderId="32" xfId="0" applyFont="1" applyFill="1" applyBorder="1" applyAlignment="1">
      <alignment horizontal="left" vertical="center"/>
    </xf>
    <xf numFmtId="4" fontId="5" fillId="0" borderId="32" xfId="2" applyNumberFormat="1" applyFont="1" applyFill="1" applyBorder="1" applyAlignment="1">
      <alignment horizontal="left" vertical="center"/>
    </xf>
    <xf numFmtId="4" fontId="11" fillId="19" borderId="32" xfId="0" applyNumberFormat="1" applyFont="1" applyFill="1" applyBorder="1" applyAlignment="1">
      <alignment horizontal="left" vertical="center"/>
    </xf>
    <xf numFmtId="4" fontId="11" fillId="0" borderId="32" xfId="2" applyNumberFormat="1" applyFont="1" applyFill="1" applyBorder="1" applyAlignment="1">
      <alignment vertical="center"/>
    </xf>
    <xf numFmtId="0" fontId="3" fillId="19" borderId="32" xfId="0" applyNumberFormat="1" applyFont="1" applyFill="1" applyBorder="1" applyAlignment="1">
      <alignment horizontal="left" vertical="center"/>
    </xf>
    <xf numFmtId="169" fontId="3" fillId="0" borderId="32" xfId="2" applyNumberFormat="1" applyFont="1" applyFill="1" applyBorder="1" applyAlignment="1">
      <alignment horizontal="left" vertical="center"/>
    </xf>
    <xf numFmtId="0" fontId="3" fillId="19" borderId="32" xfId="0" applyFont="1" applyFill="1" applyBorder="1" applyAlignment="1">
      <alignment horizontal="left"/>
    </xf>
    <xf numFmtId="0" fontId="3" fillId="16" borderId="32" xfId="0" applyFont="1" applyFill="1" applyBorder="1" applyAlignment="1">
      <alignment horizontal="left" vertical="center"/>
    </xf>
    <xf numFmtId="171" fontId="3" fillId="19" borderId="32" xfId="0" applyNumberFormat="1" applyFont="1" applyFill="1" applyBorder="1" applyAlignment="1">
      <alignment horizontal="left" vertical="center"/>
    </xf>
    <xf numFmtId="168" fontId="3" fillId="0" borderId="32" xfId="1" applyNumberFormat="1" applyFont="1" applyFill="1" applyBorder="1" applyAlignment="1">
      <alignment horizontal="left" vertical="center"/>
    </xf>
    <xf numFmtId="168" fontId="3" fillId="0" borderId="32" xfId="1" applyNumberFormat="1" applyFont="1" applyFill="1" applyBorder="1" applyAlignment="1">
      <alignment horizontal="left"/>
    </xf>
    <xf numFmtId="0" fontId="3" fillId="16" borderId="32" xfId="5" applyNumberFormat="1" applyFont="1" applyFill="1" applyBorder="1" applyAlignment="1">
      <alignment horizontal="left" vertical="center"/>
    </xf>
    <xf numFmtId="0" fontId="3" fillId="16" borderId="34" xfId="0" applyFont="1" applyFill="1" applyBorder="1" applyAlignment="1">
      <alignment horizontal="left" vertical="center"/>
    </xf>
    <xf numFmtId="0" fontId="3" fillId="16" borderId="32" xfId="0" applyFont="1" applyFill="1" applyBorder="1" applyAlignment="1">
      <alignment horizontal="center" vertical="center"/>
    </xf>
    <xf numFmtId="4" fontId="3" fillId="16" borderId="32" xfId="13" applyNumberFormat="1" applyFont="1" applyFill="1" applyBorder="1" applyAlignment="1">
      <alignment horizontal="left" vertical="center"/>
    </xf>
    <xf numFmtId="4" fontId="5" fillId="16" borderId="32" xfId="2" applyNumberFormat="1" applyFont="1" applyFill="1" applyBorder="1" applyAlignment="1">
      <alignment horizontal="left" vertical="center"/>
    </xf>
    <xf numFmtId="4" fontId="3" fillId="16" borderId="32" xfId="2" applyNumberFormat="1" applyFont="1" applyFill="1" applyBorder="1" applyAlignment="1">
      <alignment horizontal="center" vertical="center"/>
    </xf>
    <xf numFmtId="1" fontId="3" fillId="16" borderId="32" xfId="2" applyNumberFormat="1" applyFont="1" applyFill="1" applyBorder="1" applyAlignment="1">
      <alignment horizontal="center" vertical="center"/>
    </xf>
    <xf numFmtId="4" fontId="3" fillId="16" borderId="32" xfId="13" applyNumberFormat="1" applyFont="1" applyFill="1" applyBorder="1" applyAlignment="1">
      <alignment horizontal="center" vertical="center"/>
    </xf>
    <xf numFmtId="4" fontId="3" fillId="2" borderId="32" xfId="13" applyNumberFormat="1" applyFont="1" applyFill="1" applyBorder="1" applyAlignment="1">
      <alignment horizontal="center" vertical="center"/>
    </xf>
    <xf numFmtId="0" fontId="3" fillId="16" borderId="32" xfId="5" applyNumberFormat="1" applyFont="1" applyFill="1" applyBorder="1" applyAlignment="1" applyProtection="1">
      <alignment horizontal="left" vertical="center"/>
      <protection hidden="1"/>
    </xf>
    <xf numFmtId="0" fontId="3" fillId="16" borderId="32" xfId="45" applyFont="1" applyFill="1" applyBorder="1" applyAlignment="1">
      <alignment horizontal="left" vertical="center"/>
    </xf>
    <xf numFmtId="0" fontId="3" fillId="16" borderId="32" xfId="5" applyFont="1" applyFill="1" applyBorder="1" applyAlignment="1">
      <alignment horizontal="left" vertical="center"/>
    </xf>
    <xf numFmtId="4" fontId="38" fillId="2" borderId="32" xfId="2" applyNumberFormat="1" applyFont="1" applyFill="1" applyBorder="1" applyAlignment="1">
      <alignment horizontal="center" vertical="center"/>
    </xf>
    <xf numFmtId="49" fontId="3" fillId="16" borderId="32" xfId="2" applyNumberFormat="1" applyFont="1" applyFill="1" applyBorder="1" applyAlignment="1">
      <alignment horizontal="left" vertical="center"/>
    </xf>
    <xf numFmtId="0" fontId="3" fillId="16" borderId="32" xfId="44" applyFont="1" applyFill="1" applyBorder="1" applyAlignment="1">
      <alignment horizontal="center" vertical="center"/>
    </xf>
    <xf numFmtId="169" fontId="3" fillId="16" borderId="0" xfId="2" applyNumberFormat="1" applyFont="1" applyFill="1" applyBorder="1" applyAlignment="1">
      <alignment horizontal="left" vertical="center"/>
    </xf>
    <xf numFmtId="4" fontId="3" fillId="16" borderId="0" xfId="2" applyNumberFormat="1" applyFont="1" applyFill="1" applyBorder="1" applyAlignment="1">
      <alignment horizontal="left" vertical="center"/>
    </xf>
    <xf numFmtId="0" fontId="3" fillId="0" borderId="2" xfId="5" applyNumberFormat="1" applyFont="1" applyFill="1" applyBorder="1" applyAlignment="1" applyProtection="1">
      <alignment horizontal="left" vertical="center"/>
      <protection hidden="1"/>
    </xf>
    <xf numFmtId="4" fontId="38" fillId="0" borderId="2" xfId="2" applyNumberFormat="1" applyFont="1" applyFill="1" applyBorder="1" applyAlignment="1">
      <alignment horizontal="center" vertical="center"/>
    </xf>
    <xf numFmtId="0" fontId="3" fillId="0" borderId="2" xfId="44" applyFont="1" applyFill="1" applyBorder="1" applyAlignment="1">
      <alignment horizontal="center" vertical="center"/>
    </xf>
    <xf numFmtId="4" fontId="3" fillId="0" borderId="0" xfId="2" applyNumberFormat="1" applyFont="1" applyFill="1" applyBorder="1" applyAlignment="1">
      <alignment horizontal="left" vertical="center"/>
    </xf>
    <xf numFmtId="0" fontId="3" fillId="0" borderId="0" xfId="2" applyFont="1" applyFill="1" applyBorder="1" applyAlignment="1">
      <alignment horizontal="left" vertical="center"/>
    </xf>
    <xf numFmtId="0" fontId="0" fillId="0" borderId="32" xfId="0" applyFill="1" applyBorder="1" applyAlignment="1">
      <alignment horizontal="right"/>
    </xf>
    <xf numFmtId="0" fontId="3" fillId="0" borderId="32" xfId="0" applyFont="1" applyFill="1" applyBorder="1" applyAlignment="1">
      <alignment horizontal="center" vertical="center"/>
    </xf>
    <xf numFmtId="49" fontId="11" fillId="0" borderId="32" xfId="0" applyNumberFormat="1" applyFont="1" applyFill="1" applyBorder="1" applyAlignment="1">
      <alignment horizontal="center" vertical="center"/>
    </xf>
    <xf numFmtId="1" fontId="11" fillId="0" borderId="32" xfId="0" applyNumberFormat="1" applyFont="1" applyFill="1" applyBorder="1" applyAlignment="1">
      <alignment horizontal="center" vertical="center"/>
    </xf>
    <xf numFmtId="49" fontId="11" fillId="0" borderId="32" xfId="0" applyNumberFormat="1" applyFont="1" applyFill="1" applyBorder="1" applyAlignment="1">
      <alignment horizontal="left" vertical="center" wrapText="1"/>
    </xf>
    <xf numFmtId="0" fontId="3" fillId="0" borderId="32"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70" fontId="11" fillId="0" borderId="32" xfId="0" applyNumberFormat="1" applyFont="1" applyFill="1" applyBorder="1" applyAlignment="1">
      <alignment horizontal="center" vertical="center"/>
    </xf>
    <xf numFmtId="2" fontId="11" fillId="0" borderId="32" xfId="0" applyNumberFormat="1" applyFont="1" applyFill="1" applyBorder="1" applyAlignment="1">
      <alignment horizontal="center" vertical="center"/>
    </xf>
    <xf numFmtId="4" fontId="11" fillId="0" borderId="32" xfId="0" applyNumberFormat="1" applyFont="1" applyFill="1" applyBorder="1" applyAlignment="1">
      <alignment horizontal="center" vertical="center"/>
    </xf>
    <xf numFmtId="4" fontId="11" fillId="0" borderId="32" xfId="0" applyNumberFormat="1" applyFont="1" applyFill="1" applyBorder="1" applyAlignment="1">
      <alignment horizontal="left"/>
    </xf>
    <xf numFmtId="168" fontId="3" fillId="0" borderId="32" xfId="0" applyNumberFormat="1" applyFont="1" applyFill="1" applyBorder="1" applyAlignment="1">
      <alignment horizontal="left" vertical="center"/>
    </xf>
    <xf numFmtId="49" fontId="11" fillId="0" borderId="32" xfId="0" applyNumberFormat="1" applyFont="1" applyFill="1" applyBorder="1" applyAlignment="1">
      <alignment horizontal="center" vertical="center" wrapText="1"/>
    </xf>
    <xf numFmtId="168" fontId="3" fillId="2" borderId="32" xfId="0" applyNumberFormat="1" applyFont="1" applyFill="1" applyBorder="1" applyAlignment="1">
      <alignment horizontal="left" vertical="center"/>
    </xf>
    <xf numFmtId="168" fontId="3" fillId="2" borderId="32" xfId="0" applyNumberFormat="1" applyFont="1" applyFill="1" applyBorder="1" applyAlignment="1">
      <alignment horizontal="center"/>
    </xf>
    <xf numFmtId="49" fontId="5" fillId="0" borderId="2" xfId="0" applyNumberFormat="1" applyFont="1" applyFill="1" applyBorder="1" applyAlignment="1">
      <alignment horizontal="right" vertical="center"/>
    </xf>
    <xf numFmtId="49" fontId="5" fillId="0" borderId="7" xfId="0" applyNumberFormat="1" applyFont="1" applyFill="1" applyBorder="1" applyAlignment="1">
      <alignment horizontal="right" vertical="center"/>
    </xf>
    <xf numFmtId="49" fontId="5" fillId="0" borderId="4"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4" xfId="0" applyNumberFormat="1" applyFont="1" applyFill="1" applyBorder="1" applyAlignment="1">
      <alignment horizontal="center" vertical="center"/>
    </xf>
    <xf numFmtId="49" fontId="5" fillId="0" borderId="4" xfId="0" applyNumberFormat="1" applyFont="1" applyFill="1" applyBorder="1" applyAlignment="1">
      <alignment horizontal="center"/>
    </xf>
    <xf numFmtId="49" fontId="3" fillId="0" borderId="4" xfId="0" applyNumberFormat="1" applyFont="1" applyFill="1" applyBorder="1" applyAlignment="1">
      <alignment horizontal="center"/>
    </xf>
    <xf numFmtId="49" fontId="5" fillId="0" borderId="15"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0" borderId="13" xfId="0" applyNumberFormat="1" applyFont="1" applyFill="1" applyBorder="1" applyAlignment="1">
      <alignment horizontal="left" vertical="center"/>
    </xf>
    <xf numFmtId="49" fontId="5" fillId="0" borderId="1" xfId="0" applyNumberFormat="1" applyFont="1" applyFill="1" applyBorder="1" applyAlignment="1">
      <alignment horizontal="left" vertical="center"/>
    </xf>
    <xf numFmtId="0" fontId="13" fillId="0" borderId="2" xfId="2" applyFont="1" applyFill="1" applyBorder="1" applyAlignment="1">
      <alignment horizontal="left" vertical="center" wrapText="1"/>
    </xf>
    <xf numFmtId="4" fontId="13" fillId="0" borderId="2" xfId="2" applyNumberFormat="1" applyFont="1" applyFill="1" applyBorder="1" applyAlignment="1">
      <alignment horizontal="center" vertical="center" wrapText="1"/>
    </xf>
    <xf numFmtId="4" fontId="13" fillId="0" borderId="2" xfId="2" applyNumberFormat="1" applyFont="1" applyFill="1" applyBorder="1" applyAlignment="1">
      <alignment horizontal="left" vertical="center" wrapText="1"/>
    </xf>
    <xf numFmtId="0" fontId="13" fillId="0" borderId="2" xfId="0" applyFont="1" applyFill="1" applyBorder="1" applyAlignment="1">
      <alignment horizontal="left" vertical="center" wrapText="1"/>
    </xf>
    <xf numFmtId="0" fontId="11" fillId="0" borderId="0" xfId="2" applyFont="1" applyFill="1" applyAlignment="1">
      <alignment horizontal="left" vertical="center" wrapText="1"/>
    </xf>
    <xf numFmtId="0" fontId="13" fillId="0" borderId="2" xfId="2" applyFont="1" applyFill="1" applyBorder="1" applyAlignment="1">
      <alignment horizontal="center" vertical="center" wrapText="1"/>
    </xf>
    <xf numFmtId="0" fontId="13" fillId="0" borderId="2" xfId="2" applyFont="1" applyFill="1" applyBorder="1" applyAlignment="1">
      <alignment horizontal="center" wrapText="1"/>
    </xf>
    <xf numFmtId="49" fontId="10" fillId="20" borderId="32" xfId="0" applyNumberFormat="1" applyFont="1" applyFill="1" applyBorder="1" applyAlignment="1">
      <alignment horizontal="left"/>
    </xf>
    <xf numFmtId="0" fontId="0" fillId="20" borderId="32" xfId="0" applyFill="1" applyBorder="1" applyAlignment="1">
      <alignment horizontal="right"/>
    </xf>
    <xf numFmtId="0" fontId="3" fillId="20" borderId="32" xfId="2" applyFont="1" applyFill="1" applyBorder="1" applyAlignment="1">
      <alignment horizontal="left" vertical="center" wrapText="1"/>
    </xf>
    <xf numFmtId="0" fontId="3" fillId="20" borderId="32" xfId="0" applyFont="1" applyFill="1" applyBorder="1" applyAlignment="1">
      <alignment horizontal="center" vertical="center"/>
    </xf>
    <xf numFmtId="49" fontId="11" fillId="20" borderId="32" xfId="0" applyNumberFormat="1" applyFont="1" applyFill="1" applyBorder="1" applyAlignment="1">
      <alignment horizontal="center" vertical="center"/>
    </xf>
    <xf numFmtId="1" fontId="11" fillId="20" borderId="32" xfId="0" applyNumberFormat="1" applyFont="1" applyFill="1" applyBorder="1" applyAlignment="1">
      <alignment horizontal="center" vertical="center"/>
    </xf>
    <xf numFmtId="49" fontId="11" fillId="20" borderId="32" xfId="0" applyNumberFormat="1" applyFont="1" applyFill="1" applyBorder="1" applyAlignment="1">
      <alignment horizontal="left" vertical="center" wrapText="1"/>
    </xf>
    <xf numFmtId="49" fontId="3" fillId="20" borderId="32" xfId="0" applyNumberFormat="1" applyFont="1" applyFill="1" applyBorder="1" applyAlignment="1">
      <alignment horizontal="center" vertical="center"/>
    </xf>
    <xf numFmtId="49" fontId="3" fillId="20" borderId="32" xfId="0" applyNumberFormat="1" applyFont="1" applyFill="1" applyBorder="1" applyAlignment="1">
      <alignment horizontal="right" vertical="center"/>
    </xf>
    <xf numFmtId="0" fontId="3" fillId="20" borderId="32" xfId="0" applyNumberFormat="1" applyFont="1" applyFill="1" applyBorder="1" applyAlignment="1">
      <alignment horizontal="center" vertical="center"/>
    </xf>
    <xf numFmtId="1" fontId="3" fillId="20" borderId="32" xfId="0" applyNumberFormat="1" applyFont="1" applyFill="1" applyBorder="1" applyAlignment="1">
      <alignment horizontal="center" vertical="center"/>
    </xf>
    <xf numFmtId="170" fontId="11" fillId="20" borderId="32" xfId="0" applyNumberFormat="1" applyFont="1" applyFill="1" applyBorder="1" applyAlignment="1">
      <alignment horizontal="center" vertical="center"/>
    </xf>
    <xf numFmtId="2" fontId="11" fillId="20" borderId="32" xfId="0" applyNumberFormat="1" applyFont="1" applyFill="1" applyBorder="1" applyAlignment="1">
      <alignment horizontal="center" vertical="center"/>
    </xf>
    <xf numFmtId="168" fontId="3" fillId="20" borderId="32" xfId="0" applyNumberFormat="1" applyFont="1" applyFill="1" applyBorder="1" applyAlignment="1">
      <alignment horizontal="left"/>
    </xf>
    <xf numFmtId="49" fontId="11" fillId="20" borderId="32" xfId="0" applyNumberFormat="1" applyFont="1" applyFill="1" applyBorder="1" applyAlignment="1">
      <alignment horizontal="center" vertical="center" wrapText="1"/>
    </xf>
    <xf numFmtId="49" fontId="10" fillId="20" borderId="0" xfId="0" applyNumberFormat="1" applyFont="1" applyFill="1" applyBorder="1" applyAlignment="1">
      <alignment horizontal="left"/>
    </xf>
    <xf numFmtId="49" fontId="3" fillId="20" borderId="32" xfId="0" applyNumberFormat="1" applyFont="1" applyFill="1" applyBorder="1" applyAlignment="1">
      <alignment horizontal="left" vertical="center"/>
    </xf>
    <xf numFmtId="0" fontId="3" fillId="20" borderId="32" xfId="0" applyNumberFormat="1" applyFont="1" applyFill="1" applyBorder="1" applyAlignment="1">
      <alignment horizontal="left" vertical="top"/>
    </xf>
    <xf numFmtId="49" fontId="3" fillId="20" borderId="32" xfId="0" applyNumberFormat="1" applyFont="1" applyFill="1" applyBorder="1" applyAlignment="1">
      <alignment horizontal="left"/>
    </xf>
    <xf numFmtId="49" fontId="3" fillId="20" borderId="32" xfId="2" applyNumberFormat="1" applyFont="1" applyFill="1" applyBorder="1" applyAlignment="1">
      <alignment horizontal="left" vertical="center"/>
    </xf>
    <xf numFmtId="0" fontId="3" fillId="20" borderId="32" xfId="0" applyNumberFormat="1" applyFont="1" applyFill="1" applyBorder="1" applyAlignment="1">
      <alignment horizontal="left"/>
    </xf>
    <xf numFmtId="168" fontId="3" fillId="20" borderId="32" xfId="1" applyNumberFormat="1" applyFont="1" applyFill="1" applyBorder="1" applyAlignment="1">
      <alignment horizontal="left" vertical="center"/>
    </xf>
    <xf numFmtId="168" fontId="3" fillId="20" borderId="32" xfId="1" applyNumberFormat="1" applyFont="1" applyFill="1" applyBorder="1" applyAlignment="1">
      <alignment horizontal="left"/>
    </xf>
    <xf numFmtId="1" fontId="3" fillId="20" borderId="32" xfId="0" applyNumberFormat="1" applyFont="1" applyFill="1" applyBorder="1" applyAlignment="1">
      <alignment horizontal="left"/>
    </xf>
    <xf numFmtId="49" fontId="3" fillId="20" borderId="0" xfId="0" applyNumberFormat="1" applyFont="1" applyFill="1" applyBorder="1" applyAlignment="1">
      <alignment horizontal="left"/>
    </xf>
    <xf numFmtId="168" fontId="3" fillId="2" borderId="32" xfId="0" applyNumberFormat="1" applyFont="1" applyFill="1" applyBorder="1" applyAlignment="1">
      <alignment horizontal="left"/>
    </xf>
    <xf numFmtId="0" fontId="3" fillId="20" borderId="32" xfId="2" applyFont="1" applyFill="1" applyBorder="1" applyAlignment="1">
      <alignment horizontal="left" vertical="center"/>
    </xf>
    <xf numFmtId="0" fontId="3" fillId="20" borderId="32" xfId="5" applyFont="1" applyFill="1" applyBorder="1" applyAlignment="1">
      <alignment horizontal="left" vertical="center"/>
    </xf>
    <xf numFmtId="0" fontId="3" fillId="20" borderId="32" xfId="0" applyFont="1" applyFill="1" applyBorder="1" applyAlignment="1">
      <alignment horizontal="left" vertical="center"/>
    </xf>
    <xf numFmtId="49" fontId="3" fillId="20" borderId="32" xfId="12" applyNumberFormat="1" applyFont="1" applyFill="1" applyBorder="1" applyAlignment="1">
      <alignment horizontal="left" vertical="center"/>
    </xf>
    <xf numFmtId="0" fontId="3" fillId="20" borderId="32" xfId="0" applyFont="1" applyFill="1" applyBorder="1" applyAlignment="1">
      <alignment horizontal="left"/>
    </xf>
    <xf numFmtId="4" fontId="11" fillId="2" borderId="32" xfId="0" applyNumberFormat="1" applyFont="1" applyFill="1" applyBorder="1" applyAlignment="1">
      <alignment horizontal="center" vertical="center"/>
    </xf>
    <xf numFmtId="4" fontId="3" fillId="2" borderId="32" xfId="0" applyNumberFormat="1" applyFont="1" applyFill="1" applyBorder="1" applyAlignment="1">
      <alignment horizontal="center" vertical="center"/>
    </xf>
    <xf numFmtId="168" fontId="3" fillId="2" borderId="32" xfId="0" applyNumberFormat="1" applyFont="1" applyFill="1" applyBorder="1" applyAlignment="1">
      <alignment horizontal="right" vertical="center" wrapText="1"/>
    </xf>
    <xf numFmtId="168" fontId="3" fillId="2" borderId="33" xfId="0" applyNumberFormat="1" applyFont="1" applyFill="1" applyBorder="1" applyAlignment="1">
      <alignment horizontal="left"/>
    </xf>
    <xf numFmtId="168" fontId="3" fillId="2" borderId="33" xfId="0" applyNumberFormat="1" applyFont="1" applyFill="1" applyBorder="1" applyAlignment="1">
      <alignment horizontal="right" vertical="center" wrapText="1"/>
    </xf>
    <xf numFmtId="43" fontId="3" fillId="2" borderId="32" xfId="0" applyNumberFormat="1" applyFont="1" applyFill="1" applyBorder="1" applyAlignment="1">
      <alignment horizontal="right" vertical="center" wrapText="1"/>
    </xf>
    <xf numFmtId="43" fontId="3" fillId="2" borderId="33" xfId="0" applyNumberFormat="1" applyFont="1" applyFill="1" applyBorder="1" applyAlignment="1">
      <alignment horizontal="right" vertical="center" wrapText="1"/>
    </xf>
    <xf numFmtId="168" fontId="0" fillId="0" borderId="2" xfId="0" applyNumberFormat="1" applyFont="1" applyFill="1" applyBorder="1" applyAlignment="1">
      <alignment horizontal="right"/>
    </xf>
  </cellXfs>
  <cellStyles count="46">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Обычный_Лист1 4" xfId="45"/>
    <cellStyle name="Обычный_Производственная программа на 2006 год ДОТиОС АО РД КМГ" xfId="44"/>
    <cellStyle name="Плохой" xfId="26" builtinId="27" customBuiltin="1"/>
    <cellStyle name="Пояснение" xfId="35" builtinId="53" customBuiltin="1"/>
    <cellStyle name="Примечание" xfId="34" builtinId="10" customBuiltin="1"/>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Хороший" xfId="25" builtinId="26" customBuiltin="1"/>
  </cellStyles>
  <dxfs count="8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3300"/>
      <color rgb="FFFF99FF"/>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Berdiyeva\Desktop\&#1087;&#1077;&#1088;&#1074;&#1086;&#1086;&#1095;&#1077;&#1088;&#1077;&#1076;&#1085;&#1099;&#1077;%20&#1079;&#1072;&#1082;&#1091;&#1087;&#1082;&#1080;\2%20&#1087;&#1077;&#1088;&#1074;&#1086;&#1086;&#1095;&#1077;&#1088;&#1077;&#1076;&#1082;&#1072;%20&#1085;&#1072;%202019%20&#1075;&#1086;&#1076;\&#1079;&#1072;&#1103;&#1074;&#1082;&#1072;%20&#1085;&#1072;%20&#1080;&#1079;&#1084;&#1077;&#1085;&#1077;&#1085;&#1080;&#1077;%20&#1087;&#1077;&#1088;&#1074;&#1086;&#1086;&#1095;&#1077;&#1088;&#1077;&#1076;&#1085;&#1099;&#1093;%20&#1043;&#1055;&#1047;%20&#1085;&#1072;%202019&#1075;.%20&#1044;&#1040;&#1055;&#108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C178~1.BER\AppData\Local\Temp\notes90C43B\&#1050;&#1086;&#1087;&#1080;&#1103;%20&#1055;&#1047;%20&#1058;&#1056;&#1059;%20&#1040;&#1054;%20&#1069;&#1052;&#1043;%20&#1085;&#1072;%202019%20&#1075;&#1086;&#1076;%20&#1089;%202%20&#1080;&#1079;&#1084;&#1077;&#1085;&#1077;&#1085;&#1080;&#1103;&#1084;&#1080;%20&#1080;%20&#1076;&#1086;&#1087;&#1086;&#1083;&#1085;&#1077;&#1085;&#1080;&#1103;&#1084;&#108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row r="3">
          <cell r="B3" t="str">
            <v>Рабочие</v>
          </cell>
        </row>
      </sheetData>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854"/>
  <sheetViews>
    <sheetView tabSelected="1" zoomScale="70" zoomScaleNormal="70" workbookViewId="0">
      <pane ySplit="7" topLeftCell="A11" activePane="bottomLeft" state="frozen"/>
      <selection pane="bottomLeft" activeCell="A48" sqref="A48:XFD48"/>
    </sheetView>
  </sheetViews>
  <sheetFormatPr defaultRowHeight="13.15" customHeight="1" x14ac:dyDescent="0.25"/>
  <cols>
    <col min="1" max="1" width="8" style="5" customWidth="1"/>
    <col min="2" max="2" width="6.140625" style="5" customWidth="1"/>
    <col min="3" max="4" width="7.140625" style="5" customWidth="1"/>
    <col min="5" max="5" width="5.42578125" style="5" customWidth="1"/>
    <col min="6" max="6" width="7.7109375" style="5" customWidth="1"/>
    <col min="7" max="7" width="17.42578125" style="5" customWidth="1"/>
    <col min="8" max="8" width="13.5703125" style="5" customWidth="1"/>
    <col min="9" max="10" width="19.5703125" style="12" customWidth="1"/>
    <col min="11" max="11" width="5" style="5" customWidth="1"/>
    <col min="12" max="12" width="6.85546875" style="5" customWidth="1"/>
    <col min="13" max="13" width="16.5703125" style="5" customWidth="1"/>
    <col min="14" max="14" width="4" style="5" customWidth="1"/>
    <col min="15" max="15" width="10.85546875" style="5" customWidth="1"/>
    <col min="16" max="16" width="22.85546875" style="5" customWidth="1"/>
    <col min="17" max="17" width="8.140625" style="5" customWidth="1"/>
    <col min="18" max="18" width="16.42578125" style="5" bestFit="1" customWidth="1"/>
    <col min="19" max="19" width="11" style="5" customWidth="1"/>
    <col min="20" max="20" width="21.7109375" style="12" customWidth="1"/>
    <col min="21" max="21" width="6.85546875" style="5" customWidth="1"/>
    <col min="22" max="22" width="7.5703125" style="5" customWidth="1"/>
    <col min="23" max="23" width="8" style="5" customWidth="1"/>
    <col min="24" max="24" width="8.140625" style="5" customWidth="1"/>
    <col min="25" max="25" width="6.5703125" style="13" customWidth="1"/>
    <col min="26" max="26" width="8.85546875" style="13" customWidth="1"/>
    <col min="27" max="27" width="5.42578125" style="13" customWidth="1"/>
    <col min="28" max="28" width="3.85546875" style="5" customWidth="1"/>
    <col min="29" max="29" width="7" style="5" customWidth="1"/>
    <col min="30" max="30" width="10" style="5" customWidth="1"/>
    <col min="31" max="31" width="16.85546875" style="158" customWidth="1"/>
    <col min="32" max="32" width="20.5703125" style="158" customWidth="1"/>
    <col min="33" max="33" width="22.140625" style="158" customWidth="1"/>
    <col min="34" max="34" width="16.28515625" style="158" customWidth="1"/>
    <col min="35" max="35" width="24.42578125" style="158" customWidth="1"/>
    <col min="36" max="36" width="24" style="158" customWidth="1"/>
    <col min="37" max="37" width="21.42578125" style="158" customWidth="1"/>
    <col min="38" max="38" width="19" style="158" customWidth="1"/>
    <col min="39" max="39" width="21" style="158" customWidth="1"/>
    <col min="40" max="40" width="25.7109375" style="158" customWidth="1"/>
    <col min="41" max="41" width="22.42578125" style="158" customWidth="1"/>
    <col min="42" max="42" width="23.7109375" style="158" customWidth="1"/>
    <col min="43" max="43" width="20.85546875" style="158" customWidth="1"/>
    <col min="44" max="44" width="20.140625" style="158" customWidth="1"/>
    <col min="45" max="45" width="21.42578125" style="158" customWidth="1"/>
    <col min="46" max="46" width="23.5703125" style="158" customWidth="1"/>
    <col min="47" max="56" width="28.140625" style="158" customWidth="1"/>
    <col min="57" max="57" width="18.5703125" style="5" customWidth="1"/>
    <col min="58" max="58" width="3.140625" style="5" customWidth="1"/>
    <col min="59" max="59" width="23.7109375" style="5" customWidth="1"/>
    <col min="60" max="67" width="3.140625" style="5" customWidth="1"/>
    <col min="68" max="68" width="2.7109375" style="5" customWidth="1"/>
    <col min="69" max="69" width="15.7109375" style="5" customWidth="1"/>
    <col min="70" max="70" width="9.140625" style="5"/>
    <col min="71" max="73" width="11.85546875" style="5" bestFit="1" customWidth="1"/>
    <col min="74" max="74" width="9.140625" style="5"/>
    <col min="75" max="75" width="11.85546875" style="5" bestFit="1" customWidth="1"/>
    <col min="76" max="256" width="9.140625" style="5"/>
    <col min="257" max="257" width="7.42578125" style="5" customWidth="1"/>
    <col min="258" max="258" width="20.28515625" style="5" customWidth="1"/>
    <col min="259" max="259" width="24.7109375" style="5" customWidth="1"/>
    <col min="260" max="260" width="35.7109375" style="5" customWidth="1"/>
    <col min="261" max="261" width="5" style="5" customWidth="1"/>
    <col min="262" max="262" width="12.85546875" style="5" customWidth="1"/>
    <col min="263" max="263" width="10.7109375" style="5" customWidth="1"/>
    <col min="264" max="264" width="7" style="5" customWidth="1"/>
    <col min="265" max="265" width="12.28515625" style="5" customWidth="1"/>
    <col min="266" max="266" width="10.7109375" style="5" customWidth="1"/>
    <col min="267" max="267" width="10.85546875" style="5" customWidth="1"/>
    <col min="268" max="268" width="8.85546875" style="5" customWidth="1"/>
    <col min="269" max="269" width="13.85546875" style="5" customWidth="1"/>
    <col min="270" max="270" width="20.42578125" style="5" customWidth="1"/>
    <col min="271" max="271" width="12.28515625" style="5" customWidth="1"/>
    <col min="272" max="272" width="19.28515625" style="5" customWidth="1"/>
    <col min="273" max="273" width="11.85546875" style="5" customWidth="1"/>
    <col min="274" max="274" width="9.140625" style="5" customWidth="1"/>
    <col min="275" max="275" width="13.42578125" style="5" customWidth="1"/>
    <col min="276" max="276" width="15.28515625" style="5" customWidth="1"/>
    <col min="277" max="277" width="15.42578125" style="5" customWidth="1"/>
    <col min="278" max="279" width="14.42578125" style="5" customWidth="1"/>
    <col min="280" max="280" width="5" style="5" customWidth="1"/>
    <col min="281" max="283" width="15.140625" style="5" customWidth="1"/>
    <col min="284" max="284" width="4.28515625" style="5" customWidth="1"/>
    <col min="285" max="285" width="16" style="5" customWidth="1"/>
    <col min="286" max="286" width="17.140625" style="5" customWidth="1"/>
    <col min="287" max="287" width="18.28515625" style="5" customWidth="1"/>
    <col min="288" max="288" width="4.85546875" style="5" customWidth="1"/>
    <col min="289" max="289" width="16" style="5" customWidth="1"/>
    <col min="290" max="290" width="17.140625" style="5" customWidth="1"/>
    <col min="291" max="291" width="18.28515625" style="5" customWidth="1"/>
    <col min="292" max="292" width="13.7109375" style="5" customWidth="1"/>
    <col min="293" max="293" width="16" style="5" customWidth="1"/>
    <col min="294" max="294" width="17.140625" style="5" customWidth="1"/>
    <col min="295" max="295" width="18.28515625" style="5" customWidth="1"/>
    <col min="296" max="296" width="13.7109375" style="5" customWidth="1"/>
    <col min="297" max="297" width="16" style="5" customWidth="1"/>
    <col min="298" max="298" width="17.140625" style="5" customWidth="1"/>
    <col min="299" max="299" width="18.28515625" style="5" customWidth="1"/>
    <col min="300" max="300" width="13.7109375" style="5" customWidth="1"/>
    <col min="301" max="301" width="16" style="5" customWidth="1"/>
    <col min="302" max="302" width="17.140625" style="5" customWidth="1"/>
    <col min="303" max="306" width="18.28515625" style="5" customWidth="1"/>
    <col min="307" max="307" width="15" style="5" customWidth="1"/>
    <col min="308" max="308" width="15.7109375" style="5" customWidth="1"/>
    <col min="309" max="309" width="49" style="5" customWidth="1"/>
    <col min="310" max="310" width="19.42578125" style="5" customWidth="1"/>
    <col min="311" max="311" width="14.5703125" style="5" customWidth="1"/>
    <col min="312" max="312" width="12.28515625" style="5" customWidth="1"/>
    <col min="313" max="313" width="14.5703125" style="5" customWidth="1"/>
    <col min="314" max="314" width="11.7109375" style="5" customWidth="1"/>
    <col min="315" max="315" width="14" style="5" customWidth="1"/>
    <col min="316" max="316" width="20.5703125" style="5" customWidth="1"/>
    <col min="317" max="317" width="11.7109375" style="5" customWidth="1"/>
    <col min="318" max="318" width="10.85546875" style="5" customWidth="1"/>
    <col min="319" max="512" width="9.140625" style="5"/>
    <col min="513" max="513" width="7.42578125" style="5" customWidth="1"/>
    <col min="514" max="514" width="20.28515625" style="5" customWidth="1"/>
    <col min="515" max="515" width="24.7109375" style="5" customWidth="1"/>
    <col min="516" max="516" width="35.7109375" style="5" customWidth="1"/>
    <col min="517" max="517" width="5" style="5" customWidth="1"/>
    <col min="518" max="518" width="12.85546875" style="5" customWidth="1"/>
    <col min="519" max="519" width="10.7109375" style="5" customWidth="1"/>
    <col min="520" max="520" width="7" style="5" customWidth="1"/>
    <col min="521" max="521" width="12.28515625" style="5" customWidth="1"/>
    <col min="522" max="522" width="10.7109375" style="5" customWidth="1"/>
    <col min="523" max="523" width="10.85546875" style="5" customWidth="1"/>
    <col min="524" max="524" width="8.85546875" style="5" customWidth="1"/>
    <col min="525" max="525" width="13.85546875" style="5" customWidth="1"/>
    <col min="526" max="526" width="20.42578125" style="5" customWidth="1"/>
    <col min="527" max="527" width="12.28515625" style="5" customWidth="1"/>
    <col min="528" max="528" width="19.28515625" style="5" customWidth="1"/>
    <col min="529" max="529" width="11.85546875" style="5" customWidth="1"/>
    <col min="530" max="530" width="9.140625" style="5" customWidth="1"/>
    <col min="531" max="531" width="13.42578125" style="5" customWidth="1"/>
    <col min="532" max="532" width="15.28515625" style="5" customWidth="1"/>
    <col min="533" max="533" width="15.42578125" style="5" customWidth="1"/>
    <col min="534" max="535" width="14.42578125" style="5" customWidth="1"/>
    <col min="536" max="536" width="5" style="5" customWidth="1"/>
    <col min="537" max="539" width="15.140625" style="5" customWidth="1"/>
    <col min="540" max="540" width="4.28515625" style="5" customWidth="1"/>
    <col min="541" max="541" width="16" style="5" customWidth="1"/>
    <col min="542" max="542" width="17.140625" style="5" customWidth="1"/>
    <col min="543" max="543" width="18.28515625" style="5" customWidth="1"/>
    <col min="544" max="544" width="4.85546875" style="5" customWidth="1"/>
    <col min="545" max="545" width="16" style="5" customWidth="1"/>
    <col min="546" max="546" width="17.140625" style="5" customWidth="1"/>
    <col min="547" max="547" width="18.28515625" style="5" customWidth="1"/>
    <col min="548" max="548" width="13.7109375" style="5" customWidth="1"/>
    <col min="549" max="549" width="16" style="5" customWidth="1"/>
    <col min="550" max="550" width="17.140625" style="5" customWidth="1"/>
    <col min="551" max="551" width="18.28515625" style="5" customWidth="1"/>
    <col min="552" max="552" width="13.7109375" style="5" customWidth="1"/>
    <col min="553" max="553" width="16" style="5" customWidth="1"/>
    <col min="554" max="554" width="17.140625" style="5" customWidth="1"/>
    <col min="555" max="555" width="18.28515625" style="5" customWidth="1"/>
    <col min="556" max="556" width="13.7109375" style="5" customWidth="1"/>
    <col min="557" max="557" width="16" style="5" customWidth="1"/>
    <col min="558" max="558" width="17.140625" style="5" customWidth="1"/>
    <col min="559" max="562" width="18.28515625" style="5" customWidth="1"/>
    <col min="563" max="563" width="15" style="5" customWidth="1"/>
    <col min="564" max="564" width="15.7109375" style="5" customWidth="1"/>
    <col min="565" max="565" width="49" style="5" customWidth="1"/>
    <col min="566" max="566" width="19.42578125" style="5" customWidth="1"/>
    <col min="567" max="567" width="14.5703125" style="5" customWidth="1"/>
    <col min="568" max="568" width="12.28515625" style="5" customWidth="1"/>
    <col min="569" max="569" width="14.5703125" style="5" customWidth="1"/>
    <col min="570" max="570" width="11.7109375" style="5" customWidth="1"/>
    <col min="571" max="571" width="14" style="5" customWidth="1"/>
    <col min="572" max="572" width="20.5703125" style="5" customWidth="1"/>
    <col min="573" max="573" width="11.7109375" style="5" customWidth="1"/>
    <col min="574" max="574" width="10.85546875" style="5" customWidth="1"/>
    <col min="575" max="768" width="9.140625" style="5"/>
    <col min="769" max="769" width="7.42578125" style="5" customWidth="1"/>
    <col min="770" max="770" width="20.28515625" style="5" customWidth="1"/>
    <col min="771" max="771" width="24.7109375" style="5" customWidth="1"/>
    <col min="772" max="772" width="35.7109375" style="5" customWidth="1"/>
    <col min="773" max="773" width="5" style="5" customWidth="1"/>
    <col min="774" max="774" width="12.85546875" style="5" customWidth="1"/>
    <col min="775" max="775" width="10.7109375" style="5" customWidth="1"/>
    <col min="776" max="776" width="7" style="5" customWidth="1"/>
    <col min="777" max="777" width="12.28515625" style="5" customWidth="1"/>
    <col min="778" max="778" width="10.7109375" style="5" customWidth="1"/>
    <col min="779" max="779" width="10.85546875" style="5" customWidth="1"/>
    <col min="780" max="780" width="8.85546875" style="5" customWidth="1"/>
    <col min="781" max="781" width="13.85546875" style="5" customWidth="1"/>
    <col min="782" max="782" width="20.42578125" style="5" customWidth="1"/>
    <col min="783" max="783" width="12.28515625" style="5" customWidth="1"/>
    <col min="784" max="784" width="19.28515625" style="5" customWidth="1"/>
    <col min="785" max="785" width="11.85546875" style="5" customWidth="1"/>
    <col min="786" max="786" width="9.140625" style="5" customWidth="1"/>
    <col min="787" max="787" width="13.42578125" style="5" customWidth="1"/>
    <col min="788" max="788" width="15.28515625" style="5" customWidth="1"/>
    <col min="789" max="789" width="15.42578125" style="5" customWidth="1"/>
    <col min="790" max="791" width="14.42578125" style="5" customWidth="1"/>
    <col min="792" max="792" width="5" style="5" customWidth="1"/>
    <col min="793" max="795" width="15.140625" style="5" customWidth="1"/>
    <col min="796" max="796" width="4.28515625" style="5" customWidth="1"/>
    <col min="797" max="797" width="16" style="5" customWidth="1"/>
    <col min="798" max="798" width="17.140625" style="5" customWidth="1"/>
    <col min="799" max="799" width="18.28515625" style="5" customWidth="1"/>
    <col min="800" max="800" width="4.85546875" style="5" customWidth="1"/>
    <col min="801" max="801" width="16" style="5" customWidth="1"/>
    <col min="802" max="802" width="17.140625" style="5" customWidth="1"/>
    <col min="803" max="803" width="18.28515625" style="5" customWidth="1"/>
    <col min="804" max="804" width="13.7109375" style="5" customWidth="1"/>
    <col min="805" max="805" width="16" style="5" customWidth="1"/>
    <col min="806" max="806" width="17.140625" style="5" customWidth="1"/>
    <col min="807" max="807" width="18.28515625" style="5" customWidth="1"/>
    <col min="808" max="808" width="13.7109375" style="5" customWidth="1"/>
    <col min="809" max="809" width="16" style="5" customWidth="1"/>
    <col min="810" max="810" width="17.140625" style="5" customWidth="1"/>
    <col min="811" max="811" width="18.28515625" style="5" customWidth="1"/>
    <col min="812" max="812" width="13.7109375" style="5" customWidth="1"/>
    <col min="813" max="813" width="16" style="5" customWidth="1"/>
    <col min="814" max="814" width="17.140625" style="5" customWidth="1"/>
    <col min="815" max="818" width="18.28515625" style="5" customWidth="1"/>
    <col min="819" max="819" width="15" style="5" customWidth="1"/>
    <col min="820" max="820" width="15.7109375" style="5" customWidth="1"/>
    <col min="821" max="821" width="49" style="5" customWidth="1"/>
    <col min="822" max="822" width="19.42578125" style="5" customWidth="1"/>
    <col min="823" max="823" width="14.5703125" style="5" customWidth="1"/>
    <col min="824" max="824" width="12.28515625" style="5" customWidth="1"/>
    <col min="825" max="825" width="14.5703125" style="5" customWidth="1"/>
    <col min="826" max="826" width="11.7109375" style="5" customWidth="1"/>
    <col min="827" max="827" width="14" style="5" customWidth="1"/>
    <col min="828" max="828" width="20.5703125" style="5" customWidth="1"/>
    <col min="829" max="829" width="11.7109375" style="5" customWidth="1"/>
    <col min="830" max="830" width="10.85546875" style="5" customWidth="1"/>
    <col min="831" max="1024" width="9.140625" style="5"/>
    <col min="1025" max="1025" width="7.42578125" style="5" customWidth="1"/>
    <col min="1026" max="1026" width="20.28515625" style="5" customWidth="1"/>
    <col min="1027" max="1027" width="24.7109375" style="5" customWidth="1"/>
    <col min="1028" max="1028" width="35.7109375" style="5" customWidth="1"/>
    <col min="1029" max="1029" width="5" style="5" customWidth="1"/>
    <col min="1030" max="1030" width="12.85546875" style="5" customWidth="1"/>
    <col min="1031" max="1031" width="10.7109375" style="5" customWidth="1"/>
    <col min="1032" max="1032" width="7" style="5" customWidth="1"/>
    <col min="1033" max="1033" width="12.28515625" style="5" customWidth="1"/>
    <col min="1034" max="1034" width="10.7109375" style="5" customWidth="1"/>
    <col min="1035" max="1035" width="10.85546875" style="5" customWidth="1"/>
    <col min="1036" max="1036" width="8.85546875" style="5" customWidth="1"/>
    <col min="1037" max="1037" width="13.85546875" style="5" customWidth="1"/>
    <col min="1038" max="1038" width="20.42578125" style="5" customWidth="1"/>
    <col min="1039" max="1039" width="12.28515625" style="5" customWidth="1"/>
    <col min="1040" max="1040" width="19.28515625" style="5" customWidth="1"/>
    <col min="1041" max="1041" width="11.85546875" style="5" customWidth="1"/>
    <col min="1042" max="1042" width="9.140625" style="5" customWidth="1"/>
    <col min="1043" max="1043" width="13.42578125" style="5" customWidth="1"/>
    <col min="1044" max="1044" width="15.28515625" style="5" customWidth="1"/>
    <col min="1045" max="1045" width="15.42578125" style="5" customWidth="1"/>
    <col min="1046" max="1047" width="14.42578125" style="5" customWidth="1"/>
    <col min="1048" max="1048" width="5" style="5" customWidth="1"/>
    <col min="1049" max="1051" width="15.140625" style="5" customWidth="1"/>
    <col min="1052" max="1052" width="4.28515625" style="5" customWidth="1"/>
    <col min="1053" max="1053" width="16" style="5" customWidth="1"/>
    <col min="1054" max="1054" width="17.140625" style="5" customWidth="1"/>
    <col min="1055" max="1055" width="18.28515625" style="5" customWidth="1"/>
    <col min="1056" max="1056" width="4.85546875" style="5" customWidth="1"/>
    <col min="1057" max="1057" width="16" style="5" customWidth="1"/>
    <col min="1058" max="1058" width="17.140625" style="5" customWidth="1"/>
    <col min="1059" max="1059" width="18.28515625" style="5" customWidth="1"/>
    <col min="1060" max="1060" width="13.7109375" style="5" customWidth="1"/>
    <col min="1061" max="1061" width="16" style="5" customWidth="1"/>
    <col min="1062" max="1062" width="17.140625" style="5" customWidth="1"/>
    <col min="1063" max="1063" width="18.28515625" style="5" customWidth="1"/>
    <col min="1064" max="1064" width="13.7109375" style="5" customWidth="1"/>
    <col min="1065" max="1065" width="16" style="5" customWidth="1"/>
    <col min="1066" max="1066" width="17.140625" style="5" customWidth="1"/>
    <col min="1067" max="1067" width="18.28515625" style="5" customWidth="1"/>
    <col min="1068" max="1068" width="13.7109375" style="5" customWidth="1"/>
    <col min="1069" max="1069" width="16" style="5" customWidth="1"/>
    <col min="1070" max="1070" width="17.140625" style="5" customWidth="1"/>
    <col min="1071" max="1074" width="18.28515625" style="5" customWidth="1"/>
    <col min="1075" max="1075" width="15" style="5" customWidth="1"/>
    <col min="1076" max="1076" width="15.7109375" style="5" customWidth="1"/>
    <col min="1077" max="1077" width="49" style="5" customWidth="1"/>
    <col min="1078" max="1078" width="19.42578125" style="5" customWidth="1"/>
    <col min="1079" max="1079" width="14.5703125" style="5" customWidth="1"/>
    <col min="1080" max="1080" width="12.28515625" style="5" customWidth="1"/>
    <col min="1081" max="1081" width="14.5703125" style="5" customWidth="1"/>
    <col min="1082" max="1082" width="11.7109375" style="5" customWidth="1"/>
    <col min="1083" max="1083" width="14" style="5" customWidth="1"/>
    <col min="1084" max="1084" width="20.5703125" style="5" customWidth="1"/>
    <col min="1085" max="1085" width="11.7109375" style="5" customWidth="1"/>
    <col min="1086" max="1086" width="10.85546875" style="5" customWidth="1"/>
    <col min="1087" max="1280" width="9.140625" style="5"/>
    <col min="1281" max="1281" width="7.42578125" style="5" customWidth="1"/>
    <col min="1282" max="1282" width="20.28515625" style="5" customWidth="1"/>
    <col min="1283" max="1283" width="24.7109375" style="5" customWidth="1"/>
    <col min="1284" max="1284" width="35.7109375" style="5" customWidth="1"/>
    <col min="1285" max="1285" width="5" style="5" customWidth="1"/>
    <col min="1286" max="1286" width="12.85546875" style="5" customWidth="1"/>
    <col min="1287" max="1287" width="10.7109375" style="5" customWidth="1"/>
    <col min="1288" max="1288" width="7" style="5" customWidth="1"/>
    <col min="1289" max="1289" width="12.28515625" style="5" customWidth="1"/>
    <col min="1290" max="1290" width="10.7109375" style="5" customWidth="1"/>
    <col min="1291" max="1291" width="10.85546875" style="5" customWidth="1"/>
    <col min="1292" max="1292" width="8.85546875" style="5" customWidth="1"/>
    <col min="1293" max="1293" width="13.85546875" style="5" customWidth="1"/>
    <col min="1294" max="1294" width="20.42578125" style="5" customWidth="1"/>
    <col min="1295" max="1295" width="12.28515625" style="5" customWidth="1"/>
    <col min="1296" max="1296" width="19.28515625" style="5" customWidth="1"/>
    <col min="1297" max="1297" width="11.85546875" style="5" customWidth="1"/>
    <col min="1298" max="1298" width="9.140625" style="5" customWidth="1"/>
    <col min="1299" max="1299" width="13.42578125" style="5" customWidth="1"/>
    <col min="1300" max="1300" width="15.28515625" style="5" customWidth="1"/>
    <col min="1301" max="1301" width="15.42578125" style="5" customWidth="1"/>
    <col min="1302" max="1303" width="14.42578125" style="5" customWidth="1"/>
    <col min="1304" max="1304" width="5" style="5" customWidth="1"/>
    <col min="1305" max="1307" width="15.140625" style="5" customWidth="1"/>
    <col min="1308" max="1308" width="4.28515625" style="5" customWidth="1"/>
    <col min="1309" max="1309" width="16" style="5" customWidth="1"/>
    <col min="1310" max="1310" width="17.140625" style="5" customWidth="1"/>
    <col min="1311" max="1311" width="18.28515625" style="5" customWidth="1"/>
    <col min="1312" max="1312" width="4.85546875" style="5" customWidth="1"/>
    <col min="1313" max="1313" width="16" style="5" customWidth="1"/>
    <col min="1314" max="1314" width="17.140625" style="5" customWidth="1"/>
    <col min="1315" max="1315" width="18.28515625" style="5" customWidth="1"/>
    <col min="1316" max="1316" width="13.7109375" style="5" customWidth="1"/>
    <col min="1317" max="1317" width="16" style="5" customWidth="1"/>
    <col min="1318" max="1318" width="17.140625" style="5" customWidth="1"/>
    <col min="1319" max="1319" width="18.28515625" style="5" customWidth="1"/>
    <col min="1320" max="1320" width="13.7109375" style="5" customWidth="1"/>
    <col min="1321" max="1321" width="16" style="5" customWidth="1"/>
    <col min="1322" max="1322" width="17.140625" style="5" customWidth="1"/>
    <col min="1323" max="1323" width="18.28515625" style="5" customWidth="1"/>
    <col min="1324" max="1324" width="13.7109375" style="5" customWidth="1"/>
    <col min="1325" max="1325" width="16" style="5" customWidth="1"/>
    <col min="1326" max="1326" width="17.140625" style="5" customWidth="1"/>
    <col min="1327" max="1330" width="18.28515625" style="5" customWidth="1"/>
    <col min="1331" max="1331" width="15" style="5" customWidth="1"/>
    <col min="1332" max="1332" width="15.7109375" style="5" customWidth="1"/>
    <col min="1333" max="1333" width="49" style="5" customWidth="1"/>
    <col min="1334" max="1334" width="19.42578125" style="5" customWidth="1"/>
    <col min="1335" max="1335" width="14.5703125" style="5" customWidth="1"/>
    <col min="1336" max="1336" width="12.28515625" style="5" customWidth="1"/>
    <col min="1337" max="1337" width="14.5703125" style="5" customWidth="1"/>
    <col min="1338" max="1338" width="11.7109375" style="5" customWidth="1"/>
    <col min="1339" max="1339" width="14" style="5" customWidth="1"/>
    <col min="1340" max="1340" width="20.5703125" style="5" customWidth="1"/>
    <col min="1341" max="1341" width="11.7109375" style="5" customWidth="1"/>
    <col min="1342" max="1342" width="10.85546875" style="5" customWidth="1"/>
    <col min="1343" max="1536" width="9.140625" style="5"/>
    <col min="1537" max="1537" width="7.42578125" style="5" customWidth="1"/>
    <col min="1538" max="1538" width="20.28515625" style="5" customWidth="1"/>
    <col min="1539" max="1539" width="24.7109375" style="5" customWidth="1"/>
    <col min="1540" max="1540" width="35.7109375" style="5" customWidth="1"/>
    <col min="1541" max="1541" width="5" style="5" customWidth="1"/>
    <col min="1542" max="1542" width="12.85546875" style="5" customWidth="1"/>
    <col min="1543" max="1543" width="10.7109375" style="5" customWidth="1"/>
    <col min="1544" max="1544" width="7" style="5" customWidth="1"/>
    <col min="1545" max="1545" width="12.28515625" style="5" customWidth="1"/>
    <col min="1546" max="1546" width="10.7109375" style="5" customWidth="1"/>
    <col min="1547" max="1547" width="10.85546875" style="5" customWidth="1"/>
    <col min="1548" max="1548" width="8.85546875" style="5" customWidth="1"/>
    <col min="1549" max="1549" width="13.85546875" style="5" customWidth="1"/>
    <col min="1550" max="1550" width="20.42578125" style="5" customWidth="1"/>
    <col min="1551" max="1551" width="12.28515625" style="5" customWidth="1"/>
    <col min="1552" max="1552" width="19.28515625" style="5" customWidth="1"/>
    <col min="1553" max="1553" width="11.85546875" style="5" customWidth="1"/>
    <col min="1554" max="1554" width="9.140625" style="5" customWidth="1"/>
    <col min="1555" max="1555" width="13.42578125" style="5" customWidth="1"/>
    <col min="1556" max="1556" width="15.28515625" style="5" customWidth="1"/>
    <col min="1557" max="1557" width="15.42578125" style="5" customWidth="1"/>
    <col min="1558" max="1559" width="14.42578125" style="5" customWidth="1"/>
    <col min="1560" max="1560" width="5" style="5" customWidth="1"/>
    <col min="1561" max="1563" width="15.140625" style="5" customWidth="1"/>
    <col min="1564" max="1564" width="4.28515625" style="5" customWidth="1"/>
    <col min="1565" max="1565" width="16" style="5" customWidth="1"/>
    <col min="1566" max="1566" width="17.140625" style="5" customWidth="1"/>
    <col min="1567" max="1567" width="18.28515625" style="5" customWidth="1"/>
    <col min="1568" max="1568" width="4.85546875" style="5" customWidth="1"/>
    <col min="1569" max="1569" width="16" style="5" customWidth="1"/>
    <col min="1570" max="1570" width="17.140625" style="5" customWidth="1"/>
    <col min="1571" max="1571" width="18.28515625" style="5" customWidth="1"/>
    <col min="1572" max="1572" width="13.7109375" style="5" customWidth="1"/>
    <col min="1573" max="1573" width="16" style="5" customWidth="1"/>
    <col min="1574" max="1574" width="17.140625" style="5" customWidth="1"/>
    <col min="1575" max="1575" width="18.28515625" style="5" customWidth="1"/>
    <col min="1576" max="1576" width="13.7109375" style="5" customWidth="1"/>
    <col min="1577" max="1577" width="16" style="5" customWidth="1"/>
    <col min="1578" max="1578" width="17.140625" style="5" customWidth="1"/>
    <col min="1579" max="1579" width="18.28515625" style="5" customWidth="1"/>
    <col min="1580" max="1580" width="13.7109375" style="5" customWidth="1"/>
    <col min="1581" max="1581" width="16" style="5" customWidth="1"/>
    <col min="1582" max="1582" width="17.140625" style="5" customWidth="1"/>
    <col min="1583" max="1586" width="18.28515625" style="5" customWidth="1"/>
    <col min="1587" max="1587" width="15" style="5" customWidth="1"/>
    <col min="1588" max="1588" width="15.7109375" style="5" customWidth="1"/>
    <col min="1589" max="1589" width="49" style="5" customWidth="1"/>
    <col min="1590" max="1590" width="19.42578125" style="5" customWidth="1"/>
    <col min="1591" max="1591" width="14.5703125" style="5" customWidth="1"/>
    <col min="1592" max="1592" width="12.28515625" style="5" customWidth="1"/>
    <col min="1593" max="1593" width="14.5703125" style="5" customWidth="1"/>
    <col min="1594" max="1594" width="11.7109375" style="5" customWidth="1"/>
    <col min="1595" max="1595" width="14" style="5" customWidth="1"/>
    <col min="1596" max="1596" width="20.5703125" style="5" customWidth="1"/>
    <col min="1597" max="1597" width="11.7109375" style="5" customWidth="1"/>
    <col min="1598" max="1598" width="10.85546875" style="5" customWidth="1"/>
    <col min="1599" max="1792" width="9.140625" style="5"/>
    <col min="1793" max="1793" width="7.42578125" style="5" customWidth="1"/>
    <col min="1794" max="1794" width="20.28515625" style="5" customWidth="1"/>
    <col min="1795" max="1795" width="24.7109375" style="5" customWidth="1"/>
    <col min="1796" max="1796" width="35.7109375" style="5" customWidth="1"/>
    <col min="1797" max="1797" width="5" style="5" customWidth="1"/>
    <col min="1798" max="1798" width="12.85546875" style="5" customWidth="1"/>
    <col min="1799" max="1799" width="10.7109375" style="5" customWidth="1"/>
    <col min="1800" max="1800" width="7" style="5" customWidth="1"/>
    <col min="1801" max="1801" width="12.28515625" style="5" customWidth="1"/>
    <col min="1802" max="1802" width="10.7109375" style="5" customWidth="1"/>
    <col min="1803" max="1803" width="10.85546875" style="5" customWidth="1"/>
    <col min="1804" max="1804" width="8.85546875" style="5" customWidth="1"/>
    <col min="1805" max="1805" width="13.85546875" style="5" customWidth="1"/>
    <col min="1806" max="1806" width="20.42578125" style="5" customWidth="1"/>
    <col min="1807" max="1807" width="12.28515625" style="5" customWidth="1"/>
    <col min="1808" max="1808" width="19.28515625" style="5" customWidth="1"/>
    <col min="1809" max="1809" width="11.85546875" style="5" customWidth="1"/>
    <col min="1810" max="1810" width="9.140625" style="5" customWidth="1"/>
    <col min="1811" max="1811" width="13.42578125" style="5" customWidth="1"/>
    <col min="1812" max="1812" width="15.28515625" style="5" customWidth="1"/>
    <col min="1813" max="1813" width="15.42578125" style="5" customWidth="1"/>
    <col min="1814" max="1815" width="14.42578125" style="5" customWidth="1"/>
    <col min="1816" max="1816" width="5" style="5" customWidth="1"/>
    <col min="1817" max="1819" width="15.140625" style="5" customWidth="1"/>
    <col min="1820" max="1820" width="4.28515625" style="5" customWidth="1"/>
    <col min="1821" max="1821" width="16" style="5" customWidth="1"/>
    <col min="1822" max="1822" width="17.140625" style="5" customWidth="1"/>
    <col min="1823" max="1823" width="18.28515625" style="5" customWidth="1"/>
    <col min="1824" max="1824" width="4.85546875" style="5" customWidth="1"/>
    <col min="1825" max="1825" width="16" style="5" customWidth="1"/>
    <col min="1826" max="1826" width="17.140625" style="5" customWidth="1"/>
    <col min="1827" max="1827" width="18.28515625" style="5" customWidth="1"/>
    <col min="1828" max="1828" width="13.7109375" style="5" customWidth="1"/>
    <col min="1829" max="1829" width="16" style="5" customWidth="1"/>
    <col min="1830" max="1830" width="17.140625" style="5" customWidth="1"/>
    <col min="1831" max="1831" width="18.28515625" style="5" customWidth="1"/>
    <col min="1832" max="1832" width="13.7109375" style="5" customWidth="1"/>
    <col min="1833" max="1833" width="16" style="5" customWidth="1"/>
    <col min="1834" max="1834" width="17.140625" style="5" customWidth="1"/>
    <col min="1835" max="1835" width="18.28515625" style="5" customWidth="1"/>
    <col min="1836" max="1836" width="13.7109375" style="5" customWidth="1"/>
    <col min="1837" max="1837" width="16" style="5" customWidth="1"/>
    <col min="1838" max="1838" width="17.140625" style="5" customWidth="1"/>
    <col min="1839" max="1842" width="18.28515625" style="5" customWidth="1"/>
    <col min="1843" max="1843" width="15" style="5" customWidth="1"/>
    <col min="1844" max="1844" width="15.7109375" style="5" customWidth="1"/>
    <col min="1845" max="1845" width="49" style="5" customWidth="1"/>
    <col min="1846" max="1846" width="19.42578125" style="5" customWidth="1"/>
    <col min="1847" max="1847" width="14.5703125" style="5" customWidth="1"/>
    <col min="1848" max="1848" width="12.28515625" style="5" customWidth="1"/>
    <col min="1849" max="1849" width="14.5703125" style="5" customWidth="1"/>
    <col min="1850" max="1850" width="11.7109375" style="5" customWidth="1"/>
    <col min="1851" max="1851" width="14" style="5" customWidth="1"/>
    <col min="1852" max="1852" width="20.5703125" style="5" customWidth="1"/>
    <col min="1853" max="1853" width="11.7109375" style="5" customWidth="1"/>
    <col min="1854" max="1854" width="10.85546875" style="5" customWidth="1"/>
    <col min="1855" max="2048" width="9.140625" style="5"/>
    <col min="2049" max="2049" width="7.42578125" style="5" customWidth="1"/>
    <col min="2050" max="2050" width="20.28515625" style="5" customWidth="1"/>
    <col min="2051" max="2051" width="24.7109375" style="5" customWidth="1"/>
    <col min="2052" max="2052" width="35.7109375" style="5" customWidth="1"/>
    <col min="2053" max="2053" width="5" style="5" customWidth="1"/>
    <col min="2054" max="2054" width="12.85546875" style="5" customWidth="1"/>
    <col min="2055" max="2055" width="10.7109375" style="5" customWidth="1"/>
    <col min="2056" max="2056" width="7" style="5" customWidth="1"/>
    <col min="2057" max="2057" width="12.28515625" style="5" customWidth="1"/>
    <col min="2058" max="2058" width="10.7109375" style="5" customWidth="1"/>
    <col min="2059" max="2059" width="10.85546875" style="5" customWidth="1"/>
    <col min="2060" max="2060" width="8.85546875" style="5" customWidth="1"/>
    <col min="2061" max="2061" width="13.85546875" style="5" customWidth="1"/>
    <col min="2062" max="2062" width="20.42578125" style="5" customWidth="1"/>
    <col min="2063" max="2063" width="12.28515625" style="5" customWidth="1"/>
    <col min="2064" max="2064" width="19.28515625" style="5" customWidth="1"/>
    <col min="2065" max="2065" width="11.85546875" style="5" customWidth="1"/>
    <col min="2066" max="2066" width="9.140625" style="5" customWidth="1"/>
    <col min="2067" max="2067" width="13.42578125" style="5" customWidth="1"/>
    <col min="2068" max="2068" width="15.28515625" style="5" customWidth="1"/>
    <col min="2069" max="2069" width="15.42578125" style="5" customWidth="1"/>
    <col min="2070" max="2071" width="14.42578125" style="5" customWidth="1"/>
    <col min="2072" max="2072" width="5" style="5" customWidth="1"/>
    <col min="2073" max="2075" width="15.140625" style="5" customWidth="1"/>
    <col min="2076" max="2076" width="4.28515625" style="5" customWidth="1"/>
    <col min="2077" max="2077" width="16" style="5" customWidth="1"/>
    <col min="2078" max="2078" width="17.140625" style="5" customWidth="1"/>
    <col min="2079" max="2079" width="18.28515625" style="5" customWidth="1"/>
    <col min="2080" max="2080" width="4.85546875" style="5" customWidth="1"/>
    <col min="2081" max="2081" width="16" style="5" customWidth="1"/>
    <col min="2082" max="2082" width="17.140625" style="5" customWidth="1"/>
    <col min="2083" max="2083" width="18.28515625" style="5" customWidth="1"/>
    <col min="2084" max="2084" width="13.7109375" style="5" customWidth="1"/>
    <col min="2085" max="2085" width="16" style="5" customWidth="1"/>
    <col min="2086" max="2086" width="17.140625" style="5" customWidth="1"/>
    <col min="2087" max="2087" width="18.28515625" style="5" customWidth="1"/>
    <col min="2088" max="2088" width="13.7109375" style="5" customWidth="1"/>
    <col min="2089" max="2089" width="16" style="5" customWidth="1"/>
    <col min="2090" max="2090" width="17.140625" style="5" customWidth="1"/>
    <col min="2091" max="2091" width="18.28515625" style="5" customWidth="1"/>
    <col min="2092" max="2092" width="13.7109375" style="5" customWidth="1"/>
    <col min="2093" max="2093" width="16" style="5" customWidth="1"/>
    <col min="2094" max="2094" width="17.140625" style="5" customWidth="1"/>
    <col min="2095" max="2098" width="18.28515625" style="5" customWidth="1"/>
    <col min="2099" max="2099" width="15" style="5" customWidth="1"/>
    <col min="2100" max="2100" width="15.7109375" style="5" customWidth="1"/>
    <col min="2101" max="2101" width="49" style="5" customWidth="1"/>
    <col min="2102" max="2102" width="19.42578125" style="5" customWidth="1"/>
    <col min="2103" max="2103" width="14.5703125" style="5" customWidth="1"/>
    <col min="2104" max="2104" width="12.28515625" style="5" customWidth="1"/>
    <col min="2105" max="2105" width="14.5703125" style="5" customWidth="1"/>
    <col min="2106" max="2106" width="11.7109375" style="5" customWidth="1"/>
    <col min="2107" max="2107" width="14" style="5" customWidth="1"/>
    <col min="2108" max="2108" width="20.5703125" style="5" customWidth="1"/>
    <col min="2109" max="2109" width="11.7109375" style="5" customWidth="1"/>
    <col min="2110" max="2110" width="10.85546875" style="5" customWidth="1"/>
    <col min="2111" max="2304" width="9.140625" style="5"/>
    <col min="2305" max="2305" width="7.42578125" style="5" customWidth="1"/>
    <col min="2306" max="2306" width="20.28515625" style="5" customWidth="1"/>
    <col min="2307" max="2307" width="24.7109375" style="5" customWidth="1"/>
    <col min="2308" max="2308" width="35.7109375" style="5" customWidth="1"/>
    <col min="2309" max="2309" width="5" style="5" customWidth="1"/>
    <col min="2310" max="2310" width="12.85546875" style="5" customWidth="1"/>
    <col min="2311" max="2311" width="10.7109375" style="5" customWidth="1"/>
    <col min="2312" max="2312" width="7" style="5" customWidth="1"/>
    <col min="2313" max="2313" width="12.28515625" style="5" customWidth="1"/>
    <col min="2314" max="2314" width="10.7109375" style="5" customWidth="1"/>
    <col min="2315" max="2315" width="10.85546875" style="5" customWidth="1"/>
    <col min="2316" max="2316" width="8.85546875" style="5" customWidth="1"/>
    <col min="2317" max="2317" width="13.85546875" style="5" customWidth="1"/>
    <col min="2318" max="2318" width="20.42578125" style="5" customWidth="1"/>
    <col min="2319" max="2319" width="12.28515625" style="5" customWidth="1"/>
    <col min="2320" max="2320" width="19.28515625" style="5" customWidth="1"/>
    <col min="2321" max="2321" width="11.85546875" style="5" customWidth="1"/>
    <col min="2322" max="2322" width="9.140625" style="5" customWidth="1"/>
    <col min="2323" max="2323" width="13.42578125" style="5" customWidth="1"/>
    <col min="2324" max="2324" width="15.28515625" style="5" customWidth="1"/>
    <col min="2325" max="2325" width="15.42578125" style="5" customWidth="1"/>
    <col min="2326" max="2327" width="14.42578125" style="5" customWidth="1"/>
    <col min="2328" max="2328" width="5" style="5" customWidth="1"/>
    <col min="2329" max="2331" width="15.140625" style="5" customWidth="1"/>
    <col min="2332" max="2332" width="4.28515625" style="5" customWidth="1"/>
    <col min="2333" max="2333" width="16" style="5" customWidth="1"/>
    <col min="2334" max="2334" width="17.140625" style="5" customWidth="1"/>
    <col min="2335" max="2335" width="18.28515625" style="5" customWidth="1"/>
    <col min="2336" max="2336" width="4.85546875" style="5" customWidth="1"/>
    <col min="2337" max="2337" width="16" style="5" customWidth="1"/>
    <col min="2338" max="2338" width="17.140625" style="5" customWidth="1"/>
    <col min="2339" max="2339" width="18.28515625" style="5" customWidth="1"/>
    <col min="2340" max="2340" width="13.7109375" style="5" customWidth="1"/>
    <col min="2341" max="2341" width="16" style="5" customWidth="1"/>
    <col min="2342" max="2342" width="17.140625" style="5" customWidth="1"/>
    <col min="2343" max="2343" width="18.28515625" style="5" customWidth="1"/>
    <col min="2344" max="2344" width="13.7109375" style="5" customWidth="1"/>
    <col min="2345" max="2345" width="16" style="5" customWidth="1"/>
    <col min="2346" max="2346" width="17.140625" style="5" customWidth="1"/>
    <col min="2347" max="2347" width="18.28515625" style="5" customWidth="1"/>
    <col min="2348" max="2348" width="13.7109375" style="5" customWidth="1"/>
    <col min="2349" max="2349" width="16" style="5" customWidth="1"/>
    <col min="2350" max="2350" width="17.140625" style="5" customWidth="1"/>
    <col min="2351" max="2354" width="18.28515625" style="5" customWidth="1"/>
    <col min="2355" max="2355" width="15" style="5" customWidth="1"/>
    <col min="2356" max="2356" width="15.7109375" style="5" customWidth="1"/>
    <col min="2357" max="2357" width="49" style="5" customWidth="1"/>
    <col min="2358" max="2358" width="19.42578125" style="5" customWidth="1"/>
    <col min="2359" max="2359" width="14.5703125" style="5" customWidth="1"/>
    <col min="2360" max="2360" width="12.28515625" style="5" customWidth="1"/>
    <col min="2361" max="2361" width="14.5703125" style="5" customWidth="1"/>
    <col min="2362" max="2362" width="11.7109375" style="5" customWidth="1"/>
    <col min="2363" max="2363" width="14" style="5" customWidth="1"/>
    <col min="2364" max="2364" width="20.5703125" style="5" customWidth="1"/>
    <col min="2365" max="2365" width="11.7109375" style="5" customWidth="1"/>
    <col min="2366" max="2366" width="10.85546875" style="5" customWidth="1"/>
    <col min="2367" max="2560" width="9.140625" style="5"/>
    <col min="2561" max="2561" width="7.42578125" style="5" customWidth="1"/>
    <col min="2562" max="2562" width="20.28515625" style="5" customWidth="1"/>
    <col min="2563" max="2563" width="24.7109375" style="5" customWidth="1"/>
    <col min="2564" max="2564" width="35.7109375" style="5" customWidth="1"/>
    <col min="2565" max="2565" width="5" style="5" customWidth="1"/>
    <col min="2566" max="2566" width="12.85546875" style="5" customWidth="1"/>
    <col min="2567" max="2567" width="10.7109375" style="5" customWidth="1"/>
    <col min="2568" max="2568" width="7" style="5" customWidth="1"/>
    <col min="2569" max="2569" width="12.28515625" style="5" customWidth="1"/>
    <col min="2570" max="2570" width="10.7109375" style="5" customWidth="1"/>
    <col min="2571" max="2571" width="10.85546875" style="5" customWidth="1"/>
    <col min="2572" max="2572" width="8.85546875" style="5" customWidth="1"/>
    <col min="2573" max="2573" width="13.85546875" style="5" customWidth="1"/>
    <col min="2574" max="2574" width="20.42578125" style="5" customWidth="1"/>
    <col min="2575" max="2575" width="12.28515625" style="5" customWidth="1"/>
    <col min="2576" max="2576" width="19.28515625" style="5" customWidth="1"/>
    <col min="2577" max="2577" width="11.85546875" style="5" customWidth="1"/>
    <col min="2578" max="2578" width="9.140625" style="5" customWidth="1"/>
    <col min="2579" max="2579" width="13.42578125" style="5" customWidth="1"/>
    <col min="2580" max="2580" width="15.28515625" style="5" customWidth="1"/>
    <col min="2581" max="2581" width="15.42578125" style="5" customWidth="1"/>
    <col min="2582" max="2583" width="14.42578125" style="5" customWidth="1"/>
    <col min="2584" max="2584" width="5" style="5" customWidth="1"/>
    <col min="2585" max="2587" width="15.140625" style="5" customWidth="1"/>
    <col min="2588" max="2588" width="4.28515625" style="5" customWidth="1"/>
    <col min="2589" max="2589" width="16" style="5" customWidth="1"/>
    <col min="2590" max="2590" width="17.140625" style="5" customWidth="1"/>
    <col min="2591" max="2591" width="18.28515625" style="5" customWidth="1"/>
    <col min="2592" max="2592" width="4.85546875" style="5" customWidth="1"/>
    <col min="2593" max="2593" width="16" style="5" customWidth="1"/>
    <col min="2594" max="2594" width="17.140625" style="5" customWidth="1"/>
    <col min="2595" max="2595" width="18.28515625" style="5" customWidth="1"/>
    <col min="2596" max="2596" width="13.7109375" style="5" customWidth="1"/>
    <col min="2597" max="2597" width="16" style="5" customWidth="1"/>
    <col min="2598" max="2598" width="17.140625" style="5" customWidth="1"/>
    <col min="2599" max="2599" width="18.28515625" style="5" customWidth="1"/>
    <col min="2600" max="2600" width="13.7109375" style="5" customWidth="1"/>
    <col min="2601" max="2601" width="16" style="5" customWidth="1"/>
    <col min="2602" max="2602" width="17.140625" style="5" customWidth="1"/>
    <col min="2603" max="2603" width="18.28515625" style="5" customWidth="1"/>
    <col min="2604" max="2604" width="13.7109375" style="5" customWidth="1"/>
    <col min="2605" max="2605" width="16" style="5" customWidth="1"/>
    <col min="2606" max="2606" width="17.140625" style="5" customWidth="1"/>
    <col min="2607" max="2610" width="18.28515625" style="5" customWidth="1"/>
    <col min="2611" max="2611" width="15" style="5" customWidth="1"/>
    <col min="2612" max="2612" width="15.7109375" style="5" customWidth="1"/>
    <col min="2613" max="2613" width="49" style="5" customWidth="1"/>
    <col min="2614" max="2614" width="19.42578125" style="5" customWidth="1"/>
    <col min="2615" max="2615" width="14.5703125" style="5" customWidth="1"/>
    <col min="2616" max="2616" width="12.28515625" style="5" customWidth="1"/>
    <col min="2617" max="2617" width="14.5703125" style="5" customWidth="1"/>
    <col min="2618" max="2618" width="11.7109375" style="5" customWidth="1"/>
    <col min="2619" max="2619" width="14" style="5" customWidth="1"/>
    <col min="2620" max="2620" width="20.5703125" style="5" customWidth="1"/>
    <col min="2621" max="2621" width="11.7109375" style="5" customWidth="1"/>
    <col min="2622" max="2622" width="10.85546875" style="5" customWidth="1"/>
    <col min="2623" max="2816" width="9.140625" style="5"/>
    <col min="2817" max="2817" width="7.42578125" style="5" customWidth="1"/>
    <col min="2818" max="2818" width="20.28515625" style="5" customWidth="1"/>
    <col min="2819" max="2819" width="24.7109375" style="5" customWidth="1"/>
    <col min="2820" max="2820" width="35.7109375" style="5" customWidth="1"/>
    <col min="2821" max="2821" width="5" style="5" customWidth="1"/>
    <col min="2822" max="2822" width="12.85546875" style="5" customWidth="1"/>
    <col min="2823" max="2823" width="10.7109375" style="5" customWidth="1"/>
    <col min="2824" max="2824" width="7" style="5" customWidth="1"/>
    <col min="2825" max="2825" width="12.28515625" style="5" customWidth="1"/>
    <col min="2826" max="2826" width="10.7109375" style="5" customWidth="1"/>
    <col min="2827" max="2827" width="10.85546875" style="5" customWidth="1"/>
    <col min="2828" max="2828" width="8.85546875" style="5" customWidth="1"/>
    <col min="2829" max="2829" width="13.85546875" style="5" customWidth="1"/>
    <col min="2830" max="2830" width="20.42578125" style="5" customWidth="1"/>
    <col min="2831" max="2831" width="12.28515625" style="5" customWidth="1"/>
    <col min="2832" max="2832" width="19.28515625" style="5" customWidth="1"/>
    <col min="2833" max="2833" width="11.85546875" style="5" customWidth="1"/>
    <col min="2834" max="2834" width="9.140625" style="5" customWidth="1"/>
    <col min="2835" max="2835" width="13.42578125" style="5" customWidth="1"/>
    <col min="2836" max="2836" width="15.28515625" style="5" customWidth="1"/>
    <col min="2837" max="2837" width="15.42578125" style="5" customWidth="1"/>
    <col min="2838" max="2839" width="14.42578125" style="5" customWidth="1"/>
    <col min="2840" max="2840" width="5" style="5" customWidth="1"/>
    <col min="2841" max="2843" width="15.140625" style="5" customWidth="1"/>
    <col min="2844" max="2844" width="4.28515625" style="5" customWidth="1"/>
    <col min="2845" max="2845" width="16" style="5" customWidth="1"/>
    <col min="2846" max="2846" width="17.140625" style="5" customWidth="1"/>
    <col min="2847" max="2847" width="18.28515625" style="5" customWidth="1"/>
    <col min="2848" max="2848" width="4.85546875" style="5" customWidth="1"/>
    <col min="2849" max="2849" width="16" style="5" customWidth="1"/>
    <col min="2850" max="2850" width="17.140625" style="5" customWidth="1"/>
    <col min="2851" max="2851" width="18.28515625" style="5" customWidth="1"/>
    <col min="2852" max="2852" width="13.7109375" style="5" customWidth="1"/>
    <col min="2853" max="2853" width="16" style="5" customWidth="1"/>
    <col min="2854" max="2854" width="17.140625" style="5" customWidth="1"/>
    <col min="2855" max="2855" width="18.28515625" style="5" customWidth="1"/>
    <col min="2856" max="2856" width="13.7109375" style="5" customWidth="1"/>
    <col min="2857" max="2857" width="16" style="5" customWidth="1"/>
    <col min="2858" max="2858" width="17.140625" style="5" customWidth="1"/>
    <col min="2859" max="2859" width="18.28515625" style="5" customWidth="1"/>
    <col min="2860" max="2860" width="13.7109375" style="5" customWidth="1"/>
    <col min="2861" max="2861" width="16" style="5" customWidth="1"/>
    <col min="2862" max="2862" width="17.140625" style="5" customWidth="1"/>
    <col min="2863" max="2866" width="18.28515625" style="5" customWidth="1"/>
    <col min="2867" max="2867" width="15" style="5" customWidth="1"/>
    <col min="2868" max="2868" width="15.7109375" style="5" customWidth="1"/>
    <col min="2869" max="2869" width="49" style="5" customWidth="1"/>
    <col min="2870" max="2870" width="19.42578125" style="5" customWidth="1"/>
    <col min="2871" max="2871" width="14.5703125" style="5" customWidth="1"/>
    <col min="2872" max="2872" width="12.28515625" style="5" customWidth="1"/>
    <col min="2873" max="2873" width="14.5703125" style="5" customWidth="1"/>
    <col min="2874" max="2874" width="11.7109375" style="5" customWidth="1"/>
    <col min="2875" max="2875" width="14" style="5" customWidth="1"/>
    <col min="2876" max="2876" width="20.5703125" style="5" customWidth="1"/>
    <col min="2877" max="2877" width="11.7109375" style="5" customWidth="1"/>
    <col min="2878" max="2878" width="10.85546875" style="5" customWidth="1"/>
    <col min="2879" max="3072" width="9.140625" style="5"/>
    <col min="3073" max="3073" width="7.42578125" style="5" customWidth="1"/>
    <col min="3074" max="3074" width="20.28515625" style="5" customWidth="1"/>
    <col min="3075" max="3075" width="24.7109375" style="5" customWidth="1"/>
    <col min="3076" max="3076" width="35.7109375" style="5" customWidth="1"/>
    <col min="3077" max="3077" width="5" style="5" customWidth="1"/>
    <col min="3078" max="3078" width="12.85546875" style="5" customWidth="1"/>
    <col min="3079" max="3079" width="10.7109375" style="5" customWidth="1"/>
    <col min="3080" max="3080" width="7" style="5" customWidth="1"/>
    <col min="3081" max="3081" width="12.28515625" style="5" customWidth="1"/>
    <col min="3082" max="3082" width="10.7109375" style="5" customWidth="1"/>
    <col min="3083" max="3083" width="10.85546875" style="5" customWidth="1"/>
    <col min="3084" max="3084" width="8.85546875" style="5" customWidth="1"/>
    <col min="3085" max="3085" width="13.85546875" style="5" customWidth="1"/>
    <col min="3086" max="3086" width="20.42578125" style="5" customWidth="1"/>
    <col min="3087" max="3087" width="12.28515625" style="5" customWidth="1"/>
    <col min="3088" max="3088" width="19.28515625" style="5" customWidth="1"/>
    <col min="3089" max="3089" width="11.85546875" style="5" customWidth="1"/>
    <col min="3090" max="3090" width="9.140625" style="5" customWidth="1"/>
    <col min="3091" max="3091" width="13.42578125" style="5" customWidth="1"/>
    <col min="3092" max="3092" width="15.28515625" style="5" customWidth="1"/>
    <col min="3093" max="3093" width="15.42578125" style="5" customWidth="1"/>
    <col min="3094" max="3095" width="14.42578125" style="5" customWidth="1"/>
    <col min="3096" max="3096" width="5" style="5" customWidth="1"/>
    <col min="3097" max="3099" width="15.140625" style="5" customWidth="1"/>
    <col min="3100" max="3100" width="4.28515625" style="5" customWidth="1"/>
    <col min="3101" max="3101" width="16" style="5" customWidth="1"/>
    <col min="3102" max="3102" width="17.140625" style="5" customWidth="1"/>
    <col min="3103" max="3103" width="18.28515625" style="5" customWidth="1"/>
    <col min="3104" max="3104" width="4.85546875" style="5" customWidth="1"/>
    <col min="3105" max="3105" width="16" style="5" customWidth="1"/>
    <col min="3106" max="3106" width="17.140625" style="5" customWidth="1"/>
    <col min="3107" max="3107" width="18.28515625" style="5" customWidth="1"/>
    <col min="3108" max="3108" width="13.7109375" style="5" customWidth="1"/>
    <col min="3109" max="3109" width="16" style="5" customWidth="1"/>
    <col min="3110" max="3110" width="17.140625" style="5" customWidth="1"/>
    <col min="3111" max="3111" width="18.28515625" style="5" customWidth="1"/>
    <col min="3112" max="3112" width="13.7109375" style="5" customWidth="1"/>
    <col min="3113" max="3113" width="16" style="5" customWidth="1"/>
    <col min="3114" max="3114" width="17.140625" style="5" customWidth="1"/>
    <col min="3115" max="3115" width="18.28515625" style="5" customWidth="1"/>
    <col min="3116" max="3116" width="13.7109375" style="5" customWidth="1"/>
    <col min="3117" max="3117" width="16" style="5" customWidth="1"/>
    <col min="3118" max="3118" width="17.140625" style="5" customWidth="1"/>
    <col min="3119" max="3122" width="18.28515625" style="5" customWidth="1"/>
    <col min="3123" max="3123" width="15" style="5" customWidth="1"/>
    <col min="3124" max="3124" width="15.7109375" style="5" customWidth="1"/>
    <col min="3125" max="3125" width="49" style="5" customWidth="1"/>
    <col min="3126" max="3126" width="19.42578125" style="5" customWidth="1"/>
    <col min="3127" max="3127" width="14.5703125" style="5" customWidth="1"/>
    <col min="3128" max="3128" width="12.28515625" style="5" customWidth="1"/>
    <col min="3129" max="3129" width="14.5703125" style="5" customWidth="1"/>
    <col min="3130" max="3130" width="11.7109375" style="5" customWidth="1"/>
    <col min="3131" max="3131" width="14" style="5" customWidth="1"/>
    <col min="3132" max="3132" width="20.5703125" style="5" customWidth="1"/>
    <col min="3133" max="3133" width="11.7109375" style="5" customWidth="1"/>
    <col min="3134" max="3134" width="10.85546875" style="5" customWidth="1"/>
    <col min="3135" max="3328" width="9.140625" style="5"/>
    <col min="3329" max="3329" width="7.42578125" style="5" customWidth="1"/>
    <col min="3330" max="3330" width="20.28515625" style="5" customWidth="1"/>
    <col min="3331" max="3331" width="24.7109375" style="5" customWidth="1"/>
    <col min="3332" max="3332" width="35.7109375" style="5" customWidth="1"/>
    <col min="3333" max="3333" width="5" style="5" customWidth="1"/>
    <col min="3334" max="3334" width="12.85546875" style="5" customWidth="1"/>
    <col min="3335" max="3335" width="10.7109375" style="5" customWidth="1"/>
    <col min="3336" max="3336" width="7" style="5" customWidth="1"/>
    <col min="3337" max="3337" width="12.28515625" style="5" customWidth="1"/>
    <col min="3338" max="3338" width="10.7109375" style="5" customWidth="1"/>
    <col min="3339" max="3339" width="10.85546875" style="5" customWidth="1"/>
    <col min="3340" max="3340" width="8.85546875" style="5" customWidth="1"/>
    <col min="3341" max="3341" width="13.85546875" style="5" customWidth="1"/>
    <col min="3342" max="3342" width="20.42578125" style="5" customWidth="1"/>
    <col min="3343" max="3343" width="12.28515625" style="5" customWidth="1"/>
    <col min="3344" max="3344" width="19.28515625" style="5" customWidth="1"/>
    <col min="3345" max="3345" width="11.85546875" style="5" customWidth="1"/>
    <col min="3346" max="3346" width="9.140625" style="5" customWidth="1"/>
    <col min="3347" max="3347" width="13.42578125" style="5" customWidth="1"/>
    <col min="3348" max="3348" width="15.28515625" style="5" customWidth="1"/>
    <col min="3349" max="3349" width="15.42578125" style="5" customWidth="1"/>
    <col min="3350" max="3351" width="14.42578125" style="5" customWidth="1"/>
    <col min="3352" max="3352" width="5" style="5" customWidth="1"/>
    <col min="3353" max="3355" width="15.140625" style="5" customWidth="1"/>
    <col min="3356" max="3356" width="4.28515625" style="5" customWidth="1"/>
    <col min="3357" max="3357" width="16" style="5" customWidth="1"/>
    <col min="3358" max="3358" width="17.140625" style="5" customWidth="1"/>
    <col min="3359" max="3359" width="18.28515625" style="5" customWidth="1"/>
    <col min="3360" max="3360" width="4.85546875" style="5" customWidth="1"/>
    <col min="3361" max="3361" width="16" style="5" customWidth="1"/>
    <col min="3362" max="3362" width="17.140625" style="5" customWidth="1"/>
    <col min="3363" max="3363" width="18.28515625" style="5" customWidth="1"/>
    <col min="3364" max="3364" width="13.7109375" style="5" customWidth="1"/>
    <col min="3365" max="3365" width="16" style="5" customWidth="1"/>
    <col min="3366" max="3366" width="17.140625" style="5" customWidth="1"/>
    <col min="3367" max="3367" width="18.28515625" style="5" customWidth="1"/>
    <col min="3368" max="3368" width="13.7109375" style="5" customWidth="1"/>
    <col min="3369" max="3369" width="16" style="5" customWidth="1"/>
    <col min="3370" max="3370" width="17.140625" style="5" customWidth="1"/>
    <col min="3371" max="3371" width="18.28515625" style="5" customWidth="1"/>
    <col min="3372" max="3372" width="13.7109375" style="5" customWidth="1"/>
    <col min="3373" max="3373" width="16" style="5" customWidth="1"/>
    <col min="3374" max="3374" width="17.140625" style="5" customWidth="1"/>
    <col min="3375" max="3378" width="18.28515625" style="5" customWidth="1"/>
    <col min="3379" max="3379" width="15" style="5" customWidth="1"/>
    <col min="3380" max="3380" width="15.7109375" style="5" customWidth="1"/>
    <col min="3381" max="3381" width="49" style="5" customWidth="1"/>
    <col min="3382" max="3382" width="19.42578125" style="5" customWidth="1"/>
    <col min="3383" max="3383" width="14.5703125" style="5" customWidth="1"/>
    <col min="3384" max="3384" width="12.28515625" style="5" customWidth="1"/>
    <col min="3385" max="3385" width="14.5703125" style="5" customWidth="1"/>
    <col min="3386" max="3386" width="11.7109375" style="5" customWidth="1"/>
    <col min="3387" max="3387" width="14" style="5" customWidth="1"/>
    <col min="3388" max="3388" width="20.5703125" style="5" customWidth="1"/>
    <col min="3389" max="3389" width="11.7109375" style="5" customWidth="1"/>
    <col min="3390" max="3390" width="10.85546875" style="5" customWidth="1"/>
    <col min="3391" max="3584" width="9.140625" style="5"/>
    <col min="3585" max="3585" width="7.42578125" style="5" customWidth="1"/>
    <col min="3586" max="3586" width="20.28515625" style="5" customWidth="1"/>
    <col min="3587" max="3587" width="24.7109375" style="5" customWidth="1"/>
    <col min="3588" max="3588" width="35.7109375" style="5" customWidth="1"/>
    <col min="3589" max="3589" width="5" style="5" customWidth="1"/>
    <col min="3590" max="3590" width="12.85546875" style="5" customWidth="1"/>
    <col min="3591" max="3591" width="10.7109375" style="5" customWidth="1"/>
    <col min="3592" max="3592" width="7" style="5" customWidth="1"/>
    <col min="3593" max="3593" width="12.28515625" style="5" customWidth="1"/>
    <col min="3594" max="3594" width="10.7109375" style="5" customWidth="1"/>
    <col min="3595" max="3595" width="10.85546875" style="5" customWidth="1"/>
    <col min="3596" max="3596" width="8.85546875" style="5" customWidth="1"/>
    <col min="3597" max="3597" width="13.85546875" style="5" customWidth="1"/>
    <col min="3598" max="3598" width="20.42578125" style="5" customWidth="1"/>
    <col min="3599" max="3599" width="12.28515625" style="5" customWidth="1"/>
    <col min="3600" max="3600" width="19.28515625" style="5" customWidth="1"/>
    <col min="3601" max="3601" width="11.85546875" style="5" customWidth="1"/>
    <col min="3602" max="3602" width="9.140625" style="5" customWidth="1"/>
    <col min="3603" max="3603" width="13.42578125" style="5" customWidth="1"/>
    <col min="3604" max="3604" width="15.28515625" style="5" customWidth="1"/>
    <col min="3605" max="3605" width="15.42578125" style="5" customWidth="1"/>
    <col min="3606" max="3607" width="14.42578125" style="5" customWidth="1"/>
    <col min="3608" max="3608" width="5" style="5" customWidth="1"/>
    <col min="3609" max="3611" width="15.140625" style="5" customWidth="1"/>
    <col min="3612" max="3612" width="4.28515625" style="5" customWidth="1"/>
    <col min="3613" max="3613" width="16" style="5" customWidth="1"/>
    <col min="3614" max="3614" width="17.140625" style="5" customWidth="1"/>
    <col min="3615" max="3615" width="18.28515625" style="5" customWidth="1"/>
    <col min="3616" max="3616" width="4.85546875" style="5" customWidth="1"/>
    <col min="3617" max="3617" width="16" style="5" customWidth="1"/>
    <col min="3618" max="3618" width="17.140625" style="5" customWidth="1"/>
    <col min="3619" max="3619" width="18.28515625" style="5" customWidth="1"/>
    <col min="3620" max="3620" width="13.7109375" style="5" customWidth="1"/>
    <col min="3621" max="3621" width="16" style="5" customWidth="1"/>
    <col min="3622" max="3622" width="17.140625" style="5" customWidth="1"/>
    <col min="3623" max="3623" width="18.28515625" style="5" customWidth="1"/>
    <col min="3624" max="3624" width="13.7109375" style="5" customWidth="1"/>
    <col min="3625" max="3625" width="16" style="5" customWidth="1"/>
    <col min="3626" max="3626" width="17.140625" style="5" customWidth="1"/>
    <col min="3627" max="3627" width="18.28515625" style="5" customWidth="1"/>
    <col min="3628" max="3628" width="13.7109375" style="5" customWidth="1"/>
    <col min="3629" max="3629" width="16" style="5" customWidth="1"/>
    <col min="3630" max="3630" width="17.140625" style="5" customWidth="1"/>
    <col min="3631" max="3634" width="18.28515625" style="5" customWidth="1"/>
    <col min="3635" max="3635" width="15" style="5" customWidth="1"/>
    <col min="3636" max="3636" width="15.7109375" style="5" customWidth="1"/>
    <col min="3637" max="3637" width="49" style="5" customWidth="1"/>
    <col min="3638" max="3638" width="19.42578125" style="5" customWidth="1"/>
    <col min="3639" max="3639" width="14.5703125" style="5" customWidth="1"/>
    <col min="3640" max="3640" width="12.28515625" style="5" customWidth="1"/>
    <col min="3641" max="3641" width="14.5703125" style="5" customWidth="1"/>
    <col min="3642" max="3642" width="11.7109375" style="5" customWidth="1"/>
    <col min="3643" max="3643" width="14" style="5" customWidth="1"/>
    <col min="3644" max="3644" width="20.5703125" style="5" customWidth="1"/>
    <col min="3645" max="3645" width="11.7109375" style="5" customWidth="1"/>
    <col min="3646" max="3646" width="10.85546875" style="5" customWidth="1"/>
    <col min="3647" max="3840" width="9.140625" style="5"/>
    <col min="3841" max="3841" width="7.42578125" style="5" customWidth="1"/>
    <col min="3842" max="3842" width="20.28515625" style="5" customWidth="1"/>
    <col min="3843" max="3843" width="24.7109375" style="5" customWidth="1"/>
    <col min="3844" max="3844" width="35.7109375" style="5" customWidth="1"/>
    <col min="3845" max="3845" width="5" style="5" customWidth="1"/>
    <col min="3846" max="3846" width="12.85546875" style="5" customWidth="1"/>
    <col min="3847" max="3847" width="10.7109375" style="5" customWidth="1"/>
    <col min="3848" max="3848" width="7" style="5" customWidth="1"/>
    <col min="3849" max="3849" width="12.28515625" style="5" customWidth="1"/>
    <col min="3850" max="3850" width="10.7109375" style="5" customWidth="1"/>
    <col min="3851" max="3851" width="10.85546875" style="5" customWidth="1"/>
    <col min="3852" max="3852" width="8.85546875" style="5" customWidth="1"/>
    <col min="3853" max="3853" width="13.85546875" style="5" customWidth="1"/>
    <col min="3854" max="3854" width="20.42578125" style="5" customWidth="1"/>
    <col min="3855" max="3855" width="12.28515625" style="5" customWidth="1"/>
    <col min="3856" max="3856" width="19.28515625" style="5" customWidth="1"/>
    <col min="3857" max="3857" width="11.85546875" style="5" customWidth="1"/>
    <col min="3858" max="3858" width="9.140625" style="5" customWidth="1"/>
    <col min="3859" max="3859" width="13.42578125" style="5" customWidth="1"/>
    <col min="3860" max="3860" width="15.28515625" style="5" customWidth="1"/>
    <col min="3861" max="3861" width="15.42578125" style="5" customWidth="1"/>
    <col min="3862" max="3863" width="14.42578125" style="5" customWidth="1"/>
    <col min="3864" max="3864" width="5" style="5" customWidth="1"/>
    <col min="3865" max="3867" width="15.140625" style="5" customWidth="1"/>
    <col min="3868" max="3868" width="4.28515625" style="5" customWidth="1"/>
    <col min="3869" max="3869" width="16" style="5" customWidth="1"/>
    <col min="3870" max="3870" width="17.140625" style="5" customWidth="1"/>
    <col min="3871" max="3871" width="18.28515625" style="5" customWidth="1"/>
    <col min="3872" max="3872" width="4.85546875" style="5" customWidth="1"/>
    <col min="3873" max="3873" width="16" style="5" customWidth="1"/>
    <col min="3874" max="3874" width="17.140625" style="5" customWidth="1"/>
    <col min="3875" max="3875" width="18.28515625" style="5" customWidth="1"/>
    <col min="3876" max="3876" width="13.7109375" style="5" customWidth="1"/>
    <col min="3877" max="3877" width="16" style="5" customWidth="1"/>
    <col min="3878" max="3878" width="17.140625" style="5" customWidth="1"/>
    <col min="3879" max="3879" width="18.28515625" style="5" customWidth="1"/>
    <col min="3880" max="3880" width="13.7109375" style="5" customWidth="1"/>
    <col min="3881" max="3881" width="16" style="5" customWidth="1"/>
    <col min="3882" max="3882" width="17.140625" style="5" customWidth="1"/>
    <col min="3883" max="3883" width="18.28515625" style="5" customWidth="1"/>
    <col min="3884" max="3884" width="13.7109375" style="5" customWidth="1"/>
    <col min="3885" max="3885" width="16" style="5" customWidth="1"/>
    <col min="3886" max="3886" width="17.140625" style="5" customWidth="1"/>
    <col min="3887" max="3890" width="18.28515625" style="5" customWidth="1"/>
    <col min="3891" max="3891" width="15" style="5" customWidth="1"/>
    <col min="3892" max="3892" width="15.7109375" style="5" customWidth="1"/>
    <col min="3893" max="3893" width="49" style="5" customWidth="1"/>
    <col min="3894" max="3894" width="19.42578125" style="5" customWidth="1"/>
    <col min="3895" max="3895" width="14.5703125" style="5" customWidth="1"/>
    <col min="3896" max="3896" width="12.28515625" style="5" customWidth="1"/>
    <col min="3897" max="3897" width="14.5703125" style="5" customWidth="1"/>
    <col min="3898" max="3898" width="11.7109375" style="5" customWidth="1"/>
    <col min="3899" max="3899" width="14" style="5" customWidth="1"/>
    <col min="3900" max="3900" width="20.5703125" style="5" customWidth="1"/>
    <col min="3901" max="3901" width="11.7109375" style="5" customWidth="1"/>
    <col min="3902" max="3902" width="10.85546875" style="5" customWidth="1"/>
    <col min="3903" max="4096" width="9.140625" style="5"/>
    <col min="4097" max="4097" width="7.42578125" style="5" customWidth="1"/>
    <col min="4098" max="4098" width="20.28515625" style="5" customWidth="1"/>
    <col min="4099" max="4099" width="24.7109375" style="5" customWidth="1"/>
    <col min="4100" max="4100" width="35.7109375" style="5" customWidth="1"/>
    <col min="4101" max="4101" width="5" style="5" customWidth="1"/>
    <col min="4102" max="4102" width="12.85546875" style="5" customWidth="1"/>
    <col min="4103" max="4103" width="10.7109375" style="5" customWidth="1"/>
    <col min="4104" max="4104" width="7" style="5" customWidth="1"/>
    <col min="4105" max="4105" width="12.28515625" style="5" customWidth="1"/>
    <col min="4106" max="4106" width="10.7109375" style="5" customWidth="1"/>
    <col min="4107" max="4107" width="10.85546875" style="5" customWidth="1"/>
    <col min="4108" max="4108" width="8.85546875" style="5" customWidth="1"/>
    <col min="4109" max="4109" width="13.85546875" style="5" customWidth="1"/>
    <col min="4110" max="4110" width="20.42578125" style="5" customWidth="1"/>
    <col min="4111" max="4111" width="12.28515625" style="5" customWidth="1"/>
    <col min="4112" max="4112" width="19.28515625" style="5" customWidth="1"/>
    <col min="4113" max="4113" width="11.85546875" style="5" customWidth="1"/>
    <col min="4114" max="4114" width="9.140625" style="5" customWidth="1"/>
    <col min="4115" max="4115" width="13.42578125" style="5" customWidth="1"/>
    <col min="4116" max="4116" width="15.28515625" style="5" customWidth="1"/>
    <col min="4117" max="4117" width="15.42578125" style="5" customWidth="1"/>
    <col min="4118" max="4119" width="14.42578125" style="5" customWidth="1"/>
    <col min="4120" max="4120" width="5" style="5" customWidth="1"/>
    <col min="4121" max="4123" width="15.140625" style="5" customWidth="1"/>
    <col min="4124" max="4124" width="4.28515625" style="5" customWidth="1"/>
    <col min="4125" max="4125" width="16" style="5" customWidth="1"/>
    <col min="4126" max="4126" width="17.140625" style="5" customWidth="1"/>
    <col min="4127" max="4127" width="18.28515625" style="5" customWidth="1"/>
    <col min="4128" max="4128" width="4.85546875" style="5" customWidth="1"/>
    <col min="4129" max="4129" width="16" style="5" customWidth="1"/>
    <col min="4130" max="4130" width="17.140625" style="5" customWidth="1"/>
    <col min="4131" max="4131" width="18.28515625" style="5" customWidth="1"/>
    <col min="4132" max="4132" width="13.7109375" style="5" customWidth="1"/>
    <col min="4133" max="4133" width="16" style="5" customWidth="1"/>
    <col min="4134" max="4134" width="17.140625" style="5" customWidth="1"/>
    <col min="4135" max="4135" width="18.28515625" style="5" customWidth="1"/>
    <col min="4136" max="4136" width="13.7109375" style="5" customWidth="1"/>
    <col min="4137" max="4137" width="16" style="5" customWidth="1"/>
    <col min="4138" max="4138" width="17.140625" style="5" customWidth="1"/>
    <col min="4139" max="4139" width="18.28515625" style="5" customWidth="1"/>
    <col min="4140" max="4140" width="13.7109375" style="5" customWidth="1"/>
    <col min="4141" max="4141" width="16" style="5" customWidth="1"/>
    <col min="4142" max="4142" width="17.140625" style="5" customWidth="1"/>
    <col min="4143" max="4146" width="18.28515625" style="5" customWidth="1"/>
    <col min="4147" max="4147" width="15" style="5" customWidth="1"/>
    <col min="4148" max="4148" width="15.7109375" style="5" customWidth="1"/>
    <col min="4149" max="4149" width="49" style="5" customWidth="1"/>
    <col min="4150" max="4150" width="19.42578125" style="5" customWidth="1"/>
    <col min="4151" max="4151" width="14.5703125" style="5" customWidth="1"/>
    <col min="4152" max="4152" width="12.28515625" style="5" customWidth="1"/>
    <col min="4153" max="4153" width="14.5703125" style="5" customWidth="1"/>
    <col min="4154" max="4154" width="11.7109375" style="5" customWidth="1"/>
    <col min="4155" max="4155" width="14" style="5" customWidth="1"/>
    <col min="4156" max="4156" width="20.5703125" style="5" customWidth="1"/>
    <col min="4157" max="4157" width="11.7109375" style="5" customWidth="1"/>
    <col min="4158" max="4158" width="10.85546875" style="5" customWidth="1"/>
    <col min="4159" max="4352" width="9.140625" style="5"/>
    <col min="4353" max="4353" width="7.42578125" style="5" customWidth="1"/>
    <col min="4354" max="4354" width="20.28515625" style="5" customWidth="1"/>
    <col min="4355" max="4355" width="24.7109375" style="5" customWidth="1"/>
    <col min="4356" max="4356" width="35.7109375" style="5" customWidth="1"/>
    <col min="4357" max="4357" width="5" style="5" customWidth="1"/>
    <col min="4358" max="4358" width="12.85546875" style="5" customWidth="1"/>
    <col min="4359" max="4359" width="10.7109375" style="5" customWidth="1"/>
    <col min="4360" max="4360" width="7" style="5" customWidth="1"/>
    <col min="4361" max="4361" width="12.28515625" style="5" customWidth="1"/>
    <col min="4362" max="4362" width="10.7109375" style="5" customWidth="1"/>
    <col min="4363" max="4363" width="10.85546875" style="5" customWidth="1"/>
    <col min="4364" max="4364" width="8.85546875" style="5" customWidth="1"/>
    <col min="4365" max="4365" width="13.85546875" style="5" customWidth="1"/>
    <col min="4366" max="4366" width="20.42578125" style="5" customWidth="1"/>
    <col min="4367" max="4367" width="12.28515625" style="5" customWidth="1"/>
    <col min="4368" max="4368" width="19.28515625" style="5" customWidth="1"/>
    <col min="4369" max="4369" width="11.85546875" style="5" customWidth="1"/>
    <col min="4370" max="4370" width="9.140625" style="5" customWidth="1"/>
    <col min="4371" max="4371" width="13.42578125" style="5" customWidth="1"/>
    <col min="4372" max="4372" width="15.28515625" style="5" customWidth="1"/>
    <col min="4373" max="4373" width="15.42578125" style="5" customWidth="1"/>
    <col min="4374" max="4375" width="14.42578125" style="5" customWidth="1"/>
    <col min="4376" max="4376" width="5" style="5" customWidth="1"/>
    <col min="4377" max="4379" width="15.140625" style="5" customWidth="1"/>
    <col min="4380" max="4380" width="4.28515625" style="5" customWidth="1"/>
    <col min="4381" max="4381" width="16" style="5" customWidth="1"/>
    <col min="4382" max="4382" width="17.140625" style="5" customWidth="1"/>
    <col min="4383" max="4383" width="18.28515625" style="5" customWidth="1"/>
    <col min="4384" max="4384" width="4.85546875" style="5" customWidth="1"/>
    <col min="4385" max="4385" width="16" style="5" customWidth="1"/>
    <col min="4386" max="4386" width="17.140625" style="5" customWidth="1"/>
    <col min="4387" max="4387" width="18.28515625" style="5" customWidth="1"/>
    <col min="4388" max="4388" width="13.7109375" style="5" customWidth="1"/>
    <col min="4389" max="4389" width="16" style="5" customWidth="1"/>
    <col min="4390" max="4390" width="17.140625" style="5" customWidth="1"/>
    <col min="4391" max="4391" width="18.28515625" style="5" customWidth="1"/>
    <col min="4392" max="4392" width="13.7109375" style="5" customWidth="1"/>
    <col min="4393" max="4393" width="16" style="5" customWidth="1"/>
    <col min="4394" max="4394" width="17.140625" style="5" customWidth="1"/>
    <col min="4395" max="4395" width="18.28515625" style="5" customWidth="1"/>
    <col min="4396" max="4396" width="13.7109375" style="5" customWidth="1"/>
    <col min="4397" max="4397" width="16" style="5" customWidth="1"/>
    <col min="4398" max="4398" width="17.140625" style="5" customWidth="1"/>
    <col min="4399" max="4402" width="18.28515625" style="5" customWidth="1"/>
    <col min="4403" max="4403" width="15" style="5" customWidth="1"/>
    <col min="4404" max="4404" width="15.7109375" style="5" customWidth="1"/>
    <col min="4405" max="4405" width="49" style="5" customWidth="1"/>
    <col min="4406" max="4406" width="19.42578125" style="5" customWidth="1"/>
    <col min="4407" max="4407" width="14.5703125" style="5" customWidth="1"/>
    <col min="4408" max="4408" width="12.28515625" style="5" customWidth="1"/>
    <col min="4409" max="4409" width="14.5703125" style="5" customWidth="1"/>
    <col min="4410" max="4410" width="11.7109375" style="5" customWidth="1"/>
    <col min="4411" max="4411" width="14" style="5" customWidth="1"/>
    <col min="4412" max="4412" width="20.5703125" style="5" customWidth="1"/>
    <col min="4413" max="4413" width="11.7109375" style="5" customWidth="1"/>
    <col min="4414" max="4414" width="10.85546875" style="5" customWidth="1"/>
    <col min="4415" max="4608" width="9.140625" style="5"/>
    <col min="4609" max="4609" width="7.42578125" style="5" customWidth="1"/>
    <col min="4610" max="4610" width="20.28515625" style="5" customWidth="1"/>
    <col min="4611" max="4611" width="24.7109375" style="5" customWidth="1"/>
    <col min="4612" max="4612" width="35.7109375" style="5" customWidth="1"/>
    <col min="4613" max="4613" width="5" style="5" customWidth="1"/>
    <col min="4614" max="4614" width="12.85546875" style="5" customWidth="1"/>
    <col min="4615" max="4615" width="10.7109375" style="5" customWidth="1"/>
    <col min="4616" max="4616" width="7" style="5" customWidth="1"/>
    <col min="4617" max="4617" width="12.28515625" style="5" customWidth="1"/>
    <col min="4618" max="4618" width="10.7109375" style="5" customWidth="1"/>
    <col min="4619" max="4619" width="10.85546875" style="5" customWidth="1"/>
    <col min="4620" max="4620" width="8.85546875" style="5" customWidth="1"/>
    <col min="4621" max="4621" width="13.85546875" style="5" customWidth="1"/>
    <col min="4622" max="4622" width="20.42578125" style="5" customWidth="1"/>
    <col min="4623" max="4623" width="12.28515625" style="5" customWidth="1"/>
    <col min="4624" max="4624" width="19.28515625" style="5" customWidth="1"/>
    <col min="4625" max="4625" width="11.85546875" style="5" customWidth="1"/>
    <col min="4626" max="4626" width="9.140625" style="5" customWidth="1"/>
    <col min="4627" max="4627" width="13.42578125" style="5" customWidth="1"/>
    <col min="4628" max="4628" width="15.28515625" style="5" customWidth="1"/>
    <col min="4629" max="4629" width="15.42578125" style="5" customWidth="1"/>
    <col min="4630" max="4631" width="14.42578125" style="5" customWidth="1"/>
    <col min="4632" max="4632" width="5" style="5" customWidth="1"/>
    <col min="4633" max="4635" width="15.140625" style="5" customWidth="1"/>
    <col min="4636" max="4636" width="4.28515625" style="5" customWidth="1"/>
    <col min="4637" max="4637" width="16" style="5" customWidth="1"/>
    <col min="4638" max="4638" width="17.140625" style="5" customWidth="1"/>
    <col min="4639" max="4639" width="18.28515625" style="5" customWidth="1"/>
    <col min="4640" max="4640" width="4.85546875" style="5" customWidth="1"/>
    <col min="4641" max="4641" width="16" style="5" customWidth="1"/>
    <col min="4642" max="4642" width="17.140625" style="5" customWidth="1"/>
    <col min="4643" max="4643" width="18.28515625" style="5" customWidth="1"/>
    <col min="4644" max="4644" width="13.7109375" style="5" customWidth="1"/>
    <col min="4645" max="4645" width="16" style="5" customWidth="1"/>
    <col min="4646" max="4646" width="17.140625" style="5" customWidth="1"/>
    <col min="4647" max="4647" width="18.28515625" style="5" customWidth="1"/>
    <col min="4648" max="4648" width="13.7109375" style="5" customWidth="1"/>
    <col min="4649" max="4649" width="16" style="5" customWidth="1"/>
    <col min="4650" max="4650" width="17.140625" style="5" customWidth="1"/>
    <col min="4651" max="4651" width="18.28515625" style="5" customWidth="1"/>
    <col min="4652" max="4652" width="13.7109375" style="5" customWidth="1"/>
    <col min="4653" max="4653" width="16" style="5" customWidth="1"/>
    <col min="4654" max="4654" width="17.140625" style="5" customWidth="1"/>
    <col min="4655" max="4658" width="18.28515625" style="5" customWidth="1"/>
    <col min="4659" max="4659" width="15" style="5" customWidth="1"/>
    <col min="4660" max="4660" width="15.7109375" style="5" customWidth="1"/>
    <col min="4661" max="4661" width="49" style="5" customWidth="1"/>
    <col min="4662" max="4662" width="19.42578125" style="5" customWidth="1"/>
    <col min="4663" max="4663" width="14.5703125" style="5" customWidth="1"/>
    <col min="4664" max="4664" width="12.28515625" style="5" customWidth="1"/>
    <col min="4665" max="4665" width="14.5703125" style="5" customWidth="1"/>
    <col min="4666" max="4666" width="11.7109375" style="5" customWidth="1"/>
    <col min="4667" max="4667" width="14" style="5" customWidth="1"/>
    <col min="4668" max="4668" width="20.5703125" style="5" customWidth="1"/>
    <col min="4669" max="4669" width="11.7109375" style="5" customWidth="1"/>
    <col min="4670" max="4670" width="10.85546875" style="5" customWidth="1"/>
    <col min="4671" max="4864" width="9.140625" style="5"/>
    <col min="4865" max="4865" width="7.42578125" style="5" customWidth="1"/>
    <col min="4866" max="4866" width="20.28515625" style="5" customWidth="1"/>
    <col min="4867" max="4867" width="24.7109375" style="5" customWidth="1"/>
    <col min="4868" max="4868" width="35.7109375" style="5" customWidth="1"/>
    <col min="4869" max="4869" width="5" style="5" customWidth="1"/>
    <col min="4870" max="4870" width="12.85546875" style="5" customWidth="1"/>
    <col min="4871" max="4871" width="10.7109375" style="5" customWidth="1"/>
    <col min="4872" max="4872" width="7" style="5" customWidth="1"/>
    <col min="4873" max="4873" width="12.28515625" style="5" customWidth="1"/>
    <col min="4874" max="4874" width="10.7109375" style="5" customWidth="1"/>
    <col min="4875" max="4875" width="10.85546875" style="5" customWidth="1"/>
    <col min="4876" max="4876" width="8.85546875" style="5" customWidth="1"/>
    <col min="4877" max="4877" width="13.85546875" style="5" customWidth="1"/>
    <col min="4878" max="4878" width="20.42578125" style="5" customWidth="1"/>
    <col min="4879" max="4879" width="12.28515625" style="5" customWidth="1"/>
    <col min="4880" max="4880" width="19.28515625" style="5" customWidth="1"/>
    <col min="4881" max="4881" width="11.85546875" style="5" customWidth="1"/>
    <col min="4882" max="4882" width="9.140625" style="5" customWidth="1"/>
    <col min="4883" max="4883" width="13.42578125" style="5" customWidth="1"/>
    <col min="4884" max="4884" width="15.28515625" style="5" customWidth="1"/>
    <col min="4885" max="4885" width="15.42578125" style="5" customWidth="1"/>
    <col min="4886" max="4887" width="14.42578125" style="5" customWidth="1"/>
    <col min="4888" max="4888" width="5" style="5" customWidth="1"/>
    <col min="4889" max="4891" width="15.140625" style="5" customWidth="1"/>
    <col min="4892" max="4892" width="4.28515625" style="5" customWidth="1"/>
    <col min="4893" max="4893" width="16" style="5" customWidth="1"/>
    <col min="4894" max="4894" width="17.140625" style="5" customWidth="1"/>
    <col min="4895" max="4895" width="18.28515625" style="5" customWidth="1"/>
    <col min="4896" max="4896" width="4.85546875" style="5" customWidth="1"/>
    <col min="4897" max="4897" width="16" style="5" customWidth="1"/>
    <col min="4898" max="4898" width="17.140625" style="5" customWidth="1"/>
    <col min="4899" max="4899" width="18.28515625" style="5" customWidth="1"/>
    <col min="4900" max="4900" width="13.7109375" style="5" customWidth="1"/>
    <col min="4901" max="4901" width="16" style="5" customWidth="1"/>
    <col min="4902" max="4902" width="17.140625" style="5" customWidth="1"/>
    <col min="4903" max="4903" width="18.28515625" style="5" customWidth="1"/>
    <col min="4904" max="4904" width="13.7109375" style="5" customWidth="1"/>
    <col min="4905" max="4905" width="16" style="5" customWidth="1"/>
    <col min="4906" max="4906" width="17.140625" style="5" customWidth="1"/>
    <col min="4907" max="4907" width="18.28515625" style="5" customWidth="1"/>
    <col min="4908" max="4908" width="13.7109375" style="5" customWidth="1"/>
    <col min="4909" max="4909" width="16" style="5" customWidth="1"/>
    <col min="4910" max="4910" width="17.140625" style="5" customWidth="1"/>
    <col min="4911" max="4914" width="18.28515625" style="5" customWidth="1"/>
    <col min="4915" max="4915" width="15" style="5" customWidth="1"/>
    <col min="4916" max="4916" width="15.7109375" style="5" customWidth="1"/>
    <col min="4917" max="4917" width="49" style="5" customWidth="1"/>
    <col min="4918" max="4918" width="19.42578125" style="5" customWidth="1"/>
    <col min="4919" max="4919" width="14.5703125" style="5" customWidth="1"/>
    <col min="4920" max="4920" width="12.28515625" style="5" customWidth="1"/>
    <col min="4921" max="4921" width="14.5703125" style="5" customWidth="1"/>
    <col min="4922" max="4922" width="11.7109375" style="5" customWidth="1"/>
    <col min="4923" max="4923" width="14" style="5" customWidth="1"/>
    <col min="4924" max="4924" width="20.5703125" style="5" customWidth="1"/>
    <col min="4925" max="4925" width="11.7109375" style="5" customWidth="1"/>
    <col min="4926" max="4926" width="10.85546875" style="5" customWidth="1"/>
    <col min="4927" max="5120" width="9.140625" style="5"/>
    <col min="5121" max="5121" width="7.42578125" style="5" customWidth="1"/>
    <col min="5122" max="5122" width="20.28515625" style="5" customWidth="1"/>
    <col min="5123" max="5123" width="24.7109375" style="5" customWidth="1"/>
    <col min="5124" max="5124" width="35.7109375" style="5" customWidth="1"/>
    <col min="5125" max="5125" width="5" style="5" customWidth="1"/>
    <col min="5126" max="5126" width="12.85546875" style="5" customWidth="1"/>
    <col min="5127" max="5127" width="10.7109375" style="5" customWidth="1"/>
    <col min="5128" max="5128" width="7" style="5" customWidth="1"/>
    <col min="5129" max="5129" width="12.28515625" style="5" customWidth="1"/>
    <col min="5130" max="5130" width="10.7109375" style="5" customWidth="1"/>
    <col min="5131" max="5131" width="10.85546875" style="5" customWidth="1"/>
    <col min="5132" max="5132" width="8.85546875" style="5" customWidth="1"/>
    <col min="5133" max="5133" width="13.85546875" style="5" customWidth="1"/>
    <col min="5134" max="5134" width="20.42578125" style="5" customWidth="1"/>
    <col min="5135" max="5135" width="12.28515625" style="5" customWidth="1"/>
    <col min="5136" max="5136" width="19.28515625" style="5" customWidth="1"/>
    <col min="5137" max="5137" width="11.85546875" style="5" customWidth="1"/>
    <col min="5138" max="5138" width="9.140625" style="5" customWidth="1"/>
    <col min="5139" max="5139" width="13.42578125" style="5" customWidth="1"/>
    <col min="5140" max="5140" width="15.28515625" style="5" customWidth="1"/>
    <col min="5141" max="5141" width="15.42578125" style="5" customWidth="1"/>
    <col min="5142" max="5143" width="14.42578125" style="5" customWidth="1"/>
    <col min="5144" max="5144" width="5" style="5" customWidth="1"/>
    <col min="5145" max="5147" width="15.140625" style="5" customWidth="1"/>
    <col min="5148" max="5148" width="4.28515625" style="5" customWidth="1"/>
    <col min="5149" max="5149" width="16" style="5" customWidth="1"/>
    <col min="5150" max="5150" width="17.140625" style="5" customWidth="1"/>
    <col min="5151" max="5151" width="18.28515625" style="5" customWidth="1"/>
    <col min="5152" max="5152" width="4.85546875" style="5" customWidth="1"/>
    <col min="5153" max="5153" width="16" style="5" customWidth="1"/>
    <col min="5154" max="5154" width="17.140625" style="5" customWidth="1"/>
    <col min="5155" max="5155" width="18.28515625" style="5" customWidth="1"/>
    <col min="5156" max="5156" width="13.7109375" style="5" customWidth="1"/>
    <col min="5157" max="5157" width="16" style="5" customWidth="1"/>
    <col min="5158" max="5158" width="17.140625" style="5" customWidth="1"/>
    <col min="5159" max="5159" width="18.28515625" style="5" customWidth="1"/>
    <col min="5160" max="5160" width="13.7109375" style="5" customWidth="1"/>
    <col min="5161" max="5161" width="16" style="5" customWidth="1"/>
    <col min="5162" max="5162" width="17.140625" style="5" customWidth="1"/>
    <col min="5163" max="5163" width="18.28515625" style="5" customWidth="1"/>
    <col min="5164" max="5164" width="13.7109375" style="5" customWidth="1"/>
    <col min="5165" max="5165" width="16" style="5" customWidth="1"/>
    <col min="5166" max="5166" width="17.140625" style="5" customWidth="1"/>
    <col min="5167" max="5170" width="18.28515625" style="5" customWidth="1"/>
    <col min="5171" max="5171" width="15" style="5" customWidth="1"/>
    <col min="5172" max="5172" width="15.7109375" style="5" customWidth="1"/>
    <col min="5173" max="5173" width="49" style="5" customWidth="1"/>
    <col min="5174" max="5174" width="19.42578125" style="5" customWidth="1"/>
    <col min="5175" max="5175" width="14.5703125" style="5" customWidth="1"/>
    <col min="5176" max="5176" width="12.28515625" style="5" customWidth="1"/>
    <col min="5177" max="5177" width="14.5703125" style="5" customWidth="1"/>
    <col min="5178" max="5178" width="11.7109375" style="5" customWidth="1"/>
    <col min="5179" max="5179" width="14" style="5" customWidth="1"/>
    <col min="5180" max="5180" width="20.5703125" style="5" customWidth="1"/>
    <col min="5181" max="5181" width="11.7109375" style="5" customWidth="1"/>
    <col min="5182" max="5182" width="10.85546875" style="5" customWidth="1"/>
    <col min="5183" max="5376" width="9.140625" style="5"/>
    <col min="5377" max="5377" width="7.42578125" style="5" customWidth="1"/>
    <col min="5378" max="5378" width="20.28515625" style="5" customWidth="1"/>
    <col min="5379" max="5379" width="24.7109375" style="5" customWidth="1"/>
    <col min="5380" max="5380" width="35.7109375" style="5" customWidth="1"/>
    <col min="5381" max="5381" width="5" style="5" customWidth="1"/>
    <col min="5382" max="5382" width="12.85546875" style="5" customWidth="1"/>
    <col min="5383" max="5383" width="10.7109375" style="5" customWidth="1"/>
    <col min="5384" max="5384" width="7" style="5" customWidth="1"/>
    <col min="5385" max="5385" width="12.28515625" style="5" customWidth="1"/>
    <col min="5386" max="5386" width="10.7109375" style="5" customWidth="1"/>
    <col min="5387" max="5387" width="10.85546875" style="5" customWidth="1"/>
    <col min="5388" max="5388" width="8.85546875" style="5" customWidth="1"/>
    <col min="5389" max="5389" width="13.85546875" style="5" customWidth="1"/>
    <col min="5390" max="5390" width="20.42578125" style="5" customWidth="1"/>
    <col min="5391" max="5391" width="12.28515625" style="5" customWidth="1"/>
    <col min="5392" max="5392" width="19.28515625" style="5" customWidth="1"/>
    <col min="5393" max="5393" width="11.85546875" style="5" customWidth="1"/>
    <col min="5394" max="5394" width="9.140625" style="5" customWidth="1"/>
    <col min="5395" max="5395" width="13.42578125" style="5" customWidth="1"/>
    <col min="5396" max="5396" width="15.28515625" style="5" customWidth="1"/>
    <col min="5397" max="5397" width="15.42578125" style="5" customWidth="1"/>
    <col min="5398" max="5399" width="14.42578125" style="5" customWidth="1"/>
    <col min="5400" max="5400" width="5" style="5" customWidth="1"/>
    <col min="5401" max="5403" width="15.140625" style="5" customWidth="1"/>
    <col min="5404" max="5404" width="4.28515625" style="5" customWidth="1"/>
    <col min="5405" max="5405" width="16" style="5" customWidth="1"/>
    <col min="5406" max="5406" width="17.140625" style="5" customWidth="1"/>
    <col min="5407" max="5407" width="18.28515625" style="5" customWidth="1"/>
    <col min="5408" max="5408" width="4.85546875" style="5" customWidth="1"/>
    <col min="5409" max="5409" width="16" style="5" customWidth="1"/>
    <col min="5410" max="5410" width="17.140625" style="5" customWidth="1"/>
    <col min="5411" max="5411" width="18.28515625" style="5" customWidth="1"/>
    <col min="5412" max="5412" width="13.7109375" style="5" customWidth="1"/>
    <col min="5413" max="5413" width="16" style="5" customWidth="1"/>
    <col min="5414" max="5414" width="17.140625" style="5" customWidth="1"/>
    <col min="5415" max="5415" width="18.28515625" style="5" customWidth="1"/>
    <col min="5416" max="5416" width="13.7109375" style="5" customWidth="1"/>
    <col min="5417" max="5417" width="16" style="5" customWidth="1"/>
    <col min="5418" max="5418" width="17.140625" style="5" customWidth="1"/>
    <col min="5419" max="5419" width="18.28515625" style="5" customWidth="1"/>
    <col min="5420" max="5420" width="13.7109375" style="5" customWidth="1"/>
    <col min="5421" max="5421" width="16" style="5" customWidth="1"/>
    <col min="5422" max="5422" width="17.140625" style="5" customWidth="1"/>
    <col min="5423" max="5426" width="18.28515625" style="5" customWidth="1"/>
    <col min="5427" max="5427" width="15" style="5" customWidth="1"/>
    <col min="5428" max="5428" width="15.7109375" style="5" customWidth="1"/>
    <col min="5429" max="5429" width="49" style="5" customWidth="1"/>
    <col min="5430" max="5430" width="19.42578125" style="5" customWidth="1"/>
    <col min="5431" max="5431" width="14.5703125" style="5" customWidth="1"/>
    <col min="5432" max="5432" width="12.28515625" style="5" customWidth="1"/>
    <col min="5433" max="5433" width="14.5703125" style="5" customWidth="1"/>
    <col min="5434" max="5434" width="11.7109375" style="5" customWidth="1"/>
    <col min="5435" max="5435" width="14" style="5" customWidth="1"/>
    <col min="5436" max="5436" width="20.5703125" style="5" customWidth="1"/>
    <col min="5437" max="5437" width="11.7109375" style="5" customWidth="1"/>
    <col min="5438" max="5438" width="10.85546875" style="5" customWidth="1"/>
    <col min="5439" max="5632" width="9.140625" style="5"/>
    <col min="5633" max="5633" width="7.42578125" style="5" customWidth="1"/>
    <col min="5634" max="5634" width="20.28515625" style="5" customWidth="1"/>
    <col min="5635" max="5635" width="24.7109375" style="5" customWidth="1"/>
    <col min="5636" max="5636" width="35.7109375" style="5" customWidth="1"/>
    <col min="5637" max="5637" width="5" style="5" customWidth="1"/>
    <col min="5638" max="5638" width="12.85546875" style="5" customWidth="1"/>
    <col min="5639" max="5639" width="10.7109375" style="5" customWidth="1"/>
    <col min="5640" max="5640" width="7" style="5" customWidth="1"/>
    <col min="5641" max="5641" width="12.28515625" style="5" customWidth="1"/>
    <col min="5642" max="5642" width="10.7109375" style="5" customWidth="1"/>
    <col min="5643" max="5643" width="10.85546875" style="5" customWidth="1"/>
    <col min="5644" max="5644" width="8.85546875" style="5" customWidth="1"/>
    <col min="5645" max="5645" width="13.85546875" style="5" customWidth="1"/>
    <col min="5646" max="5646" width="20.42578125" style="5" customWidth="1"/>
    <col min="5647" max="5647" width="12.28515625" style="5" customWidth="1"/>
    <col min="5648" max="5648" width="19.28515625" style="5" customWidth="1"/>
    <col min="5649" max="5649" width="11.85546875" style="5" customWidth="1"/>
    <col min="5650" max="5650" width="9.140625" style="5" customWidth="1"/>
    <col min="5651" max="5651" width="13.42578125" style="5" customWidth="1"/>
    <col min="5652" max="5652" width="15.28515625" style="5" customWidth="1"/>
    <col min="5653" max="5653" width="15.42578125" style="5" customWidth="1"/>
    <col min="5654" max="5655" width="14.42578125" style="5" customWidth="1"/>
    <col min="5656" max="5656" width="5" style="5" customWidth="1"/>
    <col min="5657" max="5659" width="15.140625" style="5" customWidth="1"/>
    <col min="5660" max="5660" width="4.28515625" style="5" customWidth="1"/>
    <col min="5661" max="5661" width="16" style="5" customWidth="1"/>
    <col min="5662" max="5662" width="17.140625" style="5" customWidth="1"/>
    <col min="5663" max="5663" width="18.28515625" style="5" customWidth="1"/>
    <col min="5664" max="5664" width="4.85546875" style="5" customWidth="1"/>
    <col min="5665" max="5665" width="16" style="5" customWidth="1"/>
    <col min="5666" max="5666" width="17.140625" style="5" customWidth="1"/>
    <col min="5667" max="5667" width="18.28515625" style="5" customWidth="1"/>
    <col min="5668" max="5668" width="13.7109375" style="5" customWidth="1"/>
    <col min="5669" max="5669" width="16" style="5" customWidth="1"/>
    <col min="5670" max="5670" width="17.140625" style="5" customWidth="1"/>
    <col min="5671" max="5671" width="18.28515625" style="5" customWidth="1"/>
    <col min="5672" max="5672" width="13.7109375" style="5" customWidth="1"/>
    <col min="5673" max="5673" width="16" style="5" customWidth="1"/>
    <col min="5674" max="5674" width="17.140625" style="5" customWidth="1"/>
    <col min="5675" max="5675" width="18.28515625" style="5" customWidth="1"/>
    <col min="5676" max="5676" width="13.7109375" style="5" customWidth="1"/>
    <col min="5677" max="5677" width="16" style="5" customWidth="1"/>
    <col min="5678" max="5678" width="17.140625" style="5" customWidth="1"/>
    <col min="5679" max="5682" width="18.28515625" style="5" customWidth="1"/>
    <col min="5683" max="5683" width="15" style="5" customWidth="1"/>
    <col min="5684" max="5684" width="15.7109375" style="5" customWidth="1"/>
    <col min="5685" max="5685" width="49" style="5" customWidth="1"/>
    <col min="5686" max="5686" width="19.42578125" style="5" customWidth="1"/>
    <col min="5687" max="5687" width="14.5703125" style="5" customWidth="1"/>
    <col min="5688" max="5688" width="12.28515625" style="5" customWidth="1"/>
    <col min="5689" max="5689" width="14.5703125" style="5" customWidth="1"/>
    <col min="5690" max="5690" width="11.7109375" style="5" customWidth="1"/>
    <col min="5691" max="5691" width="14" style="5" customWidth="1"/>
    <col min="5692" max="5692" width="20.5703125" style="5" customWidth="1"/>
    <col min="5693" max="5693" width="11.7109375" style="5" customWidth="1"/>
    <col min="5694" max="5694" width="10.85546875" style="5" customWidth="1"/>
    <col min="5695" max="5888" width="9.140625" style="5"/>
    <col min="5889" max="5889" width="7.42578125" style="5" customWidth="1"/>
    <col min="5890" max="5890" width="20.28515625" style="5" customWidth="1"/>
    <col min="5891" max="5891" width="24.7109375" style="5" customWidth="1"/>
    <col min="5892" max="5892" width="35.7109375" style="5" customWidth="1"/>
    <col min="5893" max="5893" width="5" style="5" customWidth="1"/>
    <col min="5894" max="5894" width="12.85546875" style="5" customWidth="1"/>
    <col min="5895" max="5895" width="10.7109375" style="5" customWidth="1"/>
    <col min="5896" max="5896" width="7" style="5" customWidth="1"/>
    <col min="5897" max="5897" width="12.28515625" style="5" customWidth="1"/>
    <col min="5898" max="5898" width="10.7109375" style="5" customWidth="1"/>
    <col min="5899" max="5899" width="10.85546875" style="5" customWidth="1"/>
    <col min="5900" max="5900" width="8.85546875" style="5" customWidth="1"/>
    <col min="5901" max="5901" width="13.85546875" style="5" customWidth="1"/>
    <col min="5902" max="5902" width="20.42578125" style="5" customWidth="1"/>
    <col min="5903" max="5903" width="12.28515625" style="5" customWidth="1"/>
    <col min="5904" max="5904" width="19.28515625" style="5" customWidth="1"/>
    <col min="5905" max="5905" width="11.85546875" style="5" customWidth="1"/>
    <col min="5906" max="5906" width="9.140625" style="5" customWidth="1"/>
    <col min="5907" max="5907" width="13.42578125" style="5" customWidth="1"/>
    <col min="5908" max="5908" width="15.28515625" style="5" customWidth="1"/>
    <col min="5909" max="5909" width="15.42578125" style="5" customWidth="1"/>
    <col min="5910" max="5911" width="14.42578125" style="5" customWidth="1"/>
    <col min="5912" max="5912" width="5" style="5" customWidth="1"/>
    <col min="5913" max="5915" width="15.140625" style="5" customWidth="1"/>
    <col min="5916" max="5916" width="4.28515625" style="5" customWidth="1"/>
    <col min="5917" max="5917" width="16" style="5" customWidth="1"/>
    <col min="5918" max="5918" width="17.140625" style="5" customWidth="1"/>
    <col min="5919" max="5919" width="18.28515625" style="5" customWidth="1"/>
    <col min="5920" max="5920" width="4.85546875" style="5" customWidth="1"/>
    <col min="5921" max="5921" width="16" style="5" customWidth="1"/>
    <col min="5922" max="5922" width="17.140625" style="5" customWidth="1"/>
    <col min="5923" max="5923" width="18.28515625" style="5" customWidth="1"/>
    <col min="5924" max="5924" width="13.7109375" style="5" customWidth="1"/>
    <col min="5925" max="5925" width="16" style="5" customWidth="1"/>
    <col min="5926" max="5926" width="17.140625" style="5" customWidth="1"/>
    <col min="5927" max="5927" width="18.28515625" style="5" customWidth="1"/>
    <col min="5928" max="5928" width="13.7109375" style="5" customWidth="1"/>
    <col min="5929" max="5929" width="16" style="5" customWidth="1"/>
    <col min="5930" max="5930" width="17.140625" style="5" customWidth="1"/>
    <col min="5931" max="5931" width="18.28515625" style="5" customWidth="1"/>
    <col min="5932" max="5932" width="13.7109375" style="5" customWidth="1"/>
    <col min="5933" max="5933" width="16" style="5" customWidth="1"/>
    <col min="5934" max="5934" width="17.140625" style="5" customWidth="1"/>
    <col min="5935" max="5938" width="18.28515625" style="5" customWidth="1"/>
    <col min="5939" max="5939" width="15" style="5" customWidth="1"/>
    <col min="5940" max="5940" width="15.7109375" style="5" customWidth="1"/>
    <col min="5941" max="5941" width="49" style="5" customWidth="1"/>
    <col min="5942" max="5942" width="19.42578125" style="5" customWidth="1"/>
    <col min="5943" max="5943" width="14.5703125" style="5" customWidth="1"/>
    <col min="5944" max="5944" width="12.28515625" style="5" customWidth="1"/>
    <col min="5945" max="5945" width="14.5703125" style="5" customWidth="1"/>
    <col min="5946" max="5946" width="11.7109375" style="5" customWidth="1"/>
    <col min="5947" max="5947" width="14" style="5" customWidth="1"/>
    <col min="5948" max="5948" width="20.5703125" style="5" customWidth="1"/>
    <col min="5949" max="5949" width="11.7109375" style="5" customWidth="1"/>
    <col min="5950" max="5950" width="10.85546875" style="5" customWidth="1"/>
    <col min="5951" max="6144" width="9.140625" style="5"/>
    <col min="6145" max="6145" width="7.42578125" style="5" customWidth="1"/>
    <col min="6146" max="6146" width="20.28515625" style="5" customWidth="1"/>
    <col min="6147" max="6147" width="24.7109375" style="5" customWidth="1"/>
    <col min="6148" max="6148" width="35.7109375" style="5" customWidth="1"/>
    <col min="6149" max="6149" width="5" style="5" customWidth="1"/>
    <col min="6150" max="6150" width="12.85546875" style="5" customWidth="1"/>
    <col min="6151" max="6151" width="10.7109375" style="5" customWidth="1"/>
    <col min="6152" max="6152" width="7" style="5" customWidth="1"/>
    <col min="6153" max="6153" width="12.28515625" style="5" customWidth="1"/>
    <col min="6154" max="6154" width="10.7109375" style="5" customWidth="1"/>
    <col min="6155" max="6155" width="10.85546875" style="5" customWidth="1"/>
    <col min="6156" max="6156" width="8.85546875" style="5" customWidth="1"/>
    <col min="6157" max="6157" width="13.85546875" style="5" customWidth="1"/>
    <col min="6158" max="6158" width="20.42578125" style="5" customWidth="1"/>
    <col min="6159" max="6159" width="12.28515625" style="5" customWidth="1"/>
    <col min="6160" max="6160" width="19.28515625" style="5" customWidth="1"/>
    <col min="6161" max="6161" width="11.85546875" style="5" customWidth="1"/>
    <col min="6162" max="6162" width="9.140625" style="5" customWidth="1"/>
    <col min="6163" max="6163" width="13.42578125" style="5" customWidth="1"/>
    <col min="6164" max="6164" width="15.28515625" style="5" customWidth="1"/>
    <col min="6165" max="6165" width="15.42578125" style="5" customWidth="1"/>
    <col min="6166" max="6167" width="14.42578125" style="5" customWidth="1"/>
    <col min="6168" max="6168" width="5" style="5" customWidth="1"/>
    <col min="6169" max="6171" width="15.140625" style="5" customWidth="1"/>
    <col min="6172" max="6172" width="4.28515625" style="5" customWidth="1"/>
    <col min="6173" max="6173" width="16" style="5" customWidth="1"/>
    <col min="6174" max="6174" width="17.140625" style="5" customWidth="1"/>
    <col min="6175" max="6175" width="18.28515625" style="5" customWidth="1"/>
    <col min="6176" max="6176" width="4.85546875" style="5" customWidth="1"/>
    <col min="6177" max="6177" width="16" style="5" customWidth="1"/>
    <col min="6178" max="6178" width="17.140625" style="5" customWidth="1"/>
    <col min="6179" max="6179" width="18.28515625" style="5" customWidth="1"/>
    <col min="6180" max="6180" width="13.7109375" style="5" customWidth="1"/>
    <col min="6181" max="6181" width="16" style="5" customWidth="1"/>
    <col min="6182" max="6182" width="17.140625" style="5" customWidth="1"/>
    <col min="6183" max="6183" width="18.28515625" style="5" customWidth="1"/>
    <col min="6184" max="6184" width="13.7109375" style="5" customWidth="1"/>
    <col min="6185" max="6185" width="16" style="5" customWidth="1"/>
    <col min="6186" max="6186" width="17.140625" style="5" customWidth="1"/>
    <col min="6187" max="6187" width="18.28515625" style="5" customWidth="1"/>
    <col min="6188" max="6188" width="13.7109375" style="5" customWidth="1"/>
    <col min="6189" max="6189" width="16" style="5" customWidth="1"/>
    <col min="6190" max="6190" width="17.140625" style="5" customWidth="1"/>
    <col min="6191" max="6194" width="18.28515625" style="5" customWidth="1"/>
    <col min="6195" max="6195" width="15" style="5" customWidth="1"/>
    <col min="6196" max="6196" width="15.7109375" style="5" customWidth="1"/>
    <col min="6197" max="6197" width="49" style="5" customWidth="1"/>
    <col min="6198" max="6198" width="19.42578125" style="5" customWidth="1"/>
    <col min="6199" max="6199" width="14.5703125" style="5" customWidth="1"/>
    <col min="6200" max="6200" width="12.28515625" style="5" customWidth="1"/>
    <col min="6201" max="6201" width="14.5703125" style="5" customWidth="1"/>
    <col min="6202" max="6202" width="11.7109375" style="5" customWidth="1"/>
    <col min="6203" max="6203" width="14" style="5" customWidth="1"/>
    <col min="6204" max="6204" width="20.5703125" style="5" customWidth="1"/>
    <col min="6205" max="6205" width="11.7109375" style="5" customWidth="1"/>
    <col min="6206" max="6206" width="10.85546875" style="5" customWidth="1"/>
    <col min="6207" max="6400" width="9.140625" style="5"/>
    <col min="6401" max="6401" width="7.42578125" style="5" customWidth="1"/>
    <col min="6402" max="6402" width="20.28515625" style="5" customWidth="1"/>
    <col min="6403" max="6403" width="24.7109375" style="5" customWidth="1"/>
    <col min="6404" max="6404" width="35.7109375" style="5" customWidth="1"/>
    <col min="6405" max="6405" width="5" style="5" customWidth="1"/>
    <col min="6406" max="6406" width="12.85546875" style="5" customWidth="1"/>
    <col min="6407" max="6407" width="10.7109375" style="5" customWidth="1"/>
    <col min="6408" max="6408" width="7" style="5" customWidth="1"/>
    <col min="6409" max="6409" width="12.28515625" style="5" customWidth="1"/>
    <col min="6410" max="6410" width="10.7109375" style="5" customWidth="1"/>
    <col min="6411" max="6411" width="10.85546875" style="5" customWidth="1"/>
    <col min="6412" max="6412" width="8.85546875" style="5" customWidth="1"/>
    <col min="6413" max="6413" width="13.85546875" style="5" customWidth="1"/>
    <col min="6414" max="6414" width="20.42578125" style="5" customWidth="1"/>
    <col min="6415" max="6415" width="12.28515625" style="5" customWidth="1"/>
    <col min="6416" max="6416" width="19.28515625" style="5" customWidth="1"/>
    <col min="6417" max="6417" width="11.85546875" style="5" customWidth="1"/>
    <col min="6418" max="6418" width="9.140625" style="5" customWidth="1"/>
    <col min="6419" max="6419" width="13.42578125" style="5" customWidth="1"/>
    <col min="6420" max="6420" width="15.28515625" style="5" customWidth="1"/>
    <col min="6421" max="6421" width="15.42578125" style="5" customWidth="1"/>
    <col min="6422" max="6423" width="14.42578125" style="5" customWidth="1"/>
    <col min="6424" max="6424" width="5" style="5" customWidth="1"/>
    <col min="6425" max="6427" width="15.140625" style="5" customWidth="1"/>
    <col min="6428" max="6428" width="4.28515625" style="5" customWidth="1"/>
    <col min="6429" max="6429" width="16" style="5" customWidth="1"/>
    <col min="6430" max="6430" width="17.140625" style="5" customWidth="1"/>
    <col min="6431" max="6431" width="18.28515625" style="5" customWidth="1"/>
    <col min="6432" max="6432" width="4.85546875" style="5" customWidth="1"/>
    <col min="6433" max="6433" width="16" style="5" customWidth="1"/>
    <col min="6434" max="6434" width="17.140625" style="5" customWidth="1"/>
    <col min="6435" max="6435" width="18.28515625" style="5" customWidth="1"/>
    <col min="6436" max="6436" width="13.7109375" style="5" customWidth="1"/>
    <col min="6437" max="6437" width="16" style="5" customWidth="1"/>
    <col min="6438" max="6438" width="17.140625" style="5" customWidth="1"/>
    <col min="6439" max="6439" width="18.28515625" style="5" customWidth="1"/>
    <col min="6440" max="6440" width="13.7109375" style="5" customWidth="1"/>
    <col min="6441" max="6441" width="16" style="5" customWidth="1"/>
    <col min="6442" max="6442" width="17.140625" style="5" customWidth="1"/>
    <col min="6443" max="6443" width="18.28515625" style="5" customWidth="1"/>
    <col min="6444" max="6444" width="13.7109375" style="5" customWidth="1"/>
    <col min="6445" max="6445" width="16" style="5" customWidth="1"/>
    <col min="6446" max="6446" width="17.140625" style="5" customWidth="1"/>
    <col min="6447" max="6450" width="18.28515625" style="5" customWidth="1"/>
    <col min="6451" max="6451" width="15" style="5" customWidth="1"/>
    <col min="6452" max="6452" width="15.7109375" style="5" customWidth="1"/>
    <col min="6453" max="6453" width="49" style="5" customWidth="1"/>
    <col min="6454" max="6454" width="19.42578125" style="5" customWidth="1"/>
    <col min="6455" max="6455" width="14.5703125" style="5" customWidth="1"/>
    <col min="6456" max="6456" width="12.28515625" style="5" customWidth="1"/>
    <col min="6457" max="6457" width="14.5703125" style="5" customWidth="1"/>
    <col min="6458" max="6458" width="11.7109375" style="5" customWidth="1"/>
    <col min="6459" max="6459" width="14" style="5" customWidth="1"/>
    <col min="6460" max="6460" width="20.5703125" style="5" customWidth="1"/>
    <col min="6461" max="6461" width="11.7109375" style="5" customWidth="1"/>
    <col min="6462" max="6462" width="10.85546875" style="5" customWidth="1"/>
    <col min="6463" max="6656" width="9.140625" style="5"/>
    <col min="6657" max="6657" width="7.42578125" style="5" customWidth="1"/>
    <col min="6658" max="6658" width="20.28515625" style="5" customWidth="1"/>
    <col min="6659" max="6659" width="24.7109375" style="5" customWidth="1"/>
    <col min="6660" max="6660" width="35.7109375" style="5" customWidth="1"/>
    <col min="6661" max="6661" width="5" style="5" customWidth="1"/>
    <col min="6662" max="6662" width="12.85546875" style="5" customWidth="1"/>
    <col min="6663" max="6663" width="10.7109375" style="5" customWidth="1"/>
    <col min="6664" max="6664" width="7" style="5" customWidth="1"/>
    <col min="6665" max="6665" width="12.28515625" style="5" customWidth="1"/>
    <col min="6666" max="6666" width="10.7109375" style="5" customWidth="1"/>
    <col min="6667" max="6667" width="10.85546875" style="5" customWidth="1"/>
    <col min="6668" max="6668" width="8.85546875" style="5" customWidth="1"/>
    <col min="6669" max="6669" width="13.85546875" style="5" customWidth="1"/>
    <col min="6670" max="6670" width="20.42578125" style="5" customWidth="1"/>
    <col min="6671" max="6671" width="12.28515625" style="5" customWidth="1"/>
    <col min="6672" max="6672" width="19.28515625" style="5" customWidth="1"/>
    <col min="6673" max="6673" width="11.85546875" style="5" customWidth="1"/>
    <col min="6674" max="6674" width="9.140625" style="5" customWidth="1"/>
    <col min="6675" max="6675" width="13.42578125" style="5" customWidth="1"/>
    <col min="6676" max="6676" width="15.28515625" style="5" customWidth="1"/>
    <col min="6677" max="6677" width="15.42578125" style="5" customWidth="1"/>
    <col min="6678" max="6679" width="14.42578125" style="5" customWidth="1"/>
    <col min="6680" max="6680" width="5" style="5" customWidth="1"/>
    <col min="6681" max="6683" width="15.140625" style="5" customWidth="1"/>
    <col min="6684" max="6684" width="4.28515625" style="5" customWidth="1"/>
    <col min="6685" max="6685" width="16" style="5" customWidth="1"/>
    <col min="6686" max="6686" width="17.140625" style="5" customWidth="1"/>
    <col min="6687" max="6687" width="18.28515625" style="5" customWidth="1"/>
    <col min="6688" max="6688" width="4.85546875" style="5" customWidth="1"/>
    <col min="6689" max="6689" width="16" style="5" customWidth="1"/>
    <col min="6690" max="6690" width="17.140625" style="5" customWidth="1"/>
    <col min="6691" max="6691" width="18.28515625" style="5" customWidth="1"/>
    <col min="6692" max="6692" width="13.7109375" style="5" customWidth="1"/>
    <col min="6693" max="6693" width="16" style="5" customWidth="1"/>
    <col min="6694" max="6694" width="17.140625" style="5" customWidth="1"/>
    <col min="6695" max="6695" width="18.28515625" style="5" customWidth="1"/>
    <col min="6696" max="6696" width="13.7109375" style="5" customWidth="1"/>
    <col min="6697" max="6697" width="16" style="5" customWidth="1"/>
    <col min="6698" max="6698" width="17.140625" style="5" customWidth="1"/>
    <col min="6699" max="6699" width="18.28515625" style="5" customWidth="1"/>
    <col min="6700" max="6700" width="13.7109375" style="5" customWidth="1"/>
    <col min="6701" max="6701" width="16" style="5" customWidth="1"/>
    <col min="6702" max="6702" width="17.140625" style="5" customWidth="1"/>
    <col min="6703" max="6706" width="18.28515625" style="5" customWidth="1"/>
    <col min="6707" max="6707" width="15" style="5" customWidth="1"/>
    <col min="6708" max="6708" width="15.7109375" style="5" customWidth="1"/>
    <col min="6709" max="6709" width="49" style="5" customWidth="1"/>
    <col min="6710" max="6710" width="19.42578125" style="5" customWidth="1"/>
    <col min="6711" max="6711" width="14.5703125" style="5" customWidth="1"/>
    <col min="6712" max="6712" width="12.28515625" style="5" customWidth="1"/>
    <col min="6713" max="6713" width="14.5703125" style="5" customWidth="1"/>
    <col min="6714" max="6714" width="11.7109375" style="5" customWidth="1"/>
    <col min="6715" max="6715" width="14" style="5" customWidth="1"/>
    <col min="6716" max="6716" width="20.5703125" style="5" customWidth="1"/>
    <col min="6717" max="6717" width="11.7109375" style="5" customWidth="1"/>
    <col min="6718" max="6718" width="10.85546875" style="5" customWidth="1"/>
    <col min="6719" max="6912" width="9.140625" style="5"/>
    <col min="6913" max="6913" width="7.42578125" style="5" customWidth="1"/>
    <col min="6914" max="6914" width="20.28515625" style="5" customWidth="1"/>
    <col min="6915" max="6915" width="24.7109375" style="5" customWidth="1"/>
    <col min="6916" max="6916" width="35.7109375" style="5" customWidth="1"/>
    <col min="6917" max="6917" width="5" style="5" customWidth="1"/>
    <col min="6918" max="6918" width="12.85546875" style="5" customWidth="1"/>
    <col min="6919" max="6919" width="10.7109375" style="5" customWidth="1"/>
    <col min="6920" max="6920" width="7" style="5" customWidth="1"/>
    <col min="6921" max="6921" width="12.28515625" style="5" customWidth="1"/>
    <col min="6922" max="6922" width="10.7109375" style="5" customWidth="1"/>
    <col min="6923" max="6923" width="10.85546875" style="5" customWidth="1"/>
    <col min="6924" max="6924" width="8.85546875" style="5" customWidth="1"/>
    <col min="6925" max="6925" width="13.85546875" style="5" customWidth="1"/>
    <col min="6926" max="6926" width="20.42578125" style="5" customWidth="1"/>
    <col min="6927" max="6927" width="12.28515625" style="5" customWidth="1"/>
    <col min="6928" max="6928" width="19.28515625" style="5" customWidth="1"/>
    <col min="6929" max="6929" width="11.85546875" style="5" customWidth="1"/>
    <col min="6930" max="6930" width="9.140625" style="5" customWidth="1"/>
    <col min="6931" max="6931" width="13.42578125" style="5" customWidth="1"/>
    <col min="6932" max="6932" width="15.28515625" style="5" customWidth="1"/>
    <col min="6933" max="6933" width="15.42578125" style="5" customWidth="1"/>
    <col min="6934" max="6935" width="14.42578125" style="5" customWidth="1"/>
    <col min="6936" max="6936" width="5" style="5" customWidth="1"/>
    <col min="6937" max="6939" width="15.140625" style="5" customWidth="1"/>
    <col min="6940" max="6940" width="4.28515625" style="5" customWidth="1"/>
    <col min="6941" max="6941" width="16" style="5" customWidth="1"/>
    <col min="6942" max="6942" width="17.140625" style="5" customWidth="1"/>
    <col min="6943" max="6943" width="18.28515625" style="5" customWidth="1"/>
    <col min="6944" max="6944" width="4.85546875" style="5" customWidth="1"/>
    <col min="6945" max="6945" width="16" style="5" customWidth="1"/>
    <col min="6946" max="6946" width="17.140625" style="5" customWidth="1"/>
    <col min="6947" max="6947" width="18.28515625" style="5" customWidth="1"/>
    <col min="6948" max="6948" width="13.7109375" style="5" customWidth="1"/>
    <col min="6949" max="6949" width="16" style="5" customWidth="1"/>
    <col min="6950" max="6950" width="17.140625" style="5" customWidth="1"/>
    <col min="6951" max="6951" width="18.28515625" style="5" customWidth="1"/>
    <col min="6952" max="6952" width="13.7109375" style="5" customWidth="1"/>
    <col min="6953" max="6953" width="16" style="5" customWidth="1"/>
    <col min="6954" max="6954" width="17.140625" style="5" customWidth="1"/>
    <col min="6955" max="6955" width="18.28515625" style="5" customWidth="1"/>
    <col min="6956" max="6956" width="13.7109375" style="5" customWidth="1"/>
    <col min="6957" max="6957" width="16" style="5" customWidth="1"/>
    <col min="6958" max="6958" width="17.140625" style="5" customWidth="1"/>
    <col min="6959" max="6962" width="18.28515625" style="5" customWidth="1"/>
    <col min="6963" max="6963" width="15" style="5" customWidth="1"/>
    <col min="6964" max="6964" width="15.7109375" style="5" customWidth="1"/>
    <col min="6965" max="6965" width="49" style="5" customWidth="1"/>
    <col min="6966" max="6966" width="19.42578125" style="5" customWidth="1"/>
    <col min="6967" max="6967" width="14.5703125" style="5" customWidth="1"/>
    <col min="6968" max="6968" width="12.28515625" style="5" customWidth="1"/>
    <col min="6969" max="6969" width="14.5703125" style="5" customWidth="1"/>
    <col min="6970" max="6970" width="11.7109375" style="5" customWidth="1"/>
    <col min="6971" max="6971" width="14" style="5" customWidth="1"/>
    <col min="6972" max="6972" width="20.5703125" style="5" customWidth="1"/>
    <col min="6973" max="6973" width="11.7109375" style="5" customWidth="1"/>
    <col min="6974" max="6974" width="10.85546875" style="5" customWidth="1"/>
    <col min="6975" max="7168" width="9.140625" style="5"/>
    <col min="7169" max="7169" width="7.42578125" style="5" customWidth="1"/>
    <col min="7170" max="7170" width="20.28515625" style="5" customWidth="1"/>
    <col min="7171" max="7171" width="24.7109375" style="5" customWidth="1"/>
    <col min="7172" max="7172" width="35.7109375" style="5" customWidth="1"/>
    <col min="7173" max="7173" width="5" style="5" customWidth="1"/>
    <col min="7174" max="7174" width="12.85546875" style="5" customWidth="1"/>
    <col min="7175" max="7175" width="10.7109375" style="5" customWidth="1"/>
    <col min="7176" max="7176" width="7" style="5" customWidth="1"/>
    <col min="7177" max="7177" width="12.28515625" style="5" customWidth="1"/>
    <col min="7178" max="7178" width="10.7109375" style="5" customWidth="1"/>
    <col min="7179" max="7179" width="10.85546875" style="5" customWidth="1"/>
    <col min="7180" max="7180" width="8.85546875" style="5" customWidth="1"/>
    <col min="7181" max="7181" width="13.85546875" style="5" customWidth="1"/>
    <col min="7182" max="7182" width="20.42578125" style="5" customWidth="1"/>
    <col min="7183" max="7183" width="12.28515625" style="5" customWidth="1"/>
    <col min="7184" max="7184" width="19.28515625" style="5" customWidth="1"/>
    <col min="7185" max="7185" width="11.85546875" style="5" customWidth="1"/>
    <col min="7186" max="7186" width="9.140625" style="5" customWidth="1"/>
    <col min="7187" max="7187" width="13.42578125" style="5" customWidth="1"/>
    <col min="7188" max="7188" width="15.28515625" style="5" customWidth="1"/>
    <col min="7189" max="7189" width="15.42578125" style="5" customWidth="1"/>
    <col min="7190" max="7191" width="14.42578125" style="5" customWidth="1"/>
    <col min="7192" max="7192" width="5" style="5" customWidth="1"/>
    <col min="7193" max="7195" width="15.140625" style="5" customWidth="1"/>
    <col min="7196" max="7196" width="4.28515625" style="5" customWidth="1"/>
    <col min="7197" max="7197" width="16" style="5" customWidth="1"/>
    <col min="7198" max="7198" width="17.140625" style="5" customWidth="1"/>
    <col min="7199" max="7199" width="18.28515625" style="5" customWidth="1"/>
    <col min="7200" max="7200" width="4.85546875" style="5" customWidth="1"/>
    <col min="7201" max="7201" width="16" style="5" customWidth="1"/>
    <col min="7202" max="7202" width="17.140625" style="5" customWidth="1"/>
    <col min="7203" max="7203" width="18.28515625" style="5" customWidth="1"/>
    <col min="7204" max="7204" width="13.7109375" style="5" customWidth="1"/>
    <col min="7205" max="7205" width="16" style="5" customWidth="1"/>
    <col min="7206" max="7206" width="17.140625" style="5" customWidth="1"/>
    <col min="7207" max="7207" width="18.28515625" style="5" customWidth="1"/>
    <col min="7208" max="7208" width="13.7109375" style="5" customWidth="1"/>
    <col min="7209" max="7209" width="16" style="5" customWidth="1"/>
    <col min="7210" max="7210" width="17.140625" style="5" customWidth="1"/>
    <col min="7211" max="7211" width="18.28515625" style="5" customWidth="1"/>
    <col min="7212" max="7212" width="13.7109375" style="5" customWidth="1"/>
    <col min="7213" max="7213" width="16" style="5" customWidth="1"/>
    <col min="7214" max="7214" width="17.140625" style="5" customWidth="1"/>
    <col min="7215" max="7218" width="18.28515625" style="5" customWidth="1"/>
    <col min="7219" max="7219" width="15" style="5" customWidth="1"/>
    <col min="7220" max="7220" width="15.7109375" style="5" customWidth="1"/>
    <col min="7221" max="7221" width="49" style="5" customWidth="1"/>
    <col min="7222" max="7222" width="19.42578125" style="5" customWidth="1"/>
    <col min="7223" max="7223" width="14.5703125" style="5" customWidth="1"/>
    <col min="7224" max="7224" width="12.28515625" style="5" customWidth="1"/>
    <col min="7225" max="7225" width="14.5703125" style="5" customWidth="1"/>
    <col min="7226" max="7226" width="11.7109375" style="5" customWidth="1"/>
    <col min="7227" max="7227" width="14" style="5" customWidth="1"/>
    <col min="7228" max="7228" width="20.5703125" style="5" customWidth="1"/>
    <col min="7229" max="7229" width="11.7109375" style="5" customWidth="1"/>
    <col min="7230" max="7230" width="10.85546875" style="5" customWidth="1"/>
    <col min="7231" max="7424" width="9.140625" style="5"/>
    <col min="7425" max="7425" width="7.42578125" style="5" customWidth="1"/>
    <col min="7426" max="7426" width="20.28515625" style="5" customWidth="1"/>
    <col min="7427" max="7427" width="24.7109375" style="5" customWidth="1"/>
    <col min="7428" max="7428" width="35.7109375" style="5" customWidth="1"/>
    <col min="7429" max="7429" width="5" style="5" customWidth="1"/>
    <col min="7430" max="7430" width="12.85546875" style="5" customWidth="1"/>
    <col min="7431" max="7431" width="10.7109375" style="5" customWidth="1"/>
    <col min="7432" max="7432" width="7" style="5" customWidth="1"/>
    <col min="7433" max="7433" width="12.28515625" style="5" customWidth="1"/>
    <col min="7434" max="7434" width="10.7109375" style="5" customWidth="1"/>
    <col min="7435" max="7435" width="10.85546875" style="5" customWidth="1"/>
    <col min="7436" max="7436" width="8.85546875" style="5" customWidth="1"/>
    <col min="7437" max="7437" width="13.85546875" style="5" customWidth="1"/>
    <col min="7438" max="7438" width="20.42578125" style="5" customWidth="1"/>
    <col min="7439" max="7439" width="12.28515625" style="5" customWidth="1"/>
    <col min="7440" max="7440" width="19.28515625" style="5" customWidth="1"/>
    <col min="7441" max="7441" width="11.85546875" style="5" customWidth="1"/>
    <col min="7442" max="7442" width="9.140625" style="5" customWidth="1"/>
    <col min="7443" max="7443" width="13.42578125" style="5" customWidth="1"/>
    <col min="7444" max="7444" width="15.28515625" style="5" customWidth="1"/>
    <col min="7445" max="7445" width="15.42578125" style="5" customWidth="1"/>
    <col min="7446" max="7447" width="14.42578125" style="5" customWidth="1"/>
    <col min="7448" max="7448" width="5" style="5" customWidth="1"/>
    <col min="7449" max="7451" width="15.140625" style="5" customWidth="1"/>
    <col min="7452" max="7452" width="4.28515625" style="5" customWidth="1"/>
    <col min="7453" max="7453" width="16" style="5" customWidth="1"/>
    <col min="7454" max="7454" width="17.140625" style="5" customWidth="1"/>
    <col min="7455" max="7455" width="18.28515625" style="5" customWidth="1"/>
    <col min="7456" max="7456" width="4.85546875" style="5" customWidth="1"/>
    <col min="7457" max="7457" width="16" style="5" customWidth="1"/>
    <col min="7458" max="7458" width="17.140625" style="5" customWidth="1"/>
    <col min="7459" max="7459" width="18.28515625" style="5" customWidth="1"/>
    <col min="7460" max="7460" width="13.7109375" style="5" customWidth="1"/>
    <col min="7461" max="7461" width="16" style="5" customWidth="1"/>
    <col min="7462" max="7462" width="17.140625" style="5" customWidth="1"/>
    <col min="7463" max="7463" width="18.28515625" style="5" customWidth="1"/>
    <col min="7464" max="7464" width="13.7109375" style="5" customWidth="1"/>
    <col min="7465" max="7465" width="16" style="5" customWidth="1"/>
    <col min="7466" max="7466" width="17.140625" style="5" customWidth="1"/>
    <col min="7467" max="7467" width="18.28515625" style="5" customWidth="1"/>
    <col min="7468" max="7468" width="13.7109375" style="5" customWidth="1"/>
    <col min="7469" max="7469" width="16" style="5" customWidth="1"/>
    <col min="7470" max="7470" width="17.140625" style="5" customWidth="1"/>
    <col min="7471" max="7474" width="18.28515625" style="5" customWidth="1"/>
    <col min="7475" max="7475" width="15" style="5" customWidth="1"/>
    <col min="7476" max="7476" width="15.7109375" style="5" customWidth="1"/>
    <col min="7477" max="7477" width="49" style="5" customWidth="1"/>
    <col min="7478" max="7478" width="19.42578125" style="5" customWidth="1"/>
    <col min="7479" max="7479" width="14.5703125" style="5" customWidth="1"/>
    <col min="7480" max="7480" width="12.28515625" style="5" customWidth="1"/>
    <col min="7481" max="7481" width="14.5703125" style="5" customWidth="1"/>
    <col min="7482" max="7482" width="11.7109375" style="5" customWidth="1"/>
    <col min="7483" max="7483" width="14" style="5" customWidth="1"/>
    <col min="7484" max="7484" width="20.5703125" style="5" customWidth="1"/>
    <col min="7485" max="7485" width="11.7109375" style="5" customWidth="1"/>
    <col min="7486" max="7486" width="10.85546875" style="5" customWidth="1"/>
    <col min="7487" max="7680" width="9.140625" style="5"/>
    <col min="7681" max="7681" width="7.42578125" style="5" customWidth="1"/>
    <col min="7682" max="7682" width="20.28515625" style="5" customWidth="1"/>
    <col min="7683" max="7683" width="24.7109375" style="5" customWidth="1"/>
    <col min="7684" max="7684" width="35.7109375" style="5" customWidth="1"/>
    <col min="7685" max="7685" width="5" style="5" customWidth="1"/>
    <col min="7686" max="7686" width="12.85546875" style="5" customWidth="1"/>
    <col min="7687" max="7687" width="10.7109375" style="5" customWidth="1"/>
    <col min="7688" max="7688" width="7" style="5" customWidth="1"/>
    <col min="7689" max="7689" width="12.28515625" style="5" customWidth="1"/>
    <col min="7690" max="7690" width="10.7109375" style="5" customWidth="1"/>
    <col min="7691" max="7691" width="10.85546875" style="5" customWidth="1"/>
    <col min="7692" max="7692" width="8.85546875" style="5" customWidth="1"/>
    <col min="7693" max="7693" width="13.85546875" style="5" customWidth="1"/>
    <col min="7694" max="7694" width="20.42578125" style="5" customWidth="1"/>
    <col min="7695" max="7695" width="12.28515625" style="5" customWidth="1"/>
    <col min="7696" max="7696" width="19.28515625" style="5" customWidth="1"/>
    <col min="7697" max="7697" width="11.85546875" style="5" customWidth="1"/>
    <col min="7698" max="7698" width="9.140625" style="5" customWidth="1"/>
    <col min="7699" max="7699" width="13.42578125" style="5" customWidth="1"/>
    <col min="7700" max="7700" width="15.28515625" style="5" customWidth="1"/>
    <col min="7701" max="7701" width="15.42578125" style="5" customWidth="1"/>
    <col min="7702" max="7703" width="14.42578125" style="5" customWidth="1"/>
    <col min="7704" max="7704" width="5" style="5" customWidth="1"/>
    <col min="7705" max="7707" width="15.140625" style="5" customWidth="1"/>
    <col min="7708" max="7708" width="4.28515625" style="5" customWidth="1"/>
    <col min="7709" max="7709" width="16" style="5" customWidth="1"/>
    <col min="7710" max="7710" width="17.140625" style="5" customWidth="1"/>
    <col min="7711" max="7711" width="18.28515625" style="5" customWidth="1"/>
    <col min="7712" max="7712" width="4.85546875" style="5" customWidth="1"/>
    <col min="7713" max="7713" width="16" style="5" customWidth="1"/>
    <col min="7714" max="7714" width="17.140625" style="5" customWidth="1"/>
    <col min="7715" max="7715" width="18.28515625" style="5" customWidth="1"/>
    <col min="7716" max="7716" width="13.7109375" style="5" customWidth="1"/>
    <col min="7717" max="7717" width="16" style="5" customWidth="1"/>
    <col min="7718" max="7718" width="17.140625" style="5" customWidth="1"/>
    <col min="7719" max="7719" width="18.28515625" style="5" customWidth="1"/>
    <col min="7720" max="7720" width="13.7109375" style="5" customWidth="1"/>
    <col min="7721" max="7721" width="16" style="5" customWidth="1"/>
    <col min="7722" max="7722" width="17.140625" style="5" customWidth="1"/>
    <col min="7723" max="7723" width="18.28515625" style="5" customWidth="1"/>
    <col min="7724" max="7724" width="13.7109375" style="5" customWidth="1"/>
    <col min="7725" max="7725" width="16" style="5" customWidth="1"/>
    <col min="7726" max="7726" width="17.140625" style="5" customWidth="1"/>
    <col min="7727" max="7730" width="18.28515625" style="5" customWidth="1"/>
    <col min="7731" max="7731" width="15" style="5" customWidth="1"/>
    <col min="7732" max="7732" width="15.7109375" style="5" customWidth="1"/>
    <col min="7733" max="7733" width="49" style="5" customWidth="1"/>
    <col min="7734" max="7734" width="19.42578125" style="5" customWidth="1"/>
    <col min="7735" max="7735" width="14.5703125" style="5" customWidth="1"/>
    <col min="7736" max="7736" width="12.28515625" style="5" customWidth="1"/>
    <col min="7737" max="7737" width="14.5703125" style="5" customWidth="1"/>
    <col min="7738" max="7738" width="11.7109375" style="5" customWidth="1"/>
    <col min="7739" max="7739" width="14" style="5" customWidth="1"/>
    <col min="7740" max="7740" width="20.5703125" style="5" customWidth="1"/>
    <col min="7741" max="7741" width="11.7109375" style="5" customWidth="1"/>
    <col min="7742" max="7742" width="10.85546875" style="5" customWidth="1"/>
    <col min="7743" max="7936" width="9.140625" style="5"/>
    <col min="7937" max="7937" width="7.42578125" style="5" customWidth="1"/>
    <col min="7938" max="7938" width="20.28515625" style="5" customWidth="1"/>
    <col min="7939" max="7939" width="24.7109375" style="5" customWidth="1"/>
    <col min="7940" max="7940" width="35.7109375" style="5" customWidth="1"/>
    <col min="7941" max="7941" width="5" style="5" customWidth="1"/>
    <col min="7942" max="7942" width="12.85546875" style="5" customWidth="1"/>
    <col min="7943" max="7943" width="10.7109375" style="5" customWidth="1"/>
    <col min="7944" max="7944" width="7" style="5" customWidth="1"/>
    <col min="7945" max="7945" width="12.28515625" style="5" customWidth="1"/>
    <col min="7946" max="7946" width="10.7109375" style="5" customWidth="1"/>
    <col min="7947" max="7947" width="10.85546875" style="5" customWidth="1"/>
    <col min="7948" max="7948" width="8.85546875" style="5" customWidth="1"/>
    <col min="7949" max="7949" width="13.85546875" style="5" customWidth="1"/>
    <col min="7950" max="7950" width="20.42578125" style="5" customWidth="1"/>
    <col min="7951" max="7951" width="12.28515625" style="5" customWidth="1"/>
    <col min="7952" max="7952" width="19.28515625" style="5" customWidth="1"/>
    <col min="7953" max="7953" width="11.85546875" style="5" customWidth="1"/>
    <col min="7954" max="7954" width="9.140625" style="5" customWidth="1"/>
    <col min="7955" max="7955" width="13.42578125" style="5" customWidth="1"/>
    <col min="7956" max="7956" width="15.28515625" style="5" customWidth="1"/>
    <col min="7957" max="7957" width="15.42578125" style="5" customWidth="1"/>
    <col min="7958" max="7959" width="14.42578125" style="5" customWidth="1"/>
    <col min="7960" max="7960" width="5" style="5" customWidth="1"/>
    <col min="7961" max="7963" width="15.140625" style="5" customWidth="1"/>
    <col min="7964" max="7964" width="4.28515625" style="5" customWidth="1"/>
    <col min="7965" max="7965" width="16" style="5" customWidth="1"/>
    <col min="7966" max="7966" width="17.140625" style="5" customWidth="1"/>
    <col min="7967" max="7967" width="18.28515625" style="5" customWidth="1"/>
    <col min="7968" max="7968" width="4.85546875" style="5" customWidth="1"/>
    <col min="7969" max="7969" width="16" style="5" customWidth="1"/>
    <col min="7970" max="7970" width="17.140625" style="5" customWidth="1"/>
    <col min="7971" max="7971" width="18.28515625" style="5" customWidth="1"/>
    <col min="7972" max="7972" width="13.7109375" style="5" customWidth="1"/>
    <col min="7973" max="7973" width="16" style="5" customWidth="1"/>
    <col min="7974" max="7974" width="17.140625" style="5" customWidth="1"/>
    <col min="7975" max="7975" width="18.28515625" style="5" customWidth="1"/>
    <col min="7976" max="7976" width="13.7109375" style="5" customWidth="1"/>
    <col min="7977" max="7977" width="16" style="5" customWidth="1"/>
    <col min="7978" max="7978" width="17.140625" style="5" customWidth="1"/>
    <col min="7979" max="7979" width="18.28515625" style="5" customWidth="1"/>
    <col min="7980" max="7980" width="13.7109375" style="5" customWidth="1"/>
    <col min="7981" max="7981" width="16" style="5" customWidth="1"/>
    <col min="7982" max="7982" width="17.140625" style="5" customWidth="1"/>
    <col min="7983" max="7986" width="18.28515625" style="5" customWidth="1"/>
    <col min="7987" max="7987" width="15" style="5" customWidth="1"/>
    <col min="7988" max="7988" width="15.7109375" style="5" customWidth="1"/>
    <col min="7989" max="7989" width="49" style="5" customWidth="1"/>
    <col min="7990" max="7990" width="19.42578125" style="5" customWidth="1"/>
    <col min="7991" max="7991" width="14.5703125" style="5" customWidth="1"/>
    <col min="7992" max="7992" width="12.28515625" style="5" customWidth="1"/>
    <col min="7993" max="7993" width="14.5703125" style="5" customWidth="1"/>
    <col min="7994" max="7994" width="11.7109375" style="5" customWidth="1"/>
    <col min="7995" max="7995" width="14" style="5" customWidth="1"/>
    <col min="7996" max="7996" width="20.5703125" style="5" customWidth="1"/>
    <col min="7997" max="7997" width="11.7109375" style="5" customWidth="1"/>
    <col min="7998" max="7998" width="10.85546875" style="5" customWidth="1"/>
    <col min="7999" max="8192" width="9.140625" style="5"/>
    <col min="8193" max="8193" width="7.42578125" style="5" customWidth="1"/>
    <col min="8194" max="8194" width="20.28515625" style="5" customWidth="1"/>
    <col min="8195" max="8195" width="24.7109375" style="5" customWidth="1"/>
    <col min="8196" max="8196" width="35.7109375" style="5" customWidth="1"/>
    <col min="8197" max="8197" width="5" style="5" customWidth="1"/>
    <col min="8198" max="8198" width="12.85546875" style="5" customWidth="1"/>
    <col min="8199" max="8199" width="10.7109375" style="5" customWidth="1"/>
    <col min="8200" max="8200" width="7" style="5" customWidth="1"/>
    <col min="8201" max="8201" width="12.28515625" style="5" customWidth="1"/>
    <col min="8202" max="8202" width="10.7109375" style="5" customWidth="1"/>
    <col min="8203" max="8203" width="10.85546875" style="5" customWidth="1"/>
    <col min="8204" max="8204" width="8.85546875" style="5" customWidth="1"/>
    <col min="8205" max="8205" width="13.85546875" style="5" customWidth="1"/>
    <col min="8206" max="8206" width="20.42578125" style="5" customWidth="1"/>
    <col min="8207" max="8207" width="12.28515625" style="5" customWidth="1"/>
    <col min="8208" max="8208" width="19.28515625" style="5" customWidth="1"/>
    <col min="8209" max="8209" width="11.85546875" style="5" customWidth="1"/>
    <col min="8210" max="8210" width="9.140625" style="5" customWidth="1"/>
    <col min="8211" max="8211" width="13.42578125" style="5" customWidth="1"/>
    <col min="8212" max="8212" width="15.28515625" style="5" customWidth="1"/>
    <col min="8213" max="8213" width="15.42578125" style="5" customWidth="1"/>
    <col min="8214" max="8215" width="14.42578125" style="5" customWidth="1"/>
    <col min="8216" max="8216" width="5" style="5" customWidth="1"/>
    <col min="8217" max="8219" width="15.140625" style="5" customWidth="1"/>
    <col min="8220" max="8220" width="4.28515625" style="5" customWidth="1"/>
    <col min="8221" max="8221" width="16" style="5" customWidth="1"/>
    <col min="8222" max="8222" width="17.140625" style="5" customWidth="1"/>
    <col min="8223" max="8223" width="18.28515625" style="5" customWidth="1"/>
    <col min="8224" max="8224" width="4.85546875" style="5" customWidth="1"/>
    <col min="8225" max="8225" width="16" style="5" customWidth="1"/>
    <col min="8226" max="8226" width="17.140625" style="5" customWidth="1"/>
    <col min="8227" max="8227" width="18.28515625" style="5" customWidth="1"/>
    <col min="8228" max="8228" width="13.7109375" style="5" customWidth="1"/>
    <col min="8229" max="8229" width="16" style="5" customWidth="1"/>
    <col min="8230" max="8230" width="17.140625" style="5" customWidth="1"/>
    <col min="8231" max="8231" width="18.28515625" style="5" customWidth="1"/>
    <col min="8232" max="8232" width="13.7109375" style="5" customWidth="1"/>
    <col min="8233" max="8233" width="16" style="5" customWidth="1"/>
    <col min="8234" max="8234" width="17.140625" style="5" customWidth="1"/>
    <col min="8235" max="8235" width="18.28515625" style="5" customWidth="1"/>
    <col min="8236" max="8236" width="13.7109375" style="5" customWidth="1"/>
    <col min="8237" max="8237" width="16" style="5" customWidth="1"/>
    <col min="8238" max="8238" width="17.140625" style="5" customWidth="1"/>
    <col min="8239" max="8242" width="18.28515625" style="5" customWidth="1"/>
    <col min="8243" max="8243" width="15" style="5" customWidth="1"/>
    <col min="8244" max="8244" width="15.7109375" style="5" customWidth="1"/>
    <col min="8245" max="8245" width="49" style="5" customWidth="1"/>
    <col min="8246" max="8246" width="19.42578125" style="5" customWidth="1"/>
    <col min="8247" max="8247" width="14.5703125" style="5" customWidth="1"/>
    <col min="8248" max="8248" width="12.28515625" style="5" customWidth="1"/>
    <col min="8249" max="8249" width="14.5703125" style="5" customWidth="1"/>
    <col min="8250" max="8250" width="11.7109375" style="5" customWidth="1"/>
    <col min="8251" max="8251" width="14" style="5" customWidth="1"/>
    <col min="8252" max="8252" width="20.5703125" style="5" customWidth="1"/>
    <col min="8253" max="8253" width="11.7109375" style="5" customWidth="1"/>
    <col min="8254" max="8254" width="10.85546875" style="5" customWidth="1"/>
    <col min="8255" max="8448" width="9.140625" style="5"/>
    <col min="8449" max="8449" width="7.42578125" style="5" customWidth="1"/>
    <col min="8450" max="8450" width="20.28515625" style="5" customWidth="1"/>
    <col min="8451" max="8451" width="24.7109375" style="5" customWidth="1"/>
    <col min="8452" max="8452" width="35.7109375" style="5" customWidth="1"/>
    <col min="8453" max="8453" width="5" style="5" customWidth="1"/>
    <col min="8454" max="8454" width="12.85546875" style="5" customWidth="1"/>
    <col min="8455" max="8455" width="10.7109375" style="5" customWidth="1"/>
    <col min="8456" max="8456" width="7" style="5" customWidth="1"/>
    <col min="8457" max="8457" width="12.28515625" style="5" customWidth="1"/>
    <col min="8458" max="8458" width="10.7109375" style="5" customWidth="1"/>
    <col min="8459" max="8459" width="10.85546875" style="5" customWidth="1"/>
    <col min="8460" max="8460" width="8.85546875" style="5" customWidth="1"/>
    <col min="8461" max="8461" width="13.85546875" style="5" customWidth="1"/>
    <col min="8462" max="8462" width="20.42578125" style="5" customWidth="1"/>
    <col min="8463" max="8463" width="12.28515625" style="5" customWidth="1"/>
    <col min="8464" max="8464" width="19.28515625" style="5" customWidth="1"/>
    <col min="8465" max="8465" width="11.85546875" style="5" customWidth="1"/>
    <col min="8466" max="8466" width="9.140625" style="5" customWidth="1"/>
    <col min="8467" max="8467" width="13.42578125" style="5" customWidth="1"/>
    <col min="8468" max="8468" width="15.28515625" style="5" customWidth="1"/>
    <col min="8469" max="8469" width="15.42578125" style="5" customWidth="1"/>
    <col min="8470" max="8471" width="14.42578125" style="5" customWidth="1"/>
    <col min="8472" max="8472" width="5" style="5" customWidth="1"/>
    <col min="8473" max="8475" width="15.140625" style="5" customWidth="1"/>
    <col min="8476" max="8476" width="4.28515625" style="5" customWidth="1"/>
    <col min="8477" max="8477" width="16" style="5" customWidth="1"/>
    <col min="8478" max="8478" width="17.140625" style="5" customWidth="1"/>
    <col min="8479" max="8479" width="18.28515625" style="5" customWidth="1"/>
    <col min="8480" max="8480" width="4.85546875" style="5" customWidth="1"/>
    <col min="8481" max="8481" width="16" style="5" customWidth="1"/>
    <col min="8482" max="8482" width="17.140625" style="5" customWidth="1"/>
    <col min="8483" max="8483" width="18.28515625" style="5" customWidth="1"/>
    <col min="8484" max="8484" width="13.7109375" style="5" customWidth="1"/>
    <col min="8485" max="8485" width="16" style="5" customWidth="1"/>
    <col min="8486" max="8486" width="17.140625" style="5" customWidth="1"/>
    <col min="8487" max="8487" width="18.28515625" style="5" customWidth="1"/>
    <col min="8488" max="8488" width="13.7109375" style="5" customWidth="1"/>
    <col min="8489" max="8489" width="16" style="5" customWidth="1"/>
    <col min="8490" max="8490" width="17.140625" style="5" customWidth="1"/>
    <col min="8491" max="8491" width="18.28515625" style="5" customWidth="1"/>
    <col min="8492" max="8492" width="13.7109375" style="5" customWidth="1"/>
    <col min="8493" max="8493" width="16" style="5" customWidth="1"/>
    <col min="8494" max="8494" width="17.140625" style="5" customWidth="1"/>
    <col min="8495" max="8498" width="18.28515625" style="5" customWidth="1"/>
    <col min="8499" max="8499" width="15" style="5" customWidth="1"/>
    <col min="8500" max="8500" width="15.7109375" style="5" customWidth="1"/>
    <col min="8501" max="8501" width="49" style="5" customWidth="1"/>
    <col min="8502" max="8502" width="19.42578125" style="5" customWidth="1"/>
    <col min="8503" max="8503" width="14.5703125" style="5" customWidth="1"/>
    <col min="8504" max="8504" width="12.28515625" style="5" customWidth="1"/>
    <col min="8505" max="8505" width="14.5703125" style="5" customWidth="1"/>
    <col min="8506" max="8506" width="11.7109375" style="5" customWidth="1"/>
    <col min="8507" max="8507" width="14" style="5" customWidth="1"/>
    <col min="8508" max="8508" width="20.5703125" style="5" customWidth="1"/>
    <col min="8509" max="8509" width="11.7109375" style="5" customWidth="1"/>
    <col min="8510" max="8510" width="10.85546875" style="5" customWidth="1"/>
    <col min="8511" max="8704" width="9.140625" style="5"/>
    <col min="8705" max="8705" width="7.42578125" style="5" customWidth="1"/>
    <col min="8706" max="8706" width="20.28515625" style="5" customWidth="1"/>
    <col min="8707" max="8707" width="24.7109375" style="5" customWidth="1"/>
    <col min="8708" max="8708" width="35.7109375" style="5" customWidth="1"/>
    <col min="8709" max="8709" width="5" style="5" customWidth="1"/>
    <col min="8710" max="8710" width="12.85546875" style="5" customWidth="1"/>
    <col min="8711" max="8711" width="10.7109375" style="5" customWidth="1"/>
    <col min="8712" max="8712" width="7" style="5" customWidth="1"/>
    <col min="8713" max="8713" width="12.28515625" style="5" customWidth="1"/>
    <col min="8714" max="8714" width="10.7109375" style="5" customWidth="1"/>
    <col min="8715" max="8715" width="10.85546875" style="5" customWidth="1"/>
    <col min="8716" max="8716" width="8.85546875" style="5" customWidth="1"/>
    <col min="8717" max="8717" width="13.85546875" style="5" customWidth="1"/>
    <col min="8718" max="8718" width="20.42578125" style="5" customWidth="1"/>
    <col min="8719" max="8719" width="12.28515625" style="5" customWidth="1"/>
    <col min="8720" max="8720" width="19.28515625" style="5" customWidth="1"/>
    <col min="8721" max="8721" width="11.85546875" style="5" customWidth="1"/>
    <col min="8722" max="8722" width="9.140625" style="5" customWidth="1"/>
    <col min="8723" max="8723" width="13.42578125" style="5" customWidth="1"/>
    <col min="8724" max="8724" width="15.28515625" style="5" customWidth="1"/>
    <col min="8725" max="8725" width="15.42578125" style="5" customWidth="1"/>
    <col min="8726" max="8727" width="14.42578125" style="5" customWidth="1"/>
    <col min="8728" max="8728" width="5" style="5" customWidth="1"/>
    <col min="8729" max="8731" width="15.140625" style="5" customWidth="1"/>
    <col min="8732" max="8732" width="4.28515625" style="5" customWidth="1"/>
    <col min="8733" max="8733" width="16" style="5" customWidth="1"/>
    <col min="8734" max="8734" width="17.140625" style="5" customWidth="1"/>
    <col min="8735" max="8735" width="18.28515625" style="5" customWidth="1"/>
    <col min="8736" max="8736" width="4.85546875" style="5" customWidth="1"/>
    <col min="8737" max="8737" width="16" style="5" customWidth="1"/>
    <col min="8738" max="8738" width="17.140625" style="5" customWidth="1"/>
    <col min="8739" max="8739" width="18.28515625" style="5" customWidth="1"/>
    <col min="8740" max="8740" width="13.7109375" style="5" customWidth="1"/>
    <col min="8741" max="8741" width="16" style="5" customWidth="1"/>
    <col min="8742" max="8742" width="17.140625" style="5" customWidth="1"/>
    <col min="8743" max="8743" width="18.28515625" style="5" customWidth="1"/>
    <col min="8744" max="8744" width="13.7109375" style="5" customWidth="1"/>
    <col min="8745" max="8745" width="16" style="5" customWidth="1"/>
    <col min="8746" max="8746" width="17.140625" style="5" customWidth="1"/>
    <col min="8747" max="8747" width="18.28515625" style="5" customWidth="1"/>
    <col min="8748" max="8748" width="13.7109375" style="5" customWidth="1"/>
    <col min="8749" max="8749" width="16" style="5" customWidth="1"/>
    <col min="8750" max="8750" width="17.140625" style="5" customWidth="1"/>
    <col min="8751" max="8754" width="18.28515625" style="5" customWidth="1"/>
    <col min="8755" max="8755" width="15" style="5" customWidth="1"/>
    <col min="8756" max="8756" width="15.7109375" style="5" customWidth="1"/>
    <col min="8757" max="8757" width="49" style="5" customWidth="1"/>
    <col min="8758" max="8758" width="19.42578125" style="5" customWidth="1"/>
    <col min="8759" max="8759" width="14.5703125" style="5" customWidth="1"/>
    <col min="8760" max="8760" width="12.28515625" style="5" customWidth="1"/>
    <col min="8761" max="8761" width="14.5703125" style="5" customWidth="1"/>
    <col min="8762" max="8762" width="11.7109375" style="5" customWidth="1"/>
    <col min="8763" max="8763" width="14" style="5" customWidth="1"/>
    <col min="8764" max="8764" width="20.5703125" style="5" customWidth="1"/>
    <col min="8765" max="8765" width="11.7109375" style="5" customWidth="1"/>
    <col min="8766" max="8766" width="10.85546875" style="5" customWidth="1"/>
    <col min="8767" max="8960" width="9.140625" style="5"/>
    <col min="8961" max="8961" width="7.42578125" style="5" customWidth="1"/>
    <col min="8962" max="8962" width="20.28515625" style="5" customWidth="1"/>
    <col min="8963" max="8963" width="24.7109375" style="5" customWidth="1"/>
    <col min="8964" max="8964" width="35.7109375" style="5" customWidth="1"/>
    <col min="8965" max="8965" width="5" style="5" customWidth="1"/>
    <col min="8966" max="8966" width="12.85546875" style="5" customWidth="1"/>
    <col min="8967" max="8967" width="10.7109375" style="5" customWidth="1"/>
    <col min="8968" max="8968" width="7" style="5" customWidth="1"/>
    <col min="8969" max="8969" width="12.28515625" style="5" customWidth="1"/>
    <col min="8970" max="8970" width="10.7109375" style="5" customWidth="1"/>
    <col min="8971" max="8971" width="10.85546875" style="5" customWidth="1"/>
    <col min="8972" max="8972" width="8.85546875" style="5" customWidth="1"/>
    <col min="8973" max="8973" width="13.85546875" style="5" customWidth="1"/>
    <col min="8974" max="8974" width="20.42578125" style="5" customWidth="1"/>
    <col min="8975" max="8975" width="12.28515625" style="5" customWidth="1"/>
    <col min="8976" max="8976" width="19.28515625" style="5" customWidth="1"/>
    <col min="8977" max="8977" width="11.85546875" style="5" customWidth="1"/>
    <col min="8978" max="8978" width="9.140625" style="5" customWidth="1"/>
    <col min="8979" max="8979" width="13.42578125" style="5" customWidth="1"/>
    <col min="8980" max="8980" width="15.28515625" style="5" customWidth="1"/>
    <col min="8981" max="8981" width="15.42578125" style="5" customWidth="1"/>
    <col min="8982" max="8983" width="14.42578125" style="5" customWidth="1"/>
    <col min="8984" max="8984" width="5" style="5" customWidth="1"/>
    <col min="8985" max="8987" width="15.140625" style="5" customWidth="1"/>
    <col min="8988" max="8988" width="4.28515625" style="5" customWidth="1"/>
    <col min="8989" max="8989" width="16" style="5" customWidth="1"/>
    <col min="8990" max="8990" width="17.140625" style="5" customWidth="1"/>
    <col min="8991" max="8991" width="18.28515625" style="5" customWidth="1"/>
    <col min="8992" max="8992" width="4.85546875" style="5" customWidth="1"/>
    <col min="8993" max="8993" width="16" style="5" customWidth="1"/>
    <col min="8994" max="8994" width="17.140625" style="5" customWidth="1"/>
    <col min="8995" max="8995" width="18.28515625" style="5" customWidth="1"/>
    <col min="8996" max="8996" width="13.7109375" style="5" customWidth="1"/>
    <col min="8997" max="8997" width="16" style="5" customWidth="1"/>
    <col min="8998" max="8998" width="17.140625" style="5" customWidth="1"/>
    <col min="8999" max="8999" width="18.28515625" style="5" customWidth="1"/>
    <col min="9000" max="9000" width="13.7109375" style="5" customWidth="1"/>
    <col min="9001" max="9001" width="16" style="5" customWidth="1"/>
    <col min="9002" max="9002" width="17.140625" style="5" customWidth="1"/>
    <col min="9003" max="9003" width="18.28515625" style="5" customWidth="1"/>
    <col min="9004" max="9004" width="13.7109375" style="5" customWidth="1"/>
    <col min="9005" max="9005" width="16" style="5" customWidth="1"/>
    <col min="9006" max="9006" width="17.140625" style="5" customWidth="1"/>
    <col min="9007" max="9010" width="18.28515625" style="5" customWidth="1"/>
    <col min="9011" max="9011" width="15" style="5" customWidth="1"/>
    <col min="9012" max="9012" width="15.7109375" style="5" customWidth="1"/>
    <col min="9013" max="9013" width="49" style="5" customWidth="1"/>
    <col min="9014" max="9014" width="19.42578125" style="5" customWidth="1"/>
    <col min="9015" max="9015" width="14.5703125" style="5" customWidth="1"/>
    <col min="9016" max="9016" width="12.28515625" style="5" customWidth="1"/>
    <col min="9017" max="9017" width="14.5703125" style="5" customWidth="1"/>
    <col min="9018" max="9018" width="11.7109375" style="5" customWidth="1"/>
    <col min="9019" max="9019" width="14" style="5" customWidth="1"/>
    <col min="9020" max="9020" width="20.5703125" style="5" customWidth="1"/>
    <col min="9021" max="9021" width="11.7109375" style="5" customWidth="1"/>
    <col min="9022" max="9022" width="10.85546875" style="5" customWidth="1"/>
    <col min="9023" max="9216" width="9.140625" style="5"/>
    <col min="9217" max="9217" width="7.42578125" style="5" customWidth="1"/>
    <col min="9218" max="9218" width="20.28515625" style="5" customWidth="1"/>
    <col min="9219" max="9219" width="24.7109375" style="5" customWidth="1"/>
    <col min="9220" max="9220" width="35.7109375" style="5" customWidth="1"/>
    <col min="9221" max="9221" width="5" style="5" customWidth="1"/>
    <col min="9222" max="9222" width="12.85546875" style="5" customWidth="1"/>
    <col min="9223" max="9223" width="10.7109375" style="5" customWidth="1"/>
    <col min="9224" max="9224" width="7" style="5" customWidth="1"/>
    <col min="9225" max="9225" width="12.28515625" style="5" customWidth="1"/>
    <col min="9226" max="9226" width="10.7109375" style="5" customWidth="1"/>
    <col min="9227" max="9227" width="10.85546875" style="5" customWidth="1"/>
    <col min="9228" max="9228" width="8.85546875" style="5" customWidth="1"/>
    <col min="9229" max="9229" width="13.85546875" style="5" customWidth="1"/>
    <col min="9230" max="9230" width="20.42578125" style="5" customWidth="1"/>
    <col min="9231" max="9231" width="12.28515625" style="5" customWidth="1"/>
    <col min="9232" max="9232" width="19.28515625" style="5" customWidth="1"/>
    <col min="9233" max="9233" width="11.85546875" style="5" customWidth="1"/>
    <col min="9234" max="9234" width="9.140625" style="5" customWidth="1"/>
    <col min="9235" max="9235" width="13.42578125" style="5" customWidth="1"/>
    <col min="9236" max="9236" width="15.28515625" style="5" customWidth="1"/>
    <col min="9237" max="9237" width="15.42578125" style="5" customWidth="1"/>
    <col min="9238" max="9239" width="14.42578125" style="5" customWidth="1"/>
    <col min="9240" max="9240" width="5" style="5" customWidth="1"/>
    <col min="9241" max="9243" width="15.140625" style="5" customWidth="1"/>
    <col min="9244" max="9244" width="4.28515625" style="5" customWidth="1"/>
    <col min="9245" max="9245" width="16" style="5" customWidth="1"/>
    <col min="9246" max="9246" width="17.140625" style="5" customWidth="1"/>
    <col min="9247" max="9247" width="18.28515625" style="5" customWidth="1"/>
    <col min="9248" max="9248" width="4.85546875" style="5" customWidth="1"/>
    <col min="9249" max="9249" width="16" style="5" customWidth="1"/>
    <col min="9250" max="9250" width="17.140625" style="5" customWidth="1"/>
    <col min="9251" max="9251" width="18.28515625" style="5" customWidth="1"/>
    <col min="9252" max="9252" width="13.7109375" style="5" customWidth="1"/>
    <col min="9253" max="9253" width="16" style="5" customWidth="1"/>
    <col min="9254" max="9254" width="17.140625" style="5" customWidth="1"/>
    <col min="9255" max="9255" width="18.28515625" style="5" customWidth="1"/>
    <col min="9256" max="9256" width="13.7109375" style="5" customWidth="1"/>
    <col min="9257" max="9257" width="16" style="5" customWidth="1"/>
    <col min="9258" max="9258" width="17.140625" style="5" customWidth="1"/>
    <col min="9259" max="9259" width="18.28515625" style="5" customWidth="1"/>
    <col min="9260" max="9260" width="13.7109375" style="5" customWidth="1"/>
    <col min="9261" max="9261" width="16" style="5" customWidth="1"/>
    <col min="9262" max="9262" width="17.140625" style="5" customWidth="1"/>
    <col min="9263" max="9266" width="18.28515625" style="5" customWidth="1"/>
    <col min="9267" max="9267" width="15" style="5" customWidth="1"/>
    <col min="9268" max="9268" width="15.7109375" style="5" customWidth="1"/>
    <col min="9269" max="9269" width="49" style="5" customWidth="1"/>
    <col min="9270" max="9270" width="19.42578125" style="5" customWidth="1"/>
    <col min="9271" max="9271" width="14.5703125" style="5" customWidth="1"/>
    <col min="9272" max="9272" width="12.28515625" style="5" customWidth="1"/>
    <col min="9273" max="9273" width="14.5703125" style="5" customWidth="1"/>
    <col min="9274" max="9274" width="11.7109375" style="5" customWidth="1"/>
    <col min="9275" max="9275" width="14" style="5" customWidth="1"/>
    <col min="9276" max="9276" width="20.5703125" style="5" customWidth="1"/>
    <col min="9277" max="9277" width="11.7109375" style="5" customWidth="1"/>
    <col min="9278" max="9278" width="10.85546875" style="5" customWidth="1"/>
    <col min="9279" max="9472" width="9.140625" style="5"/>
    <col min="9473" max="9473" width="7.42578125" style="5" customWidth="1"/>
    <col min="9474" max="9474" width="20.28515625" style="5" customWidth="1"/>
    <col min="9475" max="9475" width="24.7109375" style="5" customWidth="1"/>
    <col min="9476" max="9476" width="35.7109375" style="5" customWidth="1"/>
    <col min="9477" max="9477" width="5" style="5" customWidth="1"/>
    <col min="9478" max="9478" width="12.85546875" style="5" customWidth="1"/>
    <col min="9479" max="9479" width="10.7109375" style="5" customWidth="1"/>
    <col min="9480" max="9480" width="7" style="5" customWidth="1"/>
    <col min="9481" max="9481" width="12.28515625" style="5" customWidth="1"/>
    <col min="9482" max="9482" width="10.7109375" style="5" customWidth="1"/>
    <col min="9483" max="9483" width="10.85546875" style="5" customWidth="1"/>
    <col min="9484" max="9484" width="8.85546875" style="5" customWidth="1"/>
    <col min="9485" max="9485" width="13.85546875" style="5" customWidth="1"/>
    <col min="9486" max="9486" width="20.42578125" style="5" customWidth="1"/>
    <col min="9487" max="9487" width="12.28515625" style="5" customWidth="1"/>
    <col min="9488" max="9488" width="19.28515625" style="5" customWidth="1"/>
    <col min="9489" max="9489" width="11.85546875" style="5" customWidth="1"/>
    <col min="9490" max="9490" width="9.140625" style="5" customWidth="1"/>
    <col min="9491" max="9491" width="13.42578125" style="5" customWidth="1"/>
    <col min="9492" max="9492" width="15.28515625" style="5" customWidth="1"/>
    <col min="9493" max="9493" width="15.42578125" style="5" customWidth="1"/>
    <col min="9494" max="9495" width="14.42578125" style="5" customWidth="1"/>
    <col min="9496" max="9496" width="5" style="5" customWidth="1"/>
    <col min="9497" max="9499" width="15.140625" style="5" customWidth="1"/>
    <col min="9500" max="9500" width="4.28515625" style="5" customWidth="1"/>
    <col min="9501" max="9501" width="16" style="5" customWidth="1"/>
    <col min="9502" max="9502" width="17.140625" style="5" customWidth="1"/>
    <col min="9503" max="9503" width="18.28515625" style="5" customWidth="1"/>
    <col min="9504" max="9504" width="4.85546875" style="5" customWidth="1"/>
    <col min="9505" max="9505" width="16" style="5" customWidth="1"/>
    <col min="9506" max="9506" width="17.140625" style="5" customWidth="1"/>
    <col min="9507" max="9507" width="18.28515625" style="5" customWidth="1"/>
    <col min="9508" max="9508" width="13.7109375" style="5" customWidth="1"/>
    <col min="9509" max="9509" width="16" style="5" customWidth="1"/>
    <col min="9510" max="9510" width="17.140625" style="5" customWidth="1"/>
    <col min="9511" max="9511" width="18.28515625" style="5" customWidth="1"/>
    <col min="9512" max="9512" width="13.7109375" style="5" customWidth="1"/>
    <col min="9513" max="9513" width="16" style="5" customWidth="1"/>
    <col min="9514" max="9514" width="17.140625" style="5" customWidth="1"/>
    <col min="9515" max="9515" width="18.28515625" style="5" customWidth="1"/>
    <col min="9516" max="9516" width="13.7109375" style="5" customWidth="1"/>
    <col min="9517" max="9517" width="16" style="5" customWidth="1"/>
    <col min="9518" max="9518" width="17.140625" style="5" customWidth="1"/>
    <col min="9519" max="9522" width="18.28515625" style="5" customWidth="1"/>
    <col min="9523" max="9523" width="15" style="5" customWidth="1"/>
    <col min="9524" max="9524" width="15.7109375" style="5" customWidth="1"/>
    <col min="9525" max="9525" width="49" style="5" customWidth="1"/>
    <col min="9526" max="9526" width="19.42578125" style="5" customWidth="1"/>
    <col min="9527" max="9527" width="14.5703125" style="5" customWidth="1"/>
    <col min="9528" max="9528" width="12.28515625" style="5" customWidth="1"/>
    <col min="9529" max="9529" width="14.5703125" style="5" customWidth="1"/>
    <col min="9530" max="9530" width="11.7109375" style="5" customWidth="1"/>
    <col min="9531" max="9531" width="14" style="5" customWidth="1"/>
    <col min="9532" max="9532" width="20.5703125" style="5" customWidth="1"/>
    <col min="9533" max="9533" width="11.7109375" style="5" customWidth="1"/>
    <col min="9534" max="9534" width="10.85546875" style="5" customWidth="1"/>
    <col min="9535" max="9728" width="9.140625" style="5"/>
    <col min="9729" max="9729" width="7.42578125" style="5" customWidth="1"/>
    <col min="9730" max="9730" width="20.28515625" style="5" customWidth="1"/>
    <col min="9731" max="9731" width="24.7109375" style="5" customWidth="1"/>
    <col min="9732" max="9732" width="35.7109375" style="5" customWidth="1"/>
    <col min="9733" max="9733" width="5" style="5" customWidth="1"/>
    <col min="9734" max="9734" width="12.85546875" style="5" customWidth="1"/>
    <col min="9735" max="9735" width="10.7109375" style="5" customWidth="1"/>
    <col min="9736" max="9736" width="7" style="5" customWidth="1"/>
    <col min="9737" max="9737" width="12.28515625" style="5" customWidth="1"/>
    <col min="9738" max="9738" width="10.7109375" style="5" customWidth="1"/>
    <col min="9739" max="9739" width="10.85546875" style="5" customWidth="1"/>
    <col min="9740" max="9740" width="8.85546875" style="5" customWidth="1"/>
    <col min="9741" max="9741" width="13.85546875" style="5" customWidth="1"/>
    <col min="9742" max="9742" width="20.42578125" style="5" customWidth="1"/>
    <col min="9743" max="9743" width="12.28515625" style="5" customWidth="1"/>
    <col min="9744" max="9744" width="19.28515625" style="5" customWidth="1"/>
    <col min="9745" max="9745" width="11.85546875" style="5" customWidth="1"/>
    <col min="9746" max="9746" width="9.140625" style="5" customWidth="1"/>
    <col min="9747" max="9747" width="13.42578125" style="5" customWidth="1"/>
    <col min="9748" max="9748" width="15.28515625" style="5" customWidth="1"/>
    <col min="9749" max="9749" width="15.42578125" style="5" customWidth="1"/>
    <col min="9750" max="9751" width="14.42578125" style="5" customWidth="1"/>
    <col min="9752" max="9752" width="5" style="5" customWidth="1"/>
    <col min="9753" max="9755" width="15.140625" style="5" customWidth="1"/>
    <col min="9756" max="9756" width="4.28515625" style="5" customWidth="1"/>
    <col min="9757" max="9757" width="16" style="5" customWidth="1"/>
    <col min="9758" max="9758" width="17.140625" style="5" customWidth="1"/>
    <col min="9759" max="9759" width="18.28515625" style="5" customWidth="1"/>
    <col min="9760" max="9760" width="4.85546875" style="5" customWidth="1"/>
    <col min="9761" max="9761" width="16" style="5" customWidth="1"/>
    <col min="9762" max="9762" width="17.140625" style="5" customWidth="1"/>
    <col min="9763" max="9763" width="18.28515625" style="5" customWidth="1"/>
    <col min="9764" max="9764" width="13.7109375" style="5" customWidth="1"/>
    <col min="9765" max="9765" width="16" style="5" customWidth="1"/>
    <col min="9766" max="9766" width="17.140625" style="5" customWidth="1"/>
    <col min="9767" max="9767" width="18.28515625" style="5" customWidth="1"/>
    <col min="9768" max="9768" width="13.7109375" style="5" customWidth="1"/>
    <col min="9769" max="9769" width="16" style="5" customWidth="1"/>
    <col min="9770" max="9770" width="17.140625" style="5" customWidth="1"/>
    <col min="9771" max="9771" width="18.28515625" style="5" customWidth="1"/>
    <col min="9772" max="9772" width="13.7109375" style="5" customWidth="1"/>
    <col min="9773" max="9773" width="16" style="5" customWidth="1"/>
    <col min="9774" max="9774" width="17.140625" style="5" customWidth="1"/>
    <col min="9775" max="9778" width="18.28515625" style="5" customWidth="1"/>
    <col min="9779" max="9779" width="15" style="5" customWidth="1"/>
    <col min="9780" max="9780" width="15.7109375" style="5" customWidth="1"/>
    <col min="9781" max="9781" width="49" style="5" customWidth="1"/>
    <col min="9782" max="9782" width="19.42578125" style="5" customWidth="1"/>
    <col min="9783" max="9783" width="14.5703125" style="5" customWidth="1"/>
    <col min="9784" max="9784" width="12.28515625" style="5" customWidth="1"/>
    <col min="9785" max="9785" width="14.5703125" style="5" customWidth="1"/>
    <col min="9786" max="9786" width="11.7109375" style="5" customWidth="1"/>
    <col min="9787" max="9787" width="14" style="5" customWidth="1"/>
    <col min="9788" max="9788" width="20.5703125" style="5" customWidth="1"/>
    <col min="9789" max="9789" width="11.7109375" style="5" customWidth="1"/>
    <col min="9790" max="9790" width="10.85546875" style="5" customWidth="1"/>
    <col min="9791" max="9984" width="9.140625" style="5"/>
    <col min="9985" max="9985" width="7.42578125" style="5" customWidth="1"/>
    <col min="9986" max="9986" width="20.28515625" style="5" customWidth="1"/>
    <col min="9987" max="9987" width="24.7109375" style="5" customWidth="1"/>
    <col min="9988" max="9988" width="35.7109375" style="5" customWidth="1"/>
    <col min="9989" max="9989" width="5" style="5" customWidth="1"/>
    <col min="9990" max="9990" width="12.85546875" style="5" customWidth="1"/>
    <col min="9991" max="9991" width="10.7109375" style="5" customWidth="1"/>
    <col min="9992" max="9992" width="7" style="5" customWidth="1"/>
    <col min="9993" max="9993" width="12.28515625" style="5" customWidth="1"/>
    <col min="9994" max="9994" width="10.7109375" style="5" customWidth="1"/>
    <col min="9995" max="9995" width="10.85546875" style="5" customWidth="1"/>
    <col min="9996" max="9996" width="8.85546875" style="5" customWidth="1"/>
    <col min="9997" max="9997" width="13.85546875" style="5" customWidth="1"/>
    <col min="9998" max="9998" width="20.42578125" style="5" customWidth="1"/>
    <col min="9999" max="9999" width="12.28515625" style="5" customWidth="1"/>
    <col min="10000" max="10000" width="19.28515625" style="5" customWidth="1"/>
    <col min="10001" max="10001" width="11.85546875" style="5" customWidth="1"/>
    <col min="10002" max="10002" width="9.140625" style="5" customWidth="1"/>
    <col min="10003" max="10003" width="13.42578125" style="5" customWidth="1"/>
    <col min="10004" max="10004" width="15.28515625" style="5" customWidth="1"/>
    <col min="10005" max="10005" width="15.42578125" style="5" customWidth="1"/>
    <col min="10006" max="10007" width="14.42578125" style="5" customWidth="1"/>
    <col min="10008" max="10008" width="5" style="5" customWidth="1"/>
    <col min="10009" max="10011" width="15.140625" style="5" customWidth="1"/>
    <col min="10012" max="10012" width="4.28515625" style="5" customWidth="1"/>
    <col min="10013" max="10013" width="16" style="5" customWidth="1"/>
    <col min="10014" max="10014" width="17.140625" style="5" customWidth="1"/>
    <col min="10015" max="10015" width="18.28515625" style="5" customWidth="1"/>
    <col min="10016" max="10016" width="4.85546875" style="5" customWidth="1"/>
    <col min="10017" max="10017" width="16" style="5" customWidth="1"/>
    <col min="10018" max="10018" width="17.140625" style="5" customWidth="1"/>
    <col min="10019" max="10019" width="18.28515625" style="5" customWidth="1"/>
    <col min="10020" max="10020" width="13.7109375" style="5" customWidth="1"/>
    <col min="10021" max="10021" width="16" style="5" customWidth="1"/>
    <col min="10022" max="10022" width="17.140625" style="5" customWidth="1"/>
    <col min="10023" max="10023" width="18.28515625" style="5" customWidth="1"/>
    <col min="10024" max="10024" width="13.7109375" style="5" customWidth="1"/>
    <col min="10025" max="10025" width="16" style="5" customWidth="1"/>
    <col min="10026" max="10026" width="17.140625" style="5" customWidth="1"/>
    <col min="10027" max="10027" width="18.28515625" style="5" customWidth="1"/>
    <col min="10028" max="10028" width="13.7109375" style="5" customWidth="1"/>
    <col min="10029" max="10029" width="16" style="5" customWidth="1"/>
    <col min="10030" max="10030" width="17.140625" style="5" customWidth="1"/>
    <col min="10031" max="10034" width="18.28515625" style="5" customWidth="1"/>
    <col min="10035" max="10035" width="15" style="5" customWidth="1"/>
    <col min="10036" max="10036" width="15.7109375" style="5" customWidth="1"/>
    <col min="10037" max="10037" width="49" style="5" customWidth="1"/>
    <col min="10038" max="10038" width="19.42578125" style="5" customWidth="1"/>
    <col min="10039" max="10039" width="14.5703125" style="5" customWidth="1"/>
    <col min="10040" max="10040" width="12.28515625" style="5" customWidth="1"/>
    <col min="10041" max="10041" width="14.5703125" style="5" customWidth="1"/>
    <col min="10042" max="10042" width="11.7109375" style="5" customWidth="1"/>
    <col min="10043" max="10043" width="14" style="5" customWidth="1"/>
    <col min="10044" max="10044" width="20.5703125" style="5" customWidth="1"/>
    <col min="10045" max="10045" width="11.7109375" style="5" customWidth="1"/>
    <col min="10046" max="10046" width="10.85546875" style="5" customWidth="1"/>
    <col min="10047" max="10240" width="9.140625" style="5"/>
    <col min="10241" max="10241" width="7.42578125" style="5" customWidth="1"/>
    <col min="10242" max="10242" width="20.28515625" style="5" customWidth="1"/>
    <col min="10243" max="10243" width="24.7109375" style="5" customWidth="1"/>
    <col min="10244" max="10244" width="35.7109375" style="5" customWidth="1"/>
    <col min="10245" max="10245" width="5" style="5" customWidth="1"/>
    <col min="10246" max="10246" width="12.85546875" style="5" customWidth="1"/>
    <col min="10247" max="10247" width="10.7109375" style="5" customWidth="1"/>
    <col min="10248" max="10248" width="7" style="5" customWidth="1"/>
    <col min="10249" max="10249" width="12.28515625" style="5" customWidth="1"/>
    <col min="10250" max="10250" width="10.7109375" style="5" customWidth="1"/>
    <col min="10251" max="10251" width="10.85546875" style="5" customWidth="1"/>
    <col min="10252" max="10252" width="8.85546875" style="5" customWidth="1"/>
    <col min="10253" max="10253" width="13.85546875" style="5" customWidth="1"/>
    <col min="10254" max="10254" width="20.42578125" style="5" customWidth="1"/>
    <col min="10255" max="10255" width="12.28515625" style="5" customWidth="1"/>
    <col min="10256" max="10256" width="19.28515625" style="5" customWidth="1"/>
    <col min="10257" max="10257" width="11.85546875" style="5" customWidth="1"/>
    <col min="10258" max="10258" width="9.140625" style="5" customWidth="1"/>
    <col min="10259" max="10259" width="13.42578125" style="5" customWidth="1"/>
    <col min="10260" max="10260" width="15.28515625" style="5" customWidth="1"/>
    <col min="10261" max="10261" width="15.42578125" style="5" customWidth="1"/>
    <col min="10262" max="10263" width="14.42578125" style="5" customWidth="1"/>
    <col min="10264" max="10264" width="5" style="5" customWidth="1"/>
    <col min="10265" max="10267" width="15.140625" style="5" customWidth="1"/>
    <col min="10268" max="10268" width="4.28515625" style="5" customWidth="1"/>
    <col min="10269" max="10269" width="16" style="5" customWidth="1"/>
    <col min="10270" max="10270" width="17.140625" style="5" customWidth="1"/>
    <col min="10271" max="10271" width="18.28515625" style="5" customWidth="1"/>
    <col min="10272" max="10272" width="4.85546875" style="5" customWidth="1"/>
    <col min="10273" max="10273" width="16" style="5" customWidth="1"/>
    <col min="10274" max="10274" width="17.140625" style="5" customWidth="1"/>
    <col min="10275" max="10275" width="18.28515625" style="5" customWidth="1"/>
    <col min="10276" max="10276" width="13.7109375" style="5" customWidth="1"/>
    <col min="10277" max="10277" width="16" style="5" customWidth="1"/>
    <col min="10278" max="10278" width="17.140625" style="5" customWidth="1"/>
    <col min="10279" max="10279" width="18.28515625" style="5" customWidth="1"/>
    <col min="10280" max="10280" width="13.7109375" style="5" customWidth="1"/>
    <col min="10281" max="10281" width="16" style="5" customWidth="1"/>
    <col min="10282" max="10282" width="17.140625" style="5" customWidth="1"/>
    <col min="10283" max="10283" width="18.28515625" style="5" customWidth="1"/>
    <col min="10284" max="10284" width="13.7109375" style="5" customWidth="1"/>
    <col min="10285" max="10285" width="16" style="5" customWidth="1"/>
    <col min="10286" max="10286" width="17.140625" style="5" customWidth="1"/>
    <col min="10287" max="10290" width="18.28515625" style="5" customWidth="1"/>
    <col min="10291" max="10291" width="15" style="5" customWidth="1"/>
    <col min="10292" max="10292" width="15.7109375" style="5" customWidth="1"/>
    <col min="10293" max="10293" width="49" style="5" customWidth="1"/>
    <col min="10294" max="10294" width="19.42578125" style="5" customWidth="1"/>
    <col min="10295" max="10295" width="14.5703125" style="5" customWidth="1"/>
    <col min="10296" max="10296" width="12.28515625" style="5" customWidth="1"/>
    <col min="10297" max="10297" width="14.5703125" style="5" customWidth="1"/>
    <col min="10298" max="10298" width="11.7109375" style="5" customWidth="1"/>
    <col min="10299" max="10299" width="14" style="5" customWidth="1"/>
    <col min="10300" max="10300" width="20.5703125" style="5" customWidth="1"/>
    <col min="10301" max="10301" width="11.7109375" style="5" customWidth="1"/>
    <col min="10302" max="10302" width="10.85546875" style="5" customWidth="1"/>
    <col min="10303" max="10496" width="9.140625" style="5"/>
    <col min="10497" max="10497" width="7.42578125" style="5" customWidth="1"/>
    <col min="10498" max="10498" width="20.28515625" style="5" customWidth="1"/>
    <col min="10499" max="10499" width="24.7109375" style="5" customWidth="1"/>
    <col min="10500" max="10500" width="35.7109375" style="5" customWidth="1"/>
    <col min="10501" max="10501" width="5" style="5" customWidth="1"/>
    <col min="10502" max="10502" width="12.85546875" style="5" customWidth="1"/>
    <col min="10503" max="10503" width="10.7109375" style="5" customWidth="1"/>
    <col min="10504" max="10504" width="7" style="5" customWidth="1"/>
    <col min="10505" max="10505" width="12.28515625" style="5" customWidth="1"/>
    <col min="10506" max="10506" width="10.7109375" style="5" customWidth="1"/>
    <col min="10507" max="10507" width="10.85546875" style="5" customWidth="1"/>
    <col min="10508" max="10508" width="8.85546875" style="5" customWidth="1"/>
    <col min="10509" max="10509" width="13.85546875" style="5" customWidth="1"/>
    <col min="10510" max="10510" width="20.42578125" style="5" customWidth="1"/>
    <col min="10511" max="10511" width="12.28515625" style="5" customWidth="1"/>
    <col min="10512" max="10512" width="19.28515625" style="5" customWidth="1"/>
    <col min="10513" max="10513" width="11.85546875" style="5" customWidth="1"/>
    <col min="10514" max="10514" width="9.140625" style="5" customWidth="1"/>
    <col min="10515" max="10515" width="13.42578125" style="5" customWidth="1"/>
    <col min="10516" max="10516" width="15.28515625" style="5" customWidth="1"/>
    <col min="10517" max="10517" width="15.42578125" style="5" customWidth="1"/>
    <col min="10518" max="10519" width="14.42578125" style="5" customWidth="1"/>
    <col min="10520" max="10520" width="5" style="5" customWidth="1"/>
    <col min="10521" max="10523" width="15.140625" style="5" customWidth="1"/>
    <col min="10524" max="10524" width="4.28515625" style="5" customWidth="1"/>
    <col min="10525" max="10525" width="16" style="5" customWidth="1"/>
    <col min="10526" max="10526" width="17.140625" style="5" customWidth="1"/>
    <col min="10527" max="10527" width="18.28515625" style="5" customWidth="1"/>
    <col min="10528" max="10528" width="4.85546875" style="5" customWidth="1"/>
    <col min="10529" max="10529" width="16" style="5" customWidth="1"/>
    <col min="10530" max="10530" width="17.140625" style="5" customWidth="1"/>
    <col min="10531" max="10531" width="18.28515625" style="5" customWidth="1"/>
    <col min="10532" max="10532" width="13.7109375" style="5" customWidth="1"/>
    <col min="10533" max="10533" width="16" style="5" customWidth="1"/>
    <col min="10534" max="10534" width="17.140625" style="5" customWidth="1"/>
    <col min="10535" max="10535" width="18.28515625" style="5" customWidth="1"/>
    <col min="10536" max="10536" width="13.7109375" style="5" customWidth="1"/>
    <col min="10537" max="10537" width="16" style="5" customWidth="1"/>
    <col min="10538" max="10538" width="17.140625" style="5" customWidth="1"/>
    <col min="10539" max="10539" width="18.28515625" style="5" customWidth="1"/>
    <col min="10540" max="10540" width="13.7109375" style="5" customWidth="1"/>
    <col min="10541" max="10541" width="16" style="5" customWidth="1"/>
    <col min="10542" max="10542" width="17.140625" style="5" customWidth="1"/>
    <col min="10543" max="10546" width="18.28515625" style="5" customWidth="1"/>
    <col min="10547" max="10547" width="15" style="5" customWidth="1"/>
    <col min="10548" max="10548" width="15.7109375" style="5" customWidth="1"/>
    <col min="10549" max="10549" width="49" style="5" customWidth="1"/>
    <col min="10550" max="10550" width="19.42578125" style="5" customWidth="1"/>
    <col min="10551" max="10551" width="14.5703125" style="5" customWidth="1"/>
    <col min="10552" max="10552" width="12.28515625" style="5" customWidth="1"/>
    <col min="10553" max="10553" width="14.5703125" style="5" customWidth="1"/>
    <col min="10554" max="10554" width="11.7109375" style="5" customWidth="1"/>
    <col min="10555" max="10555" width="14" style="5" customWidth="1"/>
    <col min="10556" max="10556" width="20.5703125" style="5" customWidth="1"/>
    <col min="10557" max="10557" width="11.7109375" style="5" customWidth="1"/>
    <col min="10558" max="10558" width="10.85546875" style="5" customWidth="1"/>
    <col min="10559" max="10752" width="9.140625" style="5"/>
    <col min="10753" max="10753" width="7.42578125" style="5" customWidth="1"/>
    <col min="10754" max="10754" width="20.28515625" style="5" customWidth="1"/>
    <col min="10755" max="10755" width="24.7109375" style="5" customWidth="1"/>
    <col min="10756" max="10756" width="35.7109375" style="5" customWidth="1"/>
    <col min="10757" max="10757" width="5" style="5" customWidth="1"/>
    <col min="10758" max="10758" width="12.85546875" style="5" customWidth="1"/>
    <col min="10759" max="10759" width="10.7109375" style="5" customWidth="1"/>
    <col min="10760" max="10760" width="7" style="5" customWidth="1"/>
    <col min="10761" max="10761" width="12.28515625" style="5" customWidth="1"/>
    <col min="10762" max="10762" width="10.7109375" style="5" customWidth="1"/>
    <col min="10763" max="10763" width="10.85546875" style="5" customWidth="1"/>
    <col min="10764" max="10764" width="8.85546875" style="5" customWidth="1"/>
    <col min="10765" max="10765" width="13.85546875" style="5" customWidth="1"/>
    <col min="10766" max="10766" width="20.42578125" style="5" customWidth="1"/>
    <col min="10767" max="10767" width="12.28515625" style="5" customWidth="1"/>
    <col min="10768" max="10768" width="19.28515625" style="5" customWidth="1"/>
    <col min="10769" max="10769" width="11.85546875" style="5" customWidth="1"/>
    <col min="10770" max="10770" width="9.140625" style="5" customWidth="1"/>
    <col min="10771" max="10771" width="13.42578125" style="5" customWidth="1"/>
    <col min="10772" max="10772" width="15.28515625" style="5" customWidth="1"/>
    <col min="10773" max="10773" width="15.42578125" style="5" customWidth="1"/>
    <col min="10774" max="10775" width="14.42578125" style="5" customWidth="1"/>
    <col min="10776" max="10776" width="5" style="5" customWidth="1"/>
    <col min="10777" max="10779" width="15.140625" style="5" customWidth="1"/>
    <col min="10780" max="10780" width="4.28515625" style="5" customWidth="1"/>
    <col min="10781" max="10781" width="16" style="5" customWidth="1"/>
    <col min="10782" max="10782" width="17.140625" style="5" customWidth="1"/>
    <col min="10783" max="10783" width="18.28515625" style="5" customWidth="1"/>
    <col min="10784" max="10784" width="4.85546875" style="5" customWidth="1"/>
    <col min="10785" max="10785" width="16" style="5" customWidth="1"/>
    <col min="10786" max="10786" width="17.140625" style="5" customWidth="1"/>
    <col min="10787" max="10787" width="18.28515625" style="5" customWidth="1"/>
    <col min="10788" max="10788" width="13.7109375" style="5" customWidth="1"/>
    <col min="10789" max="10789" width="16" style="5" customWidth="1"/>
    <col min="10790" max="10790" width="17.140625" style="5" customWidth="1"/>
    <col min="10791" max="10791" width="18.28515625" style="5" customWidth="1"/>
    <col min="10792" max="10792" width="13.7109375" style="5" customWidth="1"/>
    <col min="10793" max="10793" width="16" style="5" customWidth="1"/>
    <col min="10794" max="10794" width="17.140625" style="5" customWidth="1"/>
    <col min="10795" max="10795" width="18.28515625" style="5" customWidth="1"/>
    <col min="10796" max="10796" width="13.7109375" style="5" customWidth="1"/>
    <col min="10797" max="10797" width="16" style="5" customWidth="1"/>
    <col min="10798" max="10798" width="17.140625" style="5" customWidth="1"/>
    <col min="10799" max="10802" width="18.28515625" style="5" customWidth="1"/>
    <col min="10803" max="10803" width="15" style="5" customWidth="1"/>
    <col min="10804" max="10804" width="15.7109375" style="5" customWidth="1"/>
    <col min="10805" max="10805" width="49" style="5" customWidth="1"/>
    <col min="10806" max="10806" width="19.42578125" style="5" customWidth="1"/>
    <col min="10807" max="10807" width="14.5703125" style="5" customWidth="1"/>
    <col min="10808" max="10808" width="12.28515625" style="5" customWidth="1"/>
    <col min="10809" max="10809" width="14.5703125" style="5" customWidth="1"/>
    <col min="10810" max="10810" width="11.7109375" style="5" customWidth="1"/>
    <col min="10811" max="10811" width="14" style="5" customWidth="1"/>
    <col min="10812" max="10812" width="20.5703125" style="5" customWidth="1"/>
    <col min="10813" max="10813" width="11.7109375" style="5" customWidth="1"/>
    <col min="10814" max="10814" width="10.85546875" style="5" customWidth="1"/>
    <col min="10815" max="11008" width="9.140625" style="5"/>
    <col min="11009" max="11009" width="7.42578125" style="5" customWidth="1"/>
    <col min="11010" max="11010" width="20.28515625" style="5" customWidth="1"/>
    <col min="11011" max="11011" width="24.7109375" style="5" customWidth="1"/>
    <col min="11012" max="11012" width="35.7109375" style="5" customWidth="1"/>
    <col min="11013" max="11013" width="5" style="5" customWidth="1"/>
    <col min="11014" max="11014" width="12.85546875" style="5" customWidth="1"/>
    <col min="11015" max="11015" width="10.7109375" style="5" customWidth="1"/>
    <col min="11016" max="11016" width="7" style="5" customWidth="1"/>
    <col min="11017" max="11017" width="12.28515625" style="5" customWidth="1"/>
    <col min="11018" max="11018" width="10.7109375" style="5" customWidth="1"/>
    <col min="11019" max="11019" width="10.85546875" style="5" customWidth="1"/>
    <col min="11020" max="11020" width="8.85546875" style="5" customWidth="1"/>
    <col min="11021" max="11021" width="13.85546875" style="5" customWidth="1"/>
    <col min="11022" max="11022" width="20.42578125" style="5" customWidth="1"/>
    <col min="11023" max="11023" width="12.28515625" style="5" customWidth="1"/>
    <col min="11024" max="11024" width="19.28515625" style="5" customWidth="1"/>
    <col min="11025" max="11025" width="11.85546875" style="5" customWidth="1"/>
    <col min="11026" max="11026" width="9.140625" style="5" customWidth="1"/>
    <col min="11027" max="11027" width="13.42578125" style="5" customWidth="1"/>
    <col min="11028" max="11028" width="15.28515625" style="5" customWidth="1"/>
    <col min="11029" max="11029" width="15.42578125" style="5" customWidth="1"/>
    <col min="11030" max="11031" width="14.42578125" style="5" customWidth="1"/>
    <col min="11032" max="11032" width="5" style="5" customWidth="1"/>
    <col min="11033" max="11035" width="15.140625" style="5" customWidth="1"/>
    <col min="11036" max="11036" width="4.28515625" style="5" customWidth="1"/>
    <col min="11037" max="11037" width="16" style="5" customWidth="1"/>
    <col min="11038" max="11038" width="17.140625" style="5" customWidth="1"/>
    <col min="11039" max="11039" width="18.28515625" style="5" customWidth="1"/>
    <col min="11040" max="11040" width="4.85546875" style="5" customWidth="1"/>
    <col min="11041" max="11041" width="16" style="5" customWidth="1"/>
    <col min="11042" max="11042" width="17.140625" style="5" customWidth="1"/>
    <col min="11043" max="11043" width="18.28515625" style="5" customWidth="1"/>
    <col min="11044" max="11044" width="13.7109375" style="5" customWidth="1"/>
    <col min="11045" max="11045" width="16" style="5" customWidth="1"/>
    <col min="11046" max="11046" width="17.140625" style="5" customWidth="1"/>
    <col min="11047" max="11047" width="18.28515625" style="5" customWidth="1"/>
    <col min="11048" max="11048" width="13.7109375" style="5" customWidth="1"/>
    <col min="11049" max="11049" width="16" style="5" customWidth="1"/>
    <col min="11050" max="11050" width="17.140625" style="5" customWidth="1"/>
    <col min="11051" max="11051" width="18.28515625" style="5" customWidth="1"/>
    <col min="11052" max="11052" width="13.7109375" style="5" customWidth="1"/>
    <col min="11053" max="11053" width="16" style="5" customWidth="1"/>
    <col min="11054" max="11054" width="17.140625" style="5" customWidth="1"/>
    <col min="11055" max="11058" width="18.28515625" style="5" customWidth="1"/>
    <col min="11059" max="11059" width="15" style="5" customWidth="1"/>
    <col min="11060" max="11060" width="15.7109375" style="5" customWidth="1"/>
    <col min="11061" max="11061" width="49" style="5" customWidth="1"/>
    <col min="11062" max="11062" width="19.42578125" style="5" customWidth="1"/>
    <col min="11063" max="11063" width="14.5703125" style="5" customWidth="1"/>
    <col min="11064" max="11064" width="12.28515625" style="5" customWidth="1"/>
    <col min="11065" max="11065" width="14.5703125" style="5" customWidth="1"/>
    <col min="11066" max="11066" width="11.7109375" style="5" customWidth="1"/>
    <col min="11067" max="11067" width="14" style="5" customWidth="1"/>
    <col min="11068" max="11068" width="20.5703125" style="5" customWidth="1"/>
    <col min="11069" max="11069" width="11.7109375" style="5" customWidth="1"/>
    <col min="11070" max="11070" width="10.85546875" style="5" customWidth="1"/>
    <col min="11071" max="11264" width="9.140625" style="5"/>
    <col min="11265" max="11265" width="7.42578125" style="5" customWidth="1"/>
    <col min="11266" max="11266" width="20.28515625" style="5" customWidth="1"/>
    <col min="11267" max="11267" width="24.7109375" style="5" customWidth="1"/>
    <col min="11268" max="11268" width="35.7109375" style="5" customWidth="1"/>
    <col min="11269" max="11269" width="5" style="5" customWidth="1"/>
    <col min="11270" max="11270" width="12.85546875" style="5" customWidth="1"/>
    <col min="11271" max="11271" width="10.7109375" style="5" customWidth="1"/>
    <col min="11272" max="11272" width="7" style="5" customWidth="1"/>
    <col min="11273" max="11273" width="12.28515625" style="5" customWidth="1"/>
    <col min="11274" max="11274" width="10.7109375" style="5" customWidth="1"/>
    <col min="11275" max="11275" width="10.85546875" style="5" customWidth="1"/>
    <col min="11276" max="11276" width="8.85546875" style="5" customWidth="1"/>
    <col min="11277" max="11277" width="13.85546875" style="5" customWidth="1"/>
    <col min="11278" max="11278" width="20.42578125" style="5" customWidth="1"/>
    <col min="11279" max="11279" width="12.28515625" style="5" customWidth="1"/>
    <col min="11280" max="11280" width="19.28515625" style="5" customWidth="1"/>
    <col min="11281" max="11281" width="11.85546875" style="5" customWidth="1"/>
    <col min="11282" max="11282" width="9.140625" style="5" customWidth="1"/>
    <col min="11283" max="11283" width="13.42578125" style="5" customWidth="1"/>
    <col min="11284" max="11284" width="15.28515625" style="5" customWidth="1"/>
    <col min="11285" max="11285" width="15.42578125" style="5" customWidth="1"/>
    <col min="11286" max="11287" width="14.42578125" style="5" customWidth="1"/>
    <col min="11288" max="11288" width="5" style="5" customWidth="1"/>
    <col min="11289" max="11291" width="15.140625" style="5" customWidth="1"/>
    <col min="11292" max="11292" width="4.28515625" style="5" customWidth="1"/>
    <col min="11293" max="11293" width="16" style="5" customWidth="1"/>
    <col min="11294" max="11294" width="17.140625" style="5" customWidth="1"/>
    <col min="11295" max="11295" width="18.28515625" style="5" customWidth="1"/>
    <col min="11296" max="11296" width="4.85546875" style="5" customWidth="1"/>
    <col min="11297" max="11297" width="16" style="5" customWidth="1"/>
    <col min="11298" max="11298" width="17.140625" style="5" customWidth="1"/>
    <col min="11299" max="11299" width="18.28515625" style="5" customWidth="1"/>
    <col min="11300" max="11300" width="13.7109375" style="5" customWidth="1"/>
    <col min="11301" max="11301" width="16" style="5" customWidth="1"/>
    <col min="11302" max="11302" width="17.140625" style="5" customWidth="1"/>
    <col min="11303" max="11303" width="18.28515625" style="5" customWidth="1"/>
    <col min="11304" max="11304" width="13.7109375" style="5" customWidth="1"/>
    <col min="11305" max="11305" width="16" style="5" customWidth="1"/>
    <col min="11306" max="11306" width="17.140625" style="5" customWidth="1"/>
    <col min="11307" max="11307" width="18.28515625" style="5" customWidth="1"/>
    <col min="11308" max="11308" width="13.7109375" style="5" customWidth="1"/>
    <col min="11309" max="11309" width="16" style="5" customWidth="1"/>
    <col min="11310" max="11310" width="17.140625" style="5" customWidth="1"/>
    <col min="11311" max="11314" width="18.28515625" style="5" customWidth="1"/>
    <col min="11315" max="11315" width="15" style="5" customWidth="1"/>
    <col min="11316" max="11316" width="15.7109375" style="5" customWidth="1"/>
    <col min="11317" max="11317" width="49" style="5" customWidth="1"/>
    <col min="11318" max="11318" width="19.42578125" style="5" customWidth="1"/>
    <col min="11319" max="11319" width="14.5703125" style="5" customWidth="1"/>
    <col min="11320" max="11320" width="12.28515625" style="5" customWidth="1"/>
    <col min="11321" max="11321" width="14.5703125" style="5" customWidth="1"/>
    <col min="11322" max="11322" width="11.7109375" style="5" customWidth="1"/>
    <col min="11323" max="11323" width="14" style="5" customWidth="1"/>
    <col min="11324" max="11324" width="20.5703125" style="5" customWidth="1"/>
    <col min="11325" max="11325" width="11.7109375" style="5" customWidth="1"/>
    <col min="11326" max="11326" width="10.85546875" style="5" customWidth="1"/>
    <col min="11327" max="11520" width="9.140625" style="5"/>
    <col min="11521" max="11521" width="7.42578125" style="5" customWidth="1"/>
    <col min="11522" max="11522" width="20.28515625" style="5" customWidth="1"/>
    <col min="11523" max="11523" width="24.7109375" style="5" customWidth="1"/>
    <col min="11524" max="11524" width="35.7109375" style="5" customWidth="1"/>
    <col min="11525" max="11525" width="5" style="5" customWidth="1"/>
    <col min="11526" max="11526" width="12.85546875" style="5" customWidth="1"/>
    <col min="11527" max="11527" width="10.7109375" style="5" customWidth="1"/>
    <col min="11528" max="11528" width="7" style="5" customWidth="1"/>
    <col min="11529" max="11529" width="12.28515625" style="5" customWidth="1"/>
    <col min="11530" max="11530" width="10.7109375" style="5" customWidth="1"/>
    <col min="11531" max="11531" width="10.85546875" style="5" customWidth="1"/>
    <col min="11532" max="11532" width="8.85546875" style="5" customWidth="1"/>
    <col min="11533" max="11533" width="13.85546875" style="5" customWidth="1"/>
    <col min="11534" max="11534" width="20.42578125" style="5" customWidth="1"/>
    <col min="11535" max="11535" width="12.28515625" style="5" customWidth="1"/>
    <col min="11536" max="11536" width="19.28515625" style="5" customWidth="1"/>
    <col min="11537" max="11537" width="11.85546875" style="5" customWidth="1"/>
    <col min="11538" max="11538" width="9.140625" style="5" customWidth="1"/>
    <col min="11539" max="11539" width="13.42578125" style="5" customWidth="1"/>
    <col min="11540" max="11540" width="15.28515625" style="5" customWidth="1"/>
    <col min="11541" max="11541" width="15.42578125" style="5" customWidth="1"/>
    <col min="11542" max="11543" width="14.42578125" style="5" customWidth="1"/>
    <col min="11544" max="11544" width="5" style="5" customWidth="1"/>
    <col min="11545" max="11547" width="15.140625" style="5" customWidth="1"/>
    <col min="11548" max="11548" width="4.28515625" style="5" customWidth="1"/>
    <col min="11549" max="11549" width="16" style="5" customWidth="1"/>
    <col min="11550" max="11550" width="17.140625" style="5" customWidth="1"/>
    <col min="11551" max="11551" width="18.28515625" style="5" customWidth="1"/>
    <col min="11552" max="11552" width="4.85546875" style="5" customWidth="1"/>
    <col min="11553" max="11553" width="16" style="5" customWidth="1"/>
    <col min="11554" max="11554" width="17.140625" style="5" customWidth="1"/>
    <col min="11555" max="11555" width="18.28515625" style="5" customWidth="1"/>
    <col min="11556" max="11556" width="13.7109375" style="5" customWidth="1"/>
    <col min="11557" max="11557" width="16" style="5" customWidth="1"/>
    <col min="11558" max="11558" width="17.140625" style="5" customWidth="1"/>
    <col min="11559" max="11559" width="18.28515625" style="5" customWidth="1"/>
    <col min="11560" max="11560" width="13.7109375" style="5" customWidth="1"/>
    <col min="11561" max="11561" width="16" style="5" customWidth="1"/>
    <col min="11562" max="11562" width="17.140625" style="5" customWidth="1"/>
    <col min="11563" max="11563" width="18.28515625" style="5" customWidth="1"/>
    <col min="11564" max="11564" width="13.7109375" style="5" customWidth="1"/>
    <col min="11565" max="11565" width="16" style="5" customWidth="1"/>
    <col min="11566" max="11566" width="17.140625" style="5" customWidth="1"/>
    <col min="11567" max="11570" width="18.28515625" style="5" customWidth="1"/>
    <col min="11571" max="11571" width="15" style="5" customWidth="1"/>
    <col min="11572" max="11572" width="15.7109375" style="5" customWidth="1"/>
    <col min="11573" max="11573" width="49" style="5" customWidth="1"/>
    <col min="11574" max="11574" width="19.42578125" style="5" customWidth="1"/>
    <col min="11575" max="11575" width="14.5703125" style="5" customWidth="1"/>
    <col min="11576" max="11576" width="12.28515625" style="5" customWidth="1"/>
    <col min="11577" max="11577" width="14.5703125" style="5" customWidth="1"/>
    <col min="11578" max="11578" width="11.7109375" style="5" customWidth="1"/>
    <col min="11579" max="11579" width="14" style="5" customWidth="1"/>
    <col min="11580" max="11580" width="20.5703125" style="5" customWidth="1"/>
    <col min="11581" max="11581" width="11.7109375" style="5" customWidth="1"/>
    <col min="11582" max="11582" width="10.85546875" style="5" customWidth="1"/>
    <col min="11583" max="11776" width="9.140625" style="5"/>
    <col min="11777" max="11777" width="7.42578125" style="5" customWidth="1"/>
    <col min="11778" max="11778" width="20.28515625" style="5" customWidth="1"/>
    <col min="11779" max="11779" width="24.7109375" style="5" customWidth="1"/>
    <col min="11780" max="11780" width="35.7109375" style="5" customWidth="1"/>
    <col min="11781" max="11781" width="5" style="5" customWidth="1"/>
    <col min="11782" max="11782" width="12.85546875" style="5" customWidth="1"/>
    <col min="11783" max="11783" width="10.7109375" style="5" customWidth="1"/>
    <col min="11784" max="11784" width="7" style="5" customWidth="1"/>
    <col min="11785" max="11785" width="12.28515625" style="5" customWidth="1"/>
    <col min="11786" max="11786" width="10.7109375" style="5" customWidth="1"/>
    <col min="11787" max="11787" width="10.85546875" style="5" customWidth="1"/>
    <col min="11788" max="11788" width="8.85546875" style="5" customWidth="1"/>
    <col min="11789" max="11789" width="13.85546875" style="5" customWidth="1"/>
    <col min="11790" max="11790" width="20.42578125" style="5" customWidth="1"/>
    <col min="11791" max="11791" width="12.28515625" style="5" customWidth="1"/>
    <col min="11792" max="11792" width="19.28515625" style="5" customWidth="1"/>
    <col min="11793" max="11793" width="11.85546875" style="5" customWidth="1"/>
    <col min="11794" max="11794" width="9.140625" style="5" customWidth="1"/>
    <col min="11795" max="11795" width="13.42578125" style="5" customWidth="1"/>
    <col min="11796" max="11796" width="15.28515625" style="5" customWidth="1"/>
    <col min="11797" max="11797" width="15.42578125" style="5" customWidth="1"/>
    <col min="11798" max="11799" width="14.42578125" style="5" customWidth="1"/>
    <col min="11800" max="11800" width="5" style="5" customWidth="1"/>
    <col min="11801" max="11803" width="15.140625" style="5" customWidth="1"/>
    <col min="11804" max="11804" width="4.28515625" style="5" customWidth="1"/>
    <col min="11805" max="11805" width="16" style="5" customWidth="1"/>
    <col min="11806" max="11806" width="17.140625" style="5" customWidth="1"/>
    <col min="11807" max="11807" width="18.28515625" style="5" customWidth="1"/>
    <col min="11808" max="11808" width="4.85546875" style="5" customWidth="1"/>
    <col min="11809" max="11809" width="16" style="5" customWidth="1"/>
    <col min="11810" max="11810" width="17.140625" style="5" customWidth="1"/>
    <col min="11811" max="11811" width="18.28515625" style="5" customWidth="1"/>
    <col min="11812" max="11812" width="13.7109375" style="5" customWidth="1"/>
    <col min="11813" max="11813" width="16" style="5" customWidth="1"/>
    <col min="11814" max="11814" width="17.140625" style="5" customWidth="1"/>
    <col min="11815" max="11815" width="18.28515625" style="5" customWidth="1"/>
    <col min="11816" max="11816" width="13.7109375" style="5" customWidth="1"/>
    <col min="11817" max="11817" width="16" style="5" customWidth="1"/>
    <col min="11818" max="11818" width="17.140625" style="5" customWidth="1"/>
    <col min="11819" max="11819" width="18.28515625" style="5" customWidth="1"/>
    <col min="11820" max="11820" width="13.7109375" style="5" customWidth="1"/>
    <col min="11821" max="11821" width="16" style="5" customWidth="1"/>
    <col min="11822" max="11822" width="17.140625" style="5" customWidth="1"/>
    <col min="11823" max="11826" width="18.28515625" style="5" customWidth="1"/>
    <col min="11827" max="11827" width="15" style="5" customWidth="1"/>
    <col min="11828" max="11828" width="15.7109375" style="5" customWidth="1"/>
    <col min="11829" max="11829" width="49" style="5" customWidth="1"/>
    <col min="11830" max="11830" width="19.42578125" style="5" customWidth="1"/>
    <col min="11831" max="11831" width="14.5703125" style="5" customWidth="1"/>
    <col min="11832" max="11832" width="12.28515625" style="5" customWidth="1"/>
    <col min="11833" max="11833" width="14.5703125" style="5" customWidth="1"/>
    <col min="11834" max="11834" width="11.7109375" style="5" customWidth="1"/>
    <col min="11835" max="11835" width="14" style="5" customWidth="1"/>
    <col min="11836" max="11836" width="20.5703125" style="5" customWidth="1"/>
    <col min="11837" max="11837" width="11.7109375" style="5" customWidth="1"/>
    <col min="11838" max="11838" width="10.85546875" style="5" customWidth="1"/>
    <col min="11839" max="12032" width="9.140625" style="5"/>
    <col min="12033" max="12033" width="7.42578125" style="5" customWidth="1"/>
    <col min="12034" max="12034" width="20.28515625" style="5" customWidth="1"/>
    <col min="12035" max="12035" width="24.7109375" style="5" customWidth="1"/>
    <col min="12036" max="12036" width="35.7109375" style="5" customWidth="1"/>
    <col min="12037" max="12037" width="5" style="5" customWidth="1"/>
    <col min="12038" max="12038" width="12.85546875" style="5" customWidth="1"/>
    <col min="12039" max="12039" width="10.7109375" style="5" customWidth="1"/>
    <col min="12040" max="12040" width="7" style="5" customWidth="1"/>
    <col min="12041" max="12041" width="12.28515625" style="5" customWidth="1"/>
    <col min="12042" max="12042" width="10.7109375" style="5" customWidth="1"/>
    <col min="12043" max="12043" width="10.85546875" style="5" customWidth="1"/>
    <col min="12044" max="12044" width="8.85546875" style="5" customWidth="1"/>
    <col min="12045" max="12045" width="13.85546875" style="5" customWidth="1"/>
    <col min="12046" max="12046" width="20.42578125" style="5" customWidth="1"/>
    <col min="12047" max="12047" width="12.28515625" style="5" customWidth="1"/>
    <col min="12048" max="12048" width="19.28515625" style="5" customWidth="1"/>
    <col min="12049" max="12049" width="11.85546875" style="5" customWidth="1"/>
    <col min="12050" max="12050" width="9.140625" style="5" customWidth="1"/>
    <col min="12051" max="12051" width="13.42578125" style="5" customWidth="1"/>
    <col min="12052" max="12052" width="15.28515625" style="5" customWidth="1"/>
    <col min="12053" max="12053" width="15.42578125" style="5" customWidth="1"/>
    <col min="12054" max="12055" width="14.42578125" style="5" customWidth="1"/>
    <col min="12056" max="12056" width="5" style="5" customWidth="1"/>
    <col min="12057" max="12059" width="15.140625" style="5" customWidth="1"/>
    <col min="12060" max="12060" width="4.28515625" style="5" customWidth="1"/>
    <col min="12061" max="12061" width="16" style="5" customWidth="1"/>
    <col min="12062" max="12062" width="17.140625" style="5" customWidth="1"/>
    <col min="12063" max="12063" width="18.28515625" style="5" customWidth="1"/>
    <col min="12064" max="12064" width="4.85546875" style="5" customWidth="1"/>
    <col min="12065" max="12065" width="16" style="5" customWidth="1"/>
    <col min="12066" max="12066" width="17.140625" style="5" customWidth="1"/>
    <col min="12067" max="12067" width="18.28515625" style="5" customWidth="1"/>
    <col min="12068" max="12068" width="13.7109375" style="5" customWidth="1"/>
    <col min="12069" max="12069" width="16" style="5" customWidth="1"/>
    <col min="12070" max="12070" width="17.140625" style="5" customWidth="1"/>
    <col min="12071" max="12071" width="18.28515625" style="5" customWidth="1"/>
    <col min="12072" max="12072" width="13.7109375" style="5" customWidth="1"/>
    <col min="12073" max="12073" width="16" style="5" customWidth="1"/>
    <col min="12074" max="12074" width="17.140625" style="5" customWidth="1"/>
    <col min="12075" max="12075" width="18.28515625" style="5" customWidth="1"/>
    <col min="12076" max="12076" width="13.7109375" style="5" customWidth="1"/>
    <col min="12077" max="12077" width="16" style="5" customWidth="1"/>
    <col min="12078" max="12078" width="17.140625" style="5" customWidth="1"/>
    <col min="12079" max="12082" width="18.28515625" style="5" customWidth="1"/>
    <col min="12083" max="12083" width="15" style="5" customWidth="1"/>
    <col min="12084" max="12084" width="15.7109375" style="5" customWidth="1"/>
    <col min="12085" max="12085" width="49" style="5" customWidth="1"/>
    <col min="12086" max="12086" width="19.42578125" style="5" customWidth="1"/>
    <col min="12087" max="12087" width="14.5703125" style="5" customWidth="1"/>
    <col min="12088" max="12088" width="12.28515625" style="5" customWidth="1"/>
    <col min="12089" max="12089" width="14.5703125" style="5" customWidth="1"/>
    <col min="12090" max="12090" width="11.7109375" style="5" customWidth="1"/>
    <col min="12091" max="12091" width="14" style="5" customWidth="1"/>
    <col min="12092" max="12092" width="20.5703125" style="5" customWidth="1"/>
    <col min="12093" max="12093" width="11.7109375" style="5" customWidth="1"/>
    <col min="12094" max="12094" width="10.85546875" style="5" customWidth="1"/>
    <col min="12095" max="12288" width="9.140625" style="5"/>
    <col min="12289" max="12289" width="7.42578125" style="5" customWidth="1"/>
    <col min="12290" max="12290" width="20.28515625" style="5" customWidth="1"/>
    <col min="12291" max="12291" width="24.7109375" style="5" customWidth="1"/>
    <col min="12292" max="12292" width="35.7109375" style="5" customWidth="1"/>
    <col min="12293" max="12293" width="5" style="5" customWidth="1"/>
    <col min="12294" max="12294" width="12.85546875" style="5" customWidth="1"/>
    <col min="12295" max="12295" width="10.7109375" style="5" customWidth="1"/>
    <col min="12296" max="12296" width="7" style="5" customWidth="1"/>
    <col min="12297" max="12297" width="12.28515625" style="5" customWidth="1"/>
    <col min="12298" max="12298" width="10.7109375" style="5" customWidth="1"/>
    <col min="12299" max="12299" width="10.85546875" style="5" customWidth="1"/>
    <col min="12300" max="12300" width="8.85546875" style="5" customWidth="1"/>
    <col min="12301" max="12301" width="13.85546875" style="5" customWidth="1"/>
    <col min="12302" max="12302" width="20.42578125" style="5" customWidth="1"/>
    <col min="12303" max="12303" width="12.28515625" style="5" customWidth="1"/>
    <col min="12304" max="12304" width="19.28515625" style="5" customWidth="1"/>
    <col min="12305" max="12305" width="11.85546875" style="5" customWidth="1"/>
    <col min="12306" max="12306" width="9.140625" style="5" customWidth="1"/>
    <col min="12307" max="12307" width="13.42578125" style="5" customWidth="1"/>
    <col min="12308" max="12308" width="15.28515625" style="5" customWidth="1"/>
    <col min="12309" max="12309" width="15.42578125" style="5" customWidth="1"/>
    <col min="12310" max="12311" width="14.42578125" style="5" customWidth="1"/>
    <col min="12312" max="12312" width="5" style="5" customWidth="1"/>
    <col min="12313" max="12315" width="15.140625" style="5" customWidth="1"/>
    <col min="12316" max="12316" width="4.28515625" style="5" customWidth="1"/>
    <col min="12317" max="12317" width="16" style="5" customWidth="1"/>
    <col min="12318" max="12318" width="17.140625" style="5" customWidth="1"/>
    <col min="12319" max="12319" width="18.28515625" style="5" customWidth="1"/>
    <col min="12320" max="12320" width="4.85546875" style="5" customWidth="1"/>
    <col min="12321" max="12321" width="16" style="5" customWidth="1"/>
    <col min="12322" max="12322" width="17.140625" style="5" customWidth="1"/>
    <col min="12323" max="12323" width="18.28515625" style="5" customWidth="1"/>
    <col min="12324" max="12324" width="13.7109375" style="5" customWidth="1"/>
    <col min="12325" max="12325" width="16" style="5" customWidth="1"/>
    <col min="12326" max="12326" width="17.140625" style="5" customWidth="1"/>
    <col min="12327" max="12327" width="18.28515625" style="5" customWidth="1"/>
    <col min="12328" max="12328" width="13.7109375" style="5" customWidth="1"/>
    <col min="12329" max="12329" width="16" style="5" customWidth="1"/>
    <col min="12330" max="12330" width="17.140625" style="5" customWidth="1"/>
    <col min="12331" max="12331" width="18.28515625" style="5" customWidth="1"/>
    <col min="12332" max="12332" width="13.7109375" style="5" customWidth="1"/>
    <col min="12333" max="12333" width="16" style="5" customWidth="1"/>
    <col min="12334" max="12334" width="17.140625" style="5" customWidth="1"/>
    <col min="12335" max="12338" width="18.28515625" style="5" customWidth="1"/>
    <col min="12339" max="12339" width="15" style="5" customWidth="1"/>
    <col min="12340" max="12340" width="15.7109375" style="5" customWidth="1"/>
    <col min="12341" max="12341" width="49" style="5" customWidth="1"/>
    <col min="12342" max="12342" width="19.42578125" style="5" customWidth="1"/>
    <col min="12343" max="12343" width="14.5703125" style="5" customWidth="1"/>
    <col min="12344" max="12344" width="12.28515625" style="5" customWidth="1"/>
    <col min="12345" max="12345" width="14.5703125" style="5" customWidth="1"/>
    <col min="12346" max="12346" width="11.7109375" style="5" customWidth="1"/>
    <col min="12347" max="12347" width="14" style="5" customWidth="1"/>
    <col min="12348" max="12348" width="20.5703125" style="5" customWidth="1"/>
    <col min="12349" max="12349" width="11.7109375" style="5" customWidth="1"/>
    <col min="12350" max="12350" width="10.85546875" style="5" customWidth="1"/>
    <col min="12351" max="12544" width="9.140625" style="5"/>
    <col min="12545" max="12545" width="7.42578125" style="5" customWidth="1"/>
    <col min="12546" max="12546" width="20.28515625" style="5" customWidth="1"/>
    <col min="12547" max="12547" width="24.7109375" style="5" customWidth="1"/>
    <col min="12548" max="12548" width="35.7109375" style="5" customWidth="1"/>
    <col min="12549" max="12549" width="5" style="5" customWidth="1"/>
    <col min="12550" max="12550" width="12.85546875" style="5" customWidth="1"/>
    <col min="12551" max="12551" width="10.7109375" style="5" customWidth="1"/>
    <col min="12552" max="12552" width="7" style="5" customWidth="1"/>
    <col min="12553" max="12553" width="12.28515625" style="5" customWidth="1"/>
    <col min="12554" max="12554" width="10.7109375" style="5" customWidth="1"/>
    <col min="12555" max="12555" width="10.85546875" style="5" customWidth="1"/>
    <col min="12556" max="12556" width="8.85546875" style="5" customWidth="1"/>
    <col min="12557" max="12557" width="13.85546875" style="5" customWidth="1"/>
    <col min="12558" max="12558" width="20.42578125" style="5" customWidth="1"/>
    <col min="12559" max="12559" width="12.28515625" style="5" customWidth="1"/>
    <col min="12560" max="12560" width="19.28515625" style="5" customWidth="1"/>
    <col min="12561" max="12561" width="11.85546875" style="5" customWidth="1"/>
    <col min="12562" max="12562" width="9.140625" style="5" customWidth="1"/>
    <col min="12563" max="12563" width="13.42578125" style="5" customWidth="1"/>
    <col min="12564" max="12564" width="15.28515625" style="5" customWidth="1"/>
    <col min="12565" max="12565" width="15.42578125" style="5" customWidth="1"/>
    <col min="12566" max="12567" width="14.42578125" style="5" customWidth="1"/>
    <col min="12568" max="12568" width="5" style="5" customWidth="1"/>
    <col min="12569" max="12571" width="15.140625" style="5" customWidth="1"/>
    <col min="12572" max="12572" width="4.28515625" style="5" customWidth="1"/>
    <col min="12573" max="12573" width="16" style="5" customWidth="1"/>
    <col min="12574" max="12574" width="17.140625" style="5" customWidth="1"/>
    <col min="12575" max="12575" width="18.28515625" style="5" customWidth="1"/>
    <col min="12576" max="12576" width="4.85546875" style="5" customWidth="1"/>
    <col min="12577" max="12577" width="16" style="5" customWidth="1"/>
    <col min="12578" max="12578" width="17.140625" style="5" customWidth="1"/>
    <col min="12579" max="12579" width="18.28515625" style="5" customWidth="1"/>
    <col min="12580" max="12580" width="13.7109375" style="5" customWidth="1"/>
    <col min="12581" max="12581" width="16" style="5" customWidth="1"/>
    <col min="12582" max="12582" width="17.140625" style="5" customWidth="1"/>
    <col min="12583" max="12583" width="18.28515625" style="5" customWidth="1"/>
    <col min="12584" max="12584" width="13.7109375" style="5" customWidth="1"/>
    <col min="12585" max="12585" width="16" style="5" customWidth="1"/>
    <col min="12586" max="12586" width="17.140625" style="5" customWidth="1"/>
    <col min="12587" max="12587" width="18.28515625" style="5" customWidth="1"/>
    <col min="12588" max="12588" width="13.7109375" style="5" customWidth="1"/>
    <col min="12589" max="12589" width="16" style="5" customWidth="1"/>
    <col min="12590" max="12590" width="17.140625" style="5" customWidth="1"/>
    <col min="12591" max="12594" width="18.28515625" style="5" customWidth="1"/>
    <col min="12595" max="12595" width="15" style="5" customWidth="1"/>
    <col min="12596" max="12596" width="15.7109375" style="5" customWidth="1"/>
    <col min="12597" max="12597" width="49" style="5" customWidth="1"/>
    <col min="12598" max="12598" width="19.42578125" style="5" customWidth="1"/>
    <col min="12599" max="12599" width="14.5703125" style="5" customWidth="1"/>
    <col min="12600" max="12600" width="12.28515625" style="5" customWidth="1"/>
    <col min="12601" max="12601" width="14.5703125" style="5" customWidth="1"/>
    <col min="12602" max="12602" width="11.7109375" style="5" customWidth="1"/>
    <col min="12603" max="12603" width="14" style="5" customWidth="1"/>
    <col min="12604" max="12604" width="20.5703125" style="5" customWidth="1"/>
    <col min="12605" max="12605" width="11.7109375" style="5" customWidth="1"/>
    <col min="12606" max="12606" width="10.85546875" style="5" customWidth="1"/>
    <col min="12607" max="12800" width="9.140625" style="5"/>
    <col min="12801" max="12801" width="7.42578125" style="5" customWidth="1"/>
    <col min="12802" max="12802" width="20.28515625" style="5" customWidth="1"/>
    <col min="12803" max="12803" width="24.7109375" style="5" customWidth="1"/>
    <col min="12804" max="12804" width="35.7109375" style="5" customWidth="1"/>
    <col min="12805" max="12805" width="5" style="5" customWidth="1"/>
    <col min="12806" max="12806" width="12.85546875" style="5" customWidth="1"/>
    <col min="12807" max="12807" width="10.7109375" style="5" customWidth="1"/>
    <col min="12808" max="12808" width="7" style="5" customWidth="1"/>
    <col min="12809" max="12809" width="12.28515625" style="5" customWidth="1"/>
    <col min="12810" max="12810" width="10.7109375" style="5" customWidth="1"/>
    <col min="12811" max="12811" width="10.85546875" style="5" customWidth="1"/>
    <col min="12812" max="12812" width="8.85546875" style="5" customWidth="1"/>
    <col min="12813" max="12813" width="13.85546875" style="5" customWidth="1"/>
    <col min="12814" max="12814" width="20.42578125" style="5" customWidth="1"/>
    <col min="12815" max="12815" width="12.28515625" style="5" customWidth="1"/>
    <col min="12816" max="12816" width="19.28515625" style="5" customWidth="1"/>
    <col min="12817" max="12817" width="11.85546875" style="5" customWidth="1"/>
    <col min="12818" max="12818" width="9.140625" style="5" customWidth="1"/>
    <col min="12819" max="12819" width="13.42578125" style="5" customWidth="1"/>
    <col min="12820" max="12820" width="15.28515625" style="5" customWidth="1"/>
    <col min="12821" max="12821" width="15.42578125" style="5" customWidth="1"/>
    <col min="12822" max="12823" width="14.42578125" style="5" customWidth="1"/>
    <col min="12824" max="12824" width="5" style="5" customWidth="1"/>
    <col min="12825" max="12827" width="15.140625" style="5" customWidth="1"/>
    <col min="12828" max="12828" width="4.28515625" style="5" customWidth="1"/>
    <col min="12829" max="12829" width="16" style="5" customWidth="1"/>
    <col min="12830" max="12830" width="17.140625" style="5" customWidth="1"/>
    <col min="12831" max="12831" width="18.28515625" style="5" customWidth="1"/>
    <col min="12832" max="12832" width="4.85546875" style="5" customWidth="1"/>
    <col min="12833" max="12833" width="16" style="5" customWidth="1"/>
    <col min="12834" max="12834" width="17.140625" style="5" customWidth="1"/>
    <col min="12835" max="12835" width="18.28515625" style="5" customWidth="1"/>
    <col min="12836" max="12836" width="13.7109375" style="5" customWidth="1"/>
    <col min="12837" max="12837" width="16" style="5" customWidth="1"/>
    <col min="12838" max="12838" width="17.140625" style="5" customWidth="1"/>
    <col min="12839" max="12839" width="18.28515625" style="5" customWidth="1"/>
    <col min="12840" max="12840" width="13.7109375" style="5" customWidth="1"/>
    <col min="12841" max="12841" width="16" style="5" customWidth="1"/>
    <col min="12842" max="12842" width="17.140625" style="5" customWidth="1"/>
    <col min="12843" max="12843" width="18.28515625" style="5" customWidth="1"/>
    <col min="12844" max="12844" width="13.7109375" style="5" customWidth="1"/>
    <col min="12845" max="12845" width="16" style="5" customWidth="1"/>
    <col min="12846" max="12846" width="17.140625" style="5" customWidth="1"/>
    <col min="12847" max="12850" width="18.28515625" style="5" customWidth="1"/>
    <col min="12851" max="12851" width="15" style="5" customWidth="1"/>
    <col min="12852" max="12852" width="15.7109375" style="5" customWidth="1"/>
    <col min="12853" max="12853" width="49" style="5" customWidth="1"/>
    <col min="12854" max="12854" width="19.42578125" style="5" customWidth="1"/>
    <col min="12855" max="12855" width="14.5703125" style="5" customWidth="1"/>
    <col min="12856" max="12856" width="12.28515625" style="5" customWidth="1"/>
    <col min="12857" max="12857" width="14.5703125" style="5" customWidth="1"/>
    <col min="12858" max="12858" width="11.7109375" style="5" customWidth="1"/>
    <col min="12859" max="12859" width="14" style="5" customWidth="1"/>
    <col min="12860" max="12860" width="20.5703125" style="5" customWidth="1"/>
    <col min="12861" max="12861" width="11.7109375" style="5" customWidth="1"/>
    <col min="12862" max="12862" width="10.85546875" style="5" customWidth="1"/>
    <col min="12863" max="13056" width="9.140625" style="5"/>
    <col min="13057" max="13057" width="7.42578125" style="5" customWidth="1"/>
    <col min="13058" max="13058" width="20.28515625" style="5" customWidth="1"/>
    <col min="13059" max="13059" width="24.7109375" style="5" customWidth="1"/>
    <col min="13060" max="13060" width="35.7109375" style="5" customWidth="1"/>
    <col min="13061" max="13061" width="5" style="5" customWidth="1"/>
    <col min="13062" max="13062" width="12.85546875" style="5" customWidth="1"/>
    <col min="13063" max="13063" width="10.7109375" style="5" customWidth="1"/>
    <col min="13064" max="13064" width="7" style="5" customWidth="1"/>
    <col min="13065" max="13065" width="12.28515625" style="5" customWidth="1"/>
    <col min="13066" max="13066" width="10.7109375" style="5" customWidth="1"/>
    <col min="13067" max="13067" width="10.85546875" style="5" customWidth="1"/>
    <col min="13068" max="13068" width="8.85546875" style="5" customWidth="1"/>
    <col min="13069" max="13069" width="13.85546875" style="5" customWidth="1"/>
    <col min="13070" max="13070" width="20.42578125" style="5" customWidth="1"/>
    <col min="13071" max="13071" width="12.28515625" style="5" customWidth="1"/>
    <col min="13072" max="13072" width="19.28515625" style="5" customWidth="1"/>
    <col min="13073" max="13073" width="11.85546875" style="5" customWidth="1"/>
    <col min="13074" max="13074" width="9.140625" style="5" customWidth="1"/>
    <col min="13075" max="13075" width="13.42578125" style="5" customWidth="1"/>
    <col min="13076" max="13076" width="15.28515625" style="5" customWidth="1"/>
    <col min="13077" max="13077" width="15.42578125" style="5" customWidth="1"/>
    <col min="13078" max="13079" width="14.42578125" style="5" customWidth="1"/>
    <col min="13080" max="13080" width="5" style="5" customWidth="1"/>
    <col min="13081" max="13083" width="15.140625" style="5" customWidth="1"/>
    <col min="13084" max="13084" width="4.28515625" style="5" customWidth="1"/>
    <col min="13085" max="13085" width="16" style="5" customWidth="1"/>
    <col min="13086" max="13086" width="17.140625" style="5" customWidth="1"/>
    <col min="13087" max="13087" width="18.28515625" style="5" customWidth="1"/>
    <col min="13088" max="13088" width="4.85546875" style="5" customWidth="1"/>
    <col min="13089" max="13089" width="16" style="5" customWidth="1"/>
    <col min="13090" max="13090" width="17.140625" style="5" customWidth="1"/>
    <col min="13091" max="13091" width="18.28515625" style="5" customWidth="1"/>
    <col min="13092" max="13092" width="13.7109375" style="5" customWidth="1"/>
    <col min="13093" max="13093" width="16" style="5" customWidth="1"/>
    <col min="13094" max="13094" width="17.140625" style="5" customWidth="1"/>
    <col min="13095" max="13095" width="18.28515625" style="5" customWidth="1"/>
    <col min="13096" max="13096" width="13.7109375" style="5" customWidth="1"/>
    <col min="13097" max="13097" width="16" style="5" customWidth="1"/>
    <col min="13098" max="13098" width="17.140625" style="5" customWidth="1"/>
    <col min="13099" max="13099" width="18.28515625" style="5" customWidth="1"/>
    <col min="13100" max="13100" width="13.7109375" style="5" customWidth="1"/>
    <col min="13101" max="13101" width="16" style="5" customWidth="1"/>
    <col min="13102" max="13102" width="17.140625" style="5" customWidth="1"/>
    <col min="13103" max="13106" width="18.28515625" style="5" customWidth="1"/>
    <col min="13107" max="13107" width="15" style="5" customWidth="1"/>
    <col min="13108" max="13108" width="15.7109375" style="5" customWidth="1"/>
    <col min="13109" max="13109" width="49" style="5" customWidth="1"/>
    <col min="13110" max="13110" width="19.42578125" style="5" customWidth="1"/>
    <col min="13111" max="13111" width="14.5703125" style="5" customWidth="1"/>
    <col min="13112" max="13112" width="12.28515625" style="5" customWidth="1"/>
    <col min="13113" max="13113" width="14.5703125" style="5" customWidth="1"/>
    <col min="13114" max="13114" width="11.7109375" style="5" customWidth="1"/>
    <col min="13115" max="13115" width="14" style="5" customWidth="1"/>
    <col min="13116" max="13116" width="20.5703125" style="5" customWidth="1"/>
    <col min="13117" max="13117" width="11.7109375" style="5" customWidth="1"/>
    <col min="13118" max="13118" width="10.85546875" style="5" customWidth="1"/>
    <col min="13119" max="13312" width="9.140625" style="5"/>
    <col min="13313" max="13313" width="7.42578125" style="5" customWidth="1"/>
    <col min="13314" max="13314" width="20.28515625" style="5" customWidth="1"/>
    <col min="13315" max="13315" width="24.7109375" style="5" customWidth="1"/>
    <col min="13316" max="13316" width="35.7109375" style="5" customWidth="1"/>
    <col min="13317" max="13317" width="5" style="5" customWidth="1"/>
    <col min="13318" max="13318" width="12.85546875" style="5" customWidth="1"/>
    <col min="13319" max="13319" width="10.7109375" style="5" customWidth="1"/>
    <col min="13320" max="13320" width="7" style="5" customWidth="1"/>
    <col min="13321" max="13321" width="12.28515625" style="5" customWidth="1"/>
    <col min="13322" max="13322" width="10.7109375" style="5" customWidth="1"/>
    <col min="13323" max="13323" width="10.85546875" style="5" customWidth="1"/>
    <col min="13324" max="13324" width="8.85546875" style="5" customWidth="1"/>
    <col min="13325" max="13325" width="13.85546875" style="5" customWidth="1"/>
    <col min="13326" max="13326" width="20.42578125" style="5" customWidth="1"/>
    <col min="13327" max="13327" width="12.28515625" style="5" customWidth="1"/>
    <col min="13328" max="13328" width="19.28515625" style="5" customWidth="1"/>
    <col min="13329" max="13329" width="11.85546875" style="5" customWidth="1"/>
    <col min="13330" max="13330" width="9.140625" style="5" customWidth="1"/>
    <col min="13331" max="13331" width="13.42578125" style="5" customWidth="1"/>
    <col min="13332" max="13332" width="15.28515625" style="5" customWidth="1"/>
    <col min="13333" max="13333" width="15.42578125" style="5" customWidth="1"/>
    <col min="13334" max="13335" width="14.42578125" style="5" customWidth="1"/>
    <col min="13336" max="13336" width="5" style="5" customWidth="1"/>
    <col min="13337" max="13339" width="15.140625" style="5" customWidth="1"/>
    <col min="13340" max="13340" width="4.28515625" style="5" customWidth="1"/>
    <col min="13341" max="13341" width="16" style="5" customWidth="1"/>
    <col min="13342" max="13342" width="17.140625" style="5" customWidth="1"/>
    <col min="13343" max="13343" width="18.28515625" style="5" customWidth="1"/>
    <col min="13344" max="13344" width="4.85546875" style="5" customWidth="1"/>
    <col min="13345" max="13345" width="16" style="5" customWidth="1"/>
    <col min="13346" max="13346" width="17.140625" style="5" customWidth="1"/>
    <col min="13347" max="13347" width="18.28515625" style="5" customWidth="1"/>
    <col min="13348" max="13348" width="13.7109375" style="5" customWidth="1"/>
    <col min="13349" max="13349" width="16" style="5" customWidth="1"/>
    <col min="13350" max="13350" width="17.140625" style="5" customWidth="1"/>
    <col min="13351" max="13351" width="18.28515625" style="5" customWidth="1"/>
    <col min="13352" max="13352" width="13.7109375" style="5" customWidth="1"/>
    <col min="13353" max="13353" width="16" style="5" customWidth="1"/>
    <col min="13354" max="13354" width="17.140625" style="5" customWidth="1"/>
    <col min="13355" max="13355" width="18.28515625" style="5" customWidth="1"/>
    <col min="13356" max="13356" width="13.7109375" style="5" customWidth="1"/>
    <col min="13357" max="13357" width="16" style="5" customWidth="1"/>
    <col min="13358" max="13358" width="17.140625" style="5" customWidth="1"/>
    <col min="13359" max="13362" width="18.28515625" style="5" customWidth="1"/>
    <col min="13363" max="13363" width="15" style="5" customWidth="1"/>
    <col min="13364" max="13364" width="15.7109375" style="5" customWidth="1"/>
    <col min="13365" max="13365" width="49" style="5" customWidth="1"/>
    <col min="13366" max="13366" width="19.42578125" style="5" customWidth="1"/>
    <col min="13367" max="13367" width="14.5703125" style="5" customWidth="1"/>
    <col min="13368" max="13368" width="12.28515625" style="5" customWidth="1"/>
    <col min="13369" max="13369" width="14.5703125" style="5" customWidth="1"/>
    <col min="13370" max="13370" width="11.7109375" style="5" customWidth="1"/>
    <col min="13371" max="13371" width="14" style="5" customWidth="1"/>
    <col min="13372" max="13372" width="20.5703125" style="5" customWidth="1"/>
    <col min="13373" max="13373" width="11.7109375" style="5" customWidth="1"/>
    <col min="13374" max="13374" width="10.85546875" style="5" customWidth="1"/>
    <col min="13375" max="13568" width="9.140625" style="5"/>
    <col min="13569" max="13569" width="7.42578125" style="5" customWidth="1"/>
    <col min="13570" max="13570" width="20.28515625" style="5" customWidth="1"/>
    <col min="13571" max="13571" width="24.7109375" style="5" customWidth="1"/>
    <col min="13572" max="13572" width="35.7109375" style="5" customWidth="1"/>
    <col min="13573" max="13573" width="5" style="5" customWidth="1"/>
    <col min="13574" max="13574" width="12.85546875" style="5" customWidth="1"/>
    <col min="13575" max="13575" width="10.7109375" style="5" customWidth="1"/>
    <col min="13576" max="13576" width="7" style="5" customWidth="1"/>
    <col min="13577" max="13577" width="12.28515625" style="5" customWidth="1"/>
    <col min="13578" max="13578" width="10.7109375" style="5" customWidth="1"/>
    <col min="13579" max="13579" width="10.85546875" style="5" customWidth="1"/>
    <col min="13580" max="13580" width="8.85546875" style="5" customWidth="1"/>
    <col min="13581" max="13581" width="13.85546875" style="5" customWidth="1"/>
    <col min="13582" max="13582" width="20.42578125" style="5" customWidth="1"/>
    <col min="13583" max="13583" width="12.28515625" style="5" customWidth="1"/>
    <col min="13584" max="13584" width="19.28515625" style="5" customWidth="1"/>
    <col min="13585" max="13585" width="11.85546875" style="5" customWidth="1"/>
    <col min="13586" max="13586" width="9.140625" style="5" customWidth="1"/>
    <col min="13587" max="13587" width="13.42578125" style="5" customWidth="1"/>
    <col min="13588" max="13588" width="15.28515625" style="5" customWidth="1"/>
    <col min="13589" max="13589" width="15.42578125" style="5" customWidth="1"/>
    <col min="13590" max="13591" width="14.42578125" style="5" customWidth="1"/>
    <col min="13592" max="13592" width="5" style="5" customWidth="1"/>
    <col min="13593" max="13595" width="15.140625" style="5" customWidth="1"/>
    <col min="13596" max="13596" width="4.28515625" style="5" customWidth="1"/>
    <col min="13597" max="13597" width="16" style="5" customWidth="1"/>
    <col min="13598" max="13598" width="17.140625" style="5" customWidth="1"/>
    <col min="13599" max="13599" width="18.28515625" style="5" customWidth="1"/>
    <col min="13600" max="13600" width="4.85546875" style="5" customWidth="1"/>
    <col min="13601" max="13601" width="16" style="5" customWidth="1"/>
    <col min="13602" max="13602" width="17.140625" style="5" customWidth="1"/>
    <col min="13603" max="13603" width="18.28515625" style="5" customWidth="1"/>
    <col min="13604" max="13604" width="13.7109375" style="5" customWidth="1"/>
    <col min="13605" max="13605" width="16" style="5" customWidth="1"/>
    <col min="13606" max="13606" width="17.140625" style="5" customWidth="1"/>
    <col min="13607" max="13607" width="18.28515625" style="5" customWidth="1"/>
    <col min="13608" max="13608" width="13.7109375" style="5" customWidth="1"/>
    <col min="13609" max="13609" width="16" style="5" customWidth="1"/>
    <col min="13610" max="13610" width="17.140625" style="5" customWidth="1"/>
    <col min="13611" max="13611" width="18.28515625" style="5" customWidth="1"/>
    <col min="13612" max="13612" width="13.7109375" style="5" customWidth="1"/>
    <col min="13613" max="13613" width="16" style="5" customWidth="1"/>
    <col min="13614" max="13614" width="17.140625" style="5" customWidth="1"/>
    <col min="13615" max="13618" width="18.28515625" style="5" customWidth="1"/>
    <col min="13619" max="13619" width="15" style="5" customWidth="1"/>
    <col min="13620" max="13620" width="15.7109375" style="5" customWidth="1"/>
    <col min="13621" max="13621" width="49" style="5" customWidth="1"/>
    <col min="13622" max="13622" width="19.42578125" style="5" customWidth="1"/>
    <col min="13623" max="13623" width="14.5703125" style="5" customWidth="1"/>
    <col min="13624" max="13624" width="12.28515625" style="5" customWidth="1"/>
    <col min="13625" max="13625" width="14.5703125" style="5" customWidth="1"/>
    <col min="13626" max="13626" width="11.7109375" style="5" customWidth="1"/>
    <col min="13627" max="13627" width="14" style="5" customWidth="1"/>
    <col min="13628" max="13628" width="20.5703125" style="5" customWidth="1"/>
    <col min="13629" max="13629" width="11.7109375" style="5" customWidth="1"/>
    <col min="13630" max="13630" width="10.85546875" style="5" customWidth="1"/>
    <col min="13631" max="13824" width="9.140625" style="5"/>
    <col min="13825" max="13825" width="7.42578125" style="5" customWidth="1"/>
    <col min="13826" max="13826" width="20.28515625" style="5" customWidth="1"/>
    <col min="13827" max="13827" width="24.7109375" style="5" customWidth="1"/>
    <col min="13828" max="13828" width="35.7109375" style="5" customWidth="1"/>
    <col min="13829" max="13829" width="5" style="5" customWidth="1"/>
    <col min="13830" max="13830" width="12.85546875" style="5" customWidth="1"/>
    <col min="13831" max="13831" width="10.7109375" style="5" customWidth="1"/>
    <col min="13832" max="13832" width="7" style="5" customWidth="1"/>
    <col min="13833" max="13833" width="12.28515625" style="5" customWidth="1"/>
    <col min="13834" max="13834" width="10.7109375" style="5" customWidth="1"/>
    <col min="13835" max="13835" width="10.85546875" style="5" customWidth="1"/>
    <col min="13836" max="13836" width="8.85546875" style="5" customWidth="1"/>
    <col min="13837" max="13837" width="13.85546875" style="5" customWidth="1"/>
    <col min="13838" max="13838" width="20.42578125" style="5" customWidth="1"/>
    <col min="13839" max="13839" width="12.28515625" style="5" customWidth="1"/>
    <col min="13840" max="13840" width="19.28515625" style="5" customWidth="1"/>
    <col min="13841" max="13841" width="11.85546875" style="5" customWidth="1"/>
    <col min="13842" max="13842" width="9.140625" style="5" customWidth="1"/>
    <col min="13843" max="13843" width="13.42578125" style="5" customWidth="1"/>
    <col min="13844" max="13844" width="15.28515625" style="5" customWidth="1"/>
    <col min="13845" max="13845" width="15.42578125" style="5" customWidth="1"/>
    <col min="13846" max="13847" width="14.42578125" style="5" customWidth="1"/>
    <col min="13848" max="13848" width="5" style="5" customWidth="1"/>
    <col min="13849" max="13851" width="15.140625" style="5" customWidth="1"/>
    <col min="13852" max="13852" width="4.28515625" style="5" customWidth="1"/>
    <col min="13853" max="13853" width="16" style="5" customWidth="1"/>
    <col min="13854" max="13854" width="17.140625" style="5" customWidth="1"/>
    <col min="13855" max="13855" width="18.28515625" style="5" customWidth="1"/>
    <col min="13856" max="13856" width="4.85546875" style="5" customWidth="1"/>
    <col min="13857" max="13857" width="16" style="5" customWidth="1"/>
    <col min="13858" max="13858" width="17.140625" style="5" customWidth="1"/>
    <col min="13859" max="13859" width="18.28515625" style="5" customWidth="1"/>
    <col min="13860" max="13860" width="13.7109375" style="5" customWidth="1"/>
    <col min="13861" max="13861" width="16" style="5" customWidth="1"/>
    <col min="13862" max="13862" width="17.140625" style="5" customWidth="1"/>
    <col min="13863" max="13863" width="18.28515625" style="5" customWidth="1"/>
    <col min="13864" max="13864" width="13.7109375" style="5" customWidth="1"/>
    <col min="13865" max="13865" width="16" style="5" customWidth="1"/>
    <col min="13866" max="13866" width="17.140625" style="5" customWidth="1"/>
    <col min="13867" max="13867" width="18.28515625" style="5" customWidth="1"/>
    <col min="13868" max="13868" width="13.7109375" style="5" customWidth="1"/>
    <col min="13869" max="13869" width="16" style="5" customWidth="1"/>
    <col min="13870" max="13870" width="17.140625" style="5" customWidth="1"/>
    <col min="13871" max="13874" width="18.28515625" style="5" customWidth="1"/>
    <col min="13875" max="13875" width="15" style="5" customWidth="1"/>
    <col min="13876" max="13876" width="15.7109375" style="5" customWidth="1"/>
    <col min="13877" max="13877" width="49" style="5" customWidth="1"/>
    <col min="13878" max="13878" width="19.42578125" style="5" customWidth="1"/>
    <col min="13879" max="13879" width="14.5703125" style="5" customWidth="1"/>
    <col min="13880" max="13880" width="12.28515625" style="5" customWidth="1"/>
    <col min="13881" max="13881" width="14.5703125" style="5" customWidth="1"/>
    <col min="13882" max="13882" width="11.7109375" style="5" customWidth="1"/>
    <col min="13883" max="13883" width="14" style="5" customWidth="1"/>
    <col min="13884" max="13884" width="20.5703125" style="5" customWidth="1"/>
    <col min="13885" max="13885" width="11.7109375" style="5" customWidth="1"/>
    <col min="13886" max="13886" width="10.85546875" style="5" customWidth="1"/>
    <col min="13887" max="14080" width="9.140625" style="5"/>
    <col min="14081" max="14081" width="7.42578125" style="5" customWidth="1"/>
    <col min="14082" max="14082" width="20.28515625" style="5" customWidth="1"/>
    <col min="14083" max="14083" width="24.7109375" style="5" customWidth="1"/>
    <col min="14084" max="14084" width="35.7109375" style="5" customWidth="1"/>
    <col min="14085" max="14085" width="5" style="5" customWidth="1"/>
    <col min="14086" max="14086" width="12.85546875" style="5" customWidth="1"/>
    <col min="14087" max="14087" width="10.7109375" style="5" customWidth="1"/>
    <col min="14088" max="14088" width="7" style="5" customWidth="1"/>
    <col min="14089" max="14089" width="12.28515625" style="5" customWidth="1"/>
    <col min="14090" max="14090" width="10.7109375" style="5" customWidth="1"/>
    <col min="14091" max="14091" width="10.85546875" style="5" customWidth="1"/>
    <col min="14092" max="14092" width="8.85546875" style="5" customWidth="1"/>
    <col min="14093" max="14093" width="13.85546875" style="5" customWidth="1"/>
    <col min="14094" max="14094" width="20.42578125" style="5" customWidth="1"/>
    <col min="14095" max="14095" width="12.28515625" style="5" customWidth="1"/>
    <col min="14096" max="14096" width="19.28515625" style="5" customWidth="1"/>
    <col min="14097" max="14097" width="11.85546875" style="5" customWidth="1"/>
    <col min="14098" max="14098" width="9.140625" style="5" customWidth="1"/>
    <col min="14099" max="14099" width="13.42578125" style="5" customWidth="1"/>
    <col min="14100" max="14100" width="15.28515625" style="5" customWidth="1"/>
    <col min="14101" max="14101" width="15.42578125" style="5" customWidth="1"/>
    <col min="14102" max="14103" width="14.42578125" style="5" customWidth="1"/>
    <col min="14104" max="14104" width="5" style="5" customWidth="1"/>
    <col min="14105" max="14107" width="15.140625" style="5" customWidth="1"/>
    <col min="14108" max="14108" width="4.28515625" style="5" customWidth="1"/>
    <col min="14109" max="14109" width="16" style="5" customWidth="1"/>
    <col min="14110" max="14110" width="17.140625" style="5" customWidth="1"/>
    <col min="14111" max="14111" width="18.28515625" style="5" customWidth="1"/>
    <col min="14112" max="14112" width="4.85546875" style="5" customWidth="1"/>
    <col min="14113" max="14113" width="16" style="5" customWidth="1"/>
    <col min="14114" max="14114" width="17.140625" style="5" customWidth="1"/>
    <col min="14115" max="14115" width="18.28515625" style="5" customWidth="1"/>
    <col min="14116" max="14116" width="13.7109375" style="5" customWidth="1"/>
    <col min="14117" max="14117" width="16" style="5" customWidth="1"/>
    <col min="14118" max="14118" width="17.140625" style="5" customWidth="1"/>
    <col min="14119" max="14119" width="18.28515625" style="5" customWidth="1"/>
    <col min="14120" max="14120" width="13.7109375" style="5" customWidth="1"/>
    <col min="14121" max="14121" width="16" style="5" customWidth="1"/>
    <col min="14122" max="14122" width="17.140625" style="5" customWidth="1"/>
    <col min="14123" max="14123" width="18.28515625" style="5" customWidth="1"/>
    <col min="14124" max="14124" width="13.7109375" style="5" customWidth="1"/>
    <col min="14125" max="14125" width="16" style="5" customWidth="1"/>
    <col min="14126" max="14126" width="17.140625" style="5" customWidth="1"/>
    <col min="14127" max="14130" width="18.28515625" style="5" customWidth="1"/>
    <col min="14131" max="14131" width="15" style="5" customWidth="1"/>
    <col min="14132" max="14132" width="15.7109375" style="5" customWidth="1"/>
    <col min="14133" max="14133" width="49" style="5" customWidth="1"/>
    <col min="14134" max="14134" width="19.42578125" style="5" customWidth="1"/>
    <col min="14135" max="14135" width="14.5703125" style="5" customWidth="1"/>
    <col min="14136" max="14136" width="12.28515625" style="5" customWidth="1"/>
    <col min="14137" max="14137" width="14.5703125" style="5" customWidth="1"/>
    <col min="14138" max="14138" width="11.7109375" style="5" customWidth="1"/>
    <col min="14139" max="14139" width="14" style="5" customWidth="1"/>
    <col min="14140" max="14140" width="20.5703125" style="5" customWidth="1"/>
    <col min="14141" max="14141" width="11.7109375" style="5" customWidth="1"/>
    <col min="14142" max="14142" width="10.85546875" style="5" customWidth="1"/>
    <col min="14143" max="14336" width="9.140625" style="5"/>
    <col min="14337" max="14337" width="7.42578125" style="5" customWidth="1"/>
    <col min="14338" max="14338" width="20.28515625" style="5" customWidth="1"/>
    <col min="14339" max="14339" width="24.7109375" style="5" customWidth="1"/>
    <col min="14340" max="14340" width="35.7109375" style="5" customWidth="1"/>
    <col min="14341" max="14341" width="5" style="5" customWidth="1"/>
    <col min="14342" max="14342" width="12.85546875" style="5" customWidth="1"/>
    <col min="14343" max="14343" width="10.7109375" style="5" customWidth="1"/>
    <col min="14344" max="14344" width="7" style="5" customWidth="1"/>
    <col min="14345" max="14345" width="12.28515625" style="5" customWidth="1"/>
    <col min="14346" max="14346" width="10.7109375" style="5" customWidth="1"/>
    <col min="14347" max="14347" width="10.85546875" style="5" customWidth="1"/>
    <col min="14348" max="14348" width="8.85546875" style="5" customWidth="1"/>
    <col min="14349" max="14349" width="13.85546875" style="5" customWidth="1"/>
    <col min="14350" max="14350" width="20.42578125" style="5" customWidth="1"/>
    <col min="14351" max="14351" width="12.28515625" style="5" customWidth="1"/>
    <col min="14352" max="14352" width="19.28515625" style="5" customWidth="1"/>
    <col min="14353" max="14353" width="11.85546875" style="5" customWidth="1"/>
    <col min="14354" max="14354" width="9.140625" style="5" customWidth="1"/>
    <col min="14355" max="14355" width="13.42578125" style="5" customWidth="1"/>
    <col min="14356" max="14356" width="15.28515625" style="5" customWidth="1"/>
    <col min="14357" max="14357" width="15.42578125" style="5" customWidth="1"/>
    <col min="14358" max="14359" width="14.42578125" style="5" customWidth="1"/>
    <col min="14360" max="14360" width="5" style="5" customWidth="1"/>
    <col min="14361" max="14363" width="15.140625" style="5" customWidth="1"/>
    <col min="14364" max="14364" width="4.28515625" style="5" customWidth="1"/>
    <col min="14365" max="14365" width="16" style="5" customWidth="1"/>
    <col min="14366" max="14366" width="17.140625" style="5" customWidth="1"/>
    <col min="14367" max="14367" width="18.28515625" style="5" customWidth="1"/>
    <col min="14368" max="14368" width="4.85546875" style="5" customWidth="1"/>
    <col min="14369" max="14369" width="16" style="5" customWidth="1"/>
    <col min="14370" max="14370" width="17.140625" style="5" customWidth="1"/>
    <col min="14371" max="14371" width="18.28515625" style="5" customWidth="1"/>
    <col min="14372" max="14372" width="13.7109375" style="5" customWidth="1"/>
    <col min="14373" max="14373" width="16" style="5" customWidth="1"/>
    <col min="14374" max="14374" width="17.140625" style="5" customWidth="1"/>
    <col min="14375" max="14375" width="18.28515625" style="5" customWidth="1"/>
    <col min="14376" max="14376" width="13.7109375" style="5" customWidth="1"/>
    <col min="14377" max="14377" width="16" style="5" customWidth="1"/>
    <col min="14378" max="14378" width="17.140625" style="5" customWidth="1"/>
    <col min="14379" max="14379" width="18.28515625" style="5" customWidth="1"/>
    <col min="14380" max="14380" width="13.7109375" style="5" customWidth="1"/>
    <col min="14381" max="14381" width="16" style="5" customWidth="1"/>
    <col min="14382" max="14382" width="17.140625" style="5" customWidth="1"/>
    <col min="14383" max="14386" width="18.28515625" style="5" customWidth="1"/>
    <col min="14387" max="14387" width="15" style="5" customWidth="1"/>
    <col min="14388" max="14388" width="15.7109375" style="5" customWidth="1"/>
    <col min="14389" max="14389" width="49" style="5" customWidth="1"/>
    <col min="14390" max="14390" width="19.42578125" style="5" customWidth="1"/>
    <col min="14391" max="14391" width="14.5703125" style="5" customWidth="1"/>
    <col min="14392" max="14392" width="12.28515625" style="5" customWidth="1"/>
    <col min="14393" max="14393" width="14.5703125" style="5" customWidth="1"/>
    <col min="14394" max="14394" width="11.7109375" style="5" customWidth="1"/>
    <col min="14395" max="14395" width="14" style="5" customWidth="1"/>
    <col min="14396" max="14396" width="20.5703125" style="5" customWidth="1"/>
    <col min="14397" max="14397" width="11.7109375" style="5" customWidth="1"/>
    <col min="14398" max="14398" width="10.85546875" style="5" customWidth="1"/>
    <col min="14399" max="14592" width="9.140625" style="5"/>
    <col min="14593" max="14593" width="7.42578125" style="5" customWidth="1"/>
    <col min="14594" max="14594" width="20.28515625" style="5" customWidth="1"/>
    <col min="14595" max="14595" width="24.7109375" style="5" customWidth="1"/>
    <col min="14596" max="14596" width="35.7109375" style="5" customWidth="1"/>
    <col min="14597" max="14597" width="5" style="5" customWidth="1"/>
    <col min="14598" max="14598" width="12.85546875" style="5" customWidth="1"/>
    <col min="14599" max="14599" width="10.7109375" style="5" customWidth="1"/>
    <col min="14600" max="14600" width="7" style="5" customWidth="1"/>
    <col min="14601" max="14601" width="12.28515625" style="5" customWidth="1"/>
    <col min="14602" max="14602" width="10.7109375" style="5" customWidth="1"/>
    <col min="14603" max="14603" width="10.85546875" style="5" customWidth="1"/>
    <col min="14604" max="14604" width="8.85546875" style="5" customWidth="1"/>
    <col min="14605" max="14605" width="13.85546875" style="5" customWidth="1"/>
    <col min="14606" max="14606" width="20.42578125" style="5" customWidth="1"/>
    <col min="14607" max="14607" width="12.28515625" style="5" customWidth="1"/>
    <col min="14608" max="14608" width="19.28515625" style="5" customWidth="1"/>
    <col min="14609" max="14609" width="11.85546875" style="5" customWidth="1"/>
    <col min="14610" max="14610" width="9.140625" style="5" customWidth="1"/>
    <col min="14611" max="14611" width="13.42578125" style="5" customWidth="1"/>
    <col min="14612" max="14612" width="15.28515625" style="5" customWidth="1"/>
    <col min="14613" max="14613" width="15.42578125" style="5" customWidth="1"/>
    <col min="14614" max="14615" width="14.42578125" style="5" customWidth="1"/>
    <col min="14616" max="14616" width="5" style="5" customWidth="1"/>
    <col min="14617" max="14619" width="15.140625" style="5" customWidth="1"/>
    <col min="14620" max="14620" width="4.28515625" style="5" customWidth="1"/>
    <col min="14621" max="14621" width="16" style="5" customWidth="1"/>
    <col min="14622" max="14622" width="17.140625" style="5" customWidth="1"/>
    <col min="14623" max="14623" width="18.28515625" style="5" customWidth="1"/>
    <col min="14624" max="14624" width="4.85546875" style="5" customWidth="1"/>
    <col min="14625" max="14625" width="16" style="5" customWidth="1"/>
    <col min="14626" max="14626" width="17.140625" style="5" customWidth="1"/>
    <col min="14627" max="14627" width="18.28515625" style="5" customWidth="1"/>
    <col min="14628" max="14628" width="13.7109375" style="5" customWidth="1"/>
    <col min="14629" max="14629" width="16" style="5" customWidth="1"/>
    <col min="14630" max="14630" width="17.140625" style="5" customWidth="1"/>
    <col min="14631" max="14631" width="18.28515625" style="5" customWidth="1"/>
    <col min="14632" max="14632" width="13.7109375" style="5" customWidth="1"/>
    <col min="14633" max="14633" width="16" style="5" customWidth="1"/>
    <col min="14634" max="14634" width="17.140625" style="5" customWidth="1"/>
    <col min="14635" max="14635" width="18.28515625" style="5" customWidth="1"/>
    <col min="14636" max="14636" width="13.7109375" style="5" customWidth="1"/>
    <col min="14637" max="14637" width="16" style="5" customWidth="1"/>
    <col min="14638" max="14638" width="17.140625" style="5" customWidth="1"/>
    <col min="14639" max="14642" width="18.28515625" style="5" customWidth="1"/>
    <col min="14643" max="14643" width="15" style="5" customWidth="1"/>
    <col min="14644" max="14644" width="15.7109375" style="5" customWidth="1"/>
    <col min="14645" max="14645" width="49" style="5" customWidth="1"/>
    <col min="14646" max="14646" width="19.42578125" style="5" customWidth="1"/>
    <col min="14647" max="14647" width="14.5703125" style="5" customWidth="1"/>
    <col min="14648" max="14648" width="12.28515625" style="5" customWidth="1"/>
    <col min="14649" max="14649" width="14.5703125" style="5" customWidth="1"/>
    <col min="14650" max="14650" width="11.7109375" style="5" customWidth="1"/>
    <col min="14651" max="14651" width="14" style="5" customWidth="1"/>
    <col min="14652" max="14652" width="20.5703125" style="5" customWidth="1"/>
    <col min="14653" max="14653" width="11.7109375" style="5" customWidth="1"/>
    <col min="14654" max="14654" width="10.85546875" style="5" customWidth="1"/>
    <col min="14655" max="14848" width="9.140625" style="5"/>
    <col min="14849" max="14849" width="7.42578125" style="5" customWidth="1"/>
    <col min="14850" max="14850" width="20.28515625" style="5" customWidth="1"/>
    <col min="14851" max="14851" width="24.7109375" style="5" customWidth="1"/>
    <col min="14852" max="14852" width="35.7109375" style="5" customWidth="1"/>
    <col min="14853" max="14853" width="5" style="5" customWidth="1"/>
    <col min="14854" max="14854" width="12.85546875" style="5" customWidth="1"/>
    <col min="14855" max="14855" width="10.7109375" style="5" customWidth="1"/>
    <col min="14856" max="14856" width="7" style="5" customWidth="1"/>
    <col min="14857" max="14857" width="12.28515625" style="5" customWidth="1"/>
    <col min="14858" max="14858" width="10.7109375" style="5" customWidth="1"/>
    <col min="14859" max="14859" width="10.85546875" style="5" customWidth="1"/>
    <col min="14860" max="14860" width="8.85546875" style="5" customWidth="1"/>
    <col min="14861" max="14861" width="13.85546875" style="5" customWidth="1"/>
    <col min="14862" max="14862" width="20.42578125" style="5" customWidth="1"/>
    <col min="14863" max="14863" width="12.28515625" style="5" customWidth="1"/>
    <col min="14864" max="14864" width="19.28515625" style="5" customWidth="1"/>
    <col min="14865" max="14865" width="11.85546875" style="5" customWidth="1"/>
    <col min="14866" max="14866" width="9.140625" style="5" customWidth="1"/>
    <col min="14867" max="14867" width="13.42578125" style="5" customWidth="1"/>
    <col min="14868" max="14868" width="15.28515625" style="5" customWidth="1"/>
    <col min="14869" max="14869" width="15.42578125" style="5" customWidth="1"/>
    <col min="14870" max="14871" width="14.42578125" style="5" customWidth="1"/>
    <col min="14872" max="14872" width="5" style="5" customWidth="1"/>
    <col min="14873" max="14875" width="15.140625" style="5" customWidth="1"/>
    <col min="14876" max="14876" width="4.28515625" style="5" customWidth="1"/>
    <col min="14877" max="14877" width="16" style="5" customWidth="1"/>
    <col min="14878" max="14878" width="17.140625" style="5" customWidth="1"/>
    <col min="14879" max="14879" width="18.28515625" style="5" customWidth="1"/>
    <col min="14880" max="14880" width="4.85546875" style="5" customWidth="1"/>
    <col min="14881" max="14881" width="16" style="5" customWidth="1"/>
    <col min="14882" max="14882" width="17.140625" style="5" customWidth="1"/>
    <col min="14883" max="14883" width="18.28515625" style="5" customWidth="1"/>
    <col min="14884" max="14884" width="13.7109375" style="5" customWidth="1"/>
    <col min="14885" max="14885" width="16" style="5" customWidth="1"/>
    <col min="14886" max="14886" width="17.140625" style="5" customWidth="1"/>
    <col min="14887" max="14887" width="18.28515625" style="5" customWidth="1"/>
    <col min="14888" max="14888" width="13.7109375" style="5" customWidth="1"/>
    <col min="14889" max="14889" width="16" style="5" customWidth="1"/>
    <col min="14890" max="14890" width="17.140625" style="5" customWidth="1"/>
    <col min="14891" max="14891" width="18.28515625" style="5" customWidth="1"/>
    <col min="14892" max="14892" width="13.7109375" style="5" customWidth="1"/>
    <col min="14893" max="14893" width="16" style="5" customWidth="1"/>
    <col min="14894" max="14894" width="17.140625" style="5" customWidth="1"/>
    <col min="14895" max="14898" width="18.28515625" style="5" customWidth="1"/>
    <col min="14899" max="14899" width="15" style="5" customWidth="1"/>
    <col min="14900" max="14900" width="15.7109375" style="5" customWidth="1"/>
    <col min="14901" max="14901" width="49" style="5" customWidth="1"/>
    <col min="14902" max="14902" width="19.42578125" style="5" customWidth="1"/>
    <col min="14903" max="14903" width="14.5703125" style="5" customWidth="1"/>
    <col min="14904" max="14904" width="12.28515625" style="5" customWidth="1"/>
    <col min="14905" max="14905" width="14.5703125" style="5" customWidth="1"/>
    <col min="14906" max="14906" width="11.7109375" style="5" customWidth="1"/>
    <col min="14907" max="14907" width="14" style="5" customWidth="1"/>
    <col min="14908" max="14908" width="20.5703125" style="5" customWidth="1"/>
    <col min="14909" max="14909" width="11.7109375" style="5" customWidth="1"/>
    <col min="14910" max="14910" width="10.85546875" style="5" customWidth="1"/>
    <col min="14911" max="15104" width="9.140625" style="5"/>
    <col min="15105" max="15105" width="7.42578125" style="5" customWidth="1"/>
    <col min="15106" max="15106" width="20.28515625" style="5" customWidth="1"/>
    <col min="15107" max="15107" width="24.7109375" style="5" customWidth="1"/>
    <col min="15108" max="15108" width="35.7109375" style="5" customWidth="1"/>
    <col min="15109" max="15109" width="5" style="5" customWidth="1"/>
    <col min="15110" max="15110" width="12.85546875" style="5" customWidth="1"/>
    <col min="15111" max="15111" width="10.7109375" style="5" customWidth="1"/>
    <col min="15112" max="15112" width="7" style="5" customWidth="1"/>
    <col min="15113" max="15113" width="12.28515625" style="5" customWidth="1"/>
    <col min="15114" max="15114" width="10.7109375" style="5" customWidth="1"/>
    <col min="15115" max="15115" width="10.85546875" style="5" customWidth="1"/>
    <col min="15116" max="15116" width="8.85546875" style="5" customWidth="1"/>
    <col min="15117" max="15117" width="13.85546875" style="5" customWidth="1"/>
    <col min="15118" max="15118" width="20.42578125" style="5" customWidth="1"/>
    <col min="15119" max="15119" width="12.28515625" style="5" customWidth="1"/>
    <col min="15120" max="15120" width="19.28515625" style="5" customWidth="1"/>
    <col min="15121" max="15121" width="11.85546875" style="5" customWidth="1"/>
    <col min="15122" max="15122" width="9.140625" style="5" customWidth="1"/>
    <col min="15123" max="15123" width="13.42578125" style="5" customWidth="1"/>
    <col min="15124" max="15124" width="15.28515625" style="5" customWidth="1"/>
    <col min="15125" max="15125" width="15.42578125" style="5" customWidth="1"/>
    <col min="15126" max="15127" width="14.42578125" style="5" customWidth="1"/>
    <col min="15128" max="15128" width="5" style="5" customWidth="1"/>
    <col min="15129" max="15131" width="15.140625" style="5" customWidth="1"/>
    <col min="15132" max="15132" width="4.28515625" style="5" customWidth="1"/>
    <col min="15133" max="15133" width="16" style="5" customWidth="1"/>
    <col min="15134" max="15134" width="17.140625" style="5" customWidth="1"/>
    <col min="15135" max="15135" width="18.28515625" style="5" customWidth="1"/>
    <col min="15136" max="15136" width="4.85546875" style="5" customWidth="1"/>
    <col min="15137" max="15137" width="16" style="5" customWidth="1"/>
    <col min="15138" max="15138" width="17.140625" style="5" customWidth="1"/>
    <col min="15139" max="15139" width="18.28515625" style="5" customWidth="1"/>
    <col min="15140" max="15140" width="13.7109375" style="5" customWidth="1"/>
    <col min="15141" max="15141" width="16" style="5" customWidth="1"/>
    <col min="15142" max="15142" width="17.140625" style="5" customWidth="1"/>
    <col min="15143" max="15143" width="18.28515625" style="5" customWidth="1"/>
    <col min="15144" max="15144" width="13.7109375" style="5" customWidth="1"/>
    <col min="15145" max="15145" width="16" style="5" customWidth="1"/>
    <col min="15146" max="15146" width="17.140625" style="5" customWidth="1"/>
    <col min="15147" max="15147" width="18.28515625" style="5" customWidth="1"/>
    <col min="15148" max="15148" width="13.7109375" style="5" customWidth="1"/>
    <col min="15149" max="15149" width="16" style="5" customWidth="1"/>
    <col min="15150" max="15150" width="17.140625" style="5" customWidth="1"/>
    <col min="15151" max="15154" width="18.28515625" style="5" customWidth="1"/>
    <col min="15155" max="15155" width="15" style="5" customWidth="1"/>
    <col min="15156" max="15156" width="15.7109375" style="5" customWidth="1"/>
    <col min="15157" max="15157" width="49" style="5" customWidth="1"/>
    <col min="15158" max="15158" width="19.42578125" style="5" customWidth="1"/>
    <col min="15159" max="15159" width="14.5703125" style="5" customWidth="1"/>
    <col min="15160" max="15160" width="12.28515625" style="5" customWidth="1"/>
    <col min="15161" max="15161" width="14.5703125" style="5" customWidth="1"/>
    <col min="15162" max="15162" width="11.7109375" style="5" customWidth="1"/>
    <col min="15163" max="15163" width="14" style="5" customWidth="1"/>
    <col min="15164" max="15164" width="20.5703125" style="5" customWidth="1"/>
    <col min="15165" max="15165" width="11.7109375" style="5" customWidth="1"/>
    <col min="15166" max="15166" width="10.85546875" style="5" customWidth="1"/>
    <col min="15167" max="15360" width="9.140625" style="5"/>
    <col min="15361" max="15361" width="7.42578125" style="5" customWidth="1"/>
    <col min="15362" max="15362" width="20.28515625" style="5" customWidth="1"/>
    <col min="15363" max="15363" width="24.7109375" style="5" customWidth="1"/>
    <col min="15364" max="15364" width="35.7109375" style="5" customWidth="1"/>
    <col min="15365" max="15365" width="5" style="5" customWidth="1"/>
    <col min="15366" max="15366" width="12.85546875" style="5" customWidth="1"/>
    <col min="15367" max="15367" width="10.7109375" style="5" customWidth="1"/>
    <col min="15368" max="15368" width="7" style="5" customWidth="1"/>
    <col min="15369" max="15369" width="12.28515625" style="5" customWidth="1"/>
    <col min="15370" max="15370" width="10.7109375" style="5" customWidth="1"/>
    <col min="15371" max="15371" width="10.85546875" style="5" customWidth="1"/>
    <col min="15372" max="15372" width="8.85546875" style="5" customWidth="1"/>
    <col min="15373" max="15373" width="13.85546875" style="5" customWidth="1"/>
    <col min="15374" max="15374" width="20.42578125" style="5" customWidth="1"/>
    <col min="15375" max="15375" width="12.28515625" style="5" customWidth="1"/>
    <col min="15376" max="15376" width="19.28515625" style="5" customWidth="1"/>
    <col min="15377" max="15377" width="11.85546875" style="5" customWidth="1"/>
    <col min="15378" max="15378" width="9.140625" style="5" customWidth="1"/>
    <col min="15379" max="15379" width="13.42578125" style="5" customWidth="1"/>
    <col min="15380" max="15380" width="15.28515625" style="5" customWidth="1"/>
    <col min="15381" max="15381" width="15.42578125" style="5" customWidth="1"/>
    <col min="15382" max="15383" width="14.42578125" style="5" customWidth="1"/>
    <col min="15384" max="15384" width="5" style="5" customWidth="1"/>
    <col min="15385" max="15387" width="15.140625" style="5" customWidth="1"/>
    <col min="15388" max="15388" width="4.28515625" style="5" customWidth="1"/>
    <col min="15389" max="15389" width="16" style="5" customWidth="1"/>
    <col min="15390" max="15390" width="17.140625" style="5" customWidth="1"/>
    <col min="15391" max="15391" width="18.28515625" style="5" customWidth="1"/>
    <col min="15392" max="15392" width="4.85546875" style="5" customWidth="1"/>
    <col min="15393" max="15393" width="16" style="5" customWidth="1"/>
    <col min="15394" max="15394" width="17.140625" style="5" customWidth="1"/>
    <col min="15395" max="15395" width="18.28515625" style="5" customWidth="1"/>
    <col min="15396" max="15396" width="13.7109375" style="5" customWidth="1"/>
    <col min="15397" max="15397" width="16" style="5" customWidth="1"/>
    <col min="15398" max="15398" width="17.140625" style="5" customWidth="1"/>
    <col min="15399" max="15399" width="18.28515625" style="5" customWidth="1"/>
    <col min="15400" max="15400" width="13.7109375" style="5" customWidth="1"/>
    <col min="15401" max="15401" width="16" style="5" customWidth="1"/>
    <col min="15402" max="15402" width="17.140625" style="5" customWidth="1"/>
    <col min="15403" max="15403" width="18.28515625" style="5" customWidth="1"/>
    <col min="15404" max="15404" width="13.7109375" style="5" customWidth="1"/>
    <col min="15405" max="15405" width="16" style="5" customWidth="1"/>
    <col min="15406" max="15406" width="17.140625" style="5" customWidth="1"/>
    <col min="15407" max="15410" width="18.28515625" style="5" customWidth="1"/>
    <col min="15411" max="15411" width="15" style="5" customWidth="1"/>
    <col min="15412" max="15412" width="15.7109375" style="5" customWidth="1"/>
    <col min="15413" max="15413" width="49" style="5" customWidth="1"/>
    <col min="15414" max="15414" width="19.42578125" style="5" customWidth="1"/>
    <col min="15415" max="15415" width="14.5703125" style="5" customWidth="1"/>
    <col min="15416" max="15416" width="12.28515625" style="5" customWidth="1"/>
    <col min="15417" max="15417" width="14.5703125" style="5" customWidth="1"/>
    <col min="15418" max="15418" width="11.7109375" style="5" customWidth="1"/>
    <col min="15419" max="15419" width="14" style="5" customWidth="1"/>
    <col min="15420" max="15420" width="20.5703125" style="5" customWidth="1"/>
    <col min="15421" max="15421" width="11.7109375" style="5" customWidth="1"/>
    <col min="15422" max="15422" width="10.85546875" style="5" customWidth="1"/>
    <col min="15423" max="15616" width="9.140625" style="5"/>
    <col min="15617" max="15617" width="7.42578125" style="5" customWidth="1"/>
    <col min="15618" max="15618" width="20.28515625" style="5" customWidth="1"/>
    <col min="15619" max="15619" width="24.7109375" style="5" customWidth="1"/>
    <col min="15620" max="15620" width="35.7109375" style="5" customWidth="1"/>
    <col min="15621" max="15621" width="5" style="5" customWidth="1"/>
    <col min="15622" max="15622" width="12.85546875" style="5" customWidth="1"/>
    <col min="15623" max="15623" width="10.7109375" style="5" customWidth="1"/>
    <col min="15624" max="15624" width="7" style="5" customWidth="1"/>
    <col min="15625" max="15625" width="12.28515625" style="5" customWidth="1"/>
    <col min="15626" max="15626" width="10.7109375" style="5" customWidth="1"/>
    <col min="15627" max="15627" width="10.85546875" style="5" customWidth="1"/>
    <col min="15628" max="15628" width="8.85546875" style="5" customWidth="1"/>
    <col min="15629" max="15629" width="13.85546875" style="5" customWidth="1"/>
    <col min="15630" max="15630" width="20.42578125" style="5" customWidth="1"/>
    <col min="15631" max="15631" width="12.28515625" style="5" customWidth="1"/>
    <col min="15632" max="15632" width="19.28515625" style="5" customWidth="1"/>
    <col min="15633" max="15633" width="11.85546875" style="5" customWidth="1"/>
    <col min="15634" max="15634" width="9.140625" style="5" customWidth="1"/>
    <col min="15635" max="15635" width="13.42578125" style="5" customWidth="1"/>
    <col min="15636" max="15636" width="15.28515625" style="5" customWidth="1"/>
    <col min="15637" max="15637" width="15.42578125" style="5" customWidth="1"/>
    <col min="15638" max="15639" width="14.42578125" style="5" customWidth="1"/>
    <col min="15640" max="15640" width="5" style="5" customWidth="1"/>
    <col min="15641" max="15643" width="15.140625" style="5" customWidth="1"/>
    <col min="15644" max="15644" width="4.28515625" style="5" customWidth="1"/>
    <col min="15645" max="15645" width="16" style="5" customWidth="1"/>
    <col min="15646" max="15646" width="17.140625" style="5" customWidth="1"/>
    <col min="15647" max="15647" width="18.28515625" style="5" customWidth="1"/>
    <col min="15648" max="15648" width="4.85546875" style="5" customWidth="1"/>
    <col min="15649" max="15649" width="16" style="5" customWidth="1"/>
    <col min="15650" max="15650" width="17.140625" style="5" customWidth="1"/>
    <col min="15651" max="15651" width="18.28515625" style="5" customWidth="1"/>
    <col min="15652" max="15652" width="13.7109375" style="5" customWidth="1"/>
    <col min="15653" max="15653" width="16" style="5" customWidth="1"/>
    <col min="15654" max="15654" width="17.140625" style="5" customWidth="1"/>
    <col min="15655" max="15655" width="18.28515625" style="5" customWidth="1"/>
    <col min="15656" max="15656" width="13.7109375" style="5" customWidth="1"/>
    <col min="15657" max="15657" width="16" style="5" customWidth="1"/>
    <col min="15658" max="15658" width="17.140625" style="5" customWidth="1"/>
    <col min="15659" max="15659" width="18.28515625" style="5" customWidth="1"/>
    <col min="15660" max="15660" width="13.7109375" style="5" customWidth="1"/>
    <col min="15661" max="15661" width="16" style="5" customWidth="1"/>
    <col min="15662" max="15662" width="17.140625" style="5" customWidth="1"/>
    <col min="15663" max="15666" width="18.28515625" style="5" customWidth="1"/>
    <col min="15667" max="15667" width="15" style="5" customWidth="1"/>
    <col min="15668" max="15668" width="15.7109375" style="5" customWidth="1"/>
    <col min="15669" max="15669" width="49" style="5" customWidth="1"/>
    <col min="15670" max="15670" width="19.42578125" style="5" customWidth="1"/>
    <col min="15671" max="15671" width="14.5703125" style="5" customWidth="1"/>
    <col min="15672" max="15672" width="12.28515625" style="5" customWidth="1"/>
    <col min="15673" max="15673" width="14.5703125" style="5" customWidth="1"/>
    <col min="15674" max="15674" width="11.7109375" style="5" customWidth="1"/>
    <col min="15675" max="15675" width="14" style="5" customWidth="1"/>
    <col min="15676" max="15676" width="20.5703125" style="5" customWidth="1"/>
    <col min="15677" max="15677" width="11.7109375" style="5" customWidth="1"/>
    <col min="15678" max="15678" width="10.85546875" style="5" customWidth="1"/>
    <col min="15679" max="15872" width="9.140625" style="5"/>
    <col min="15873" max="15873" width="7.42578125" style="5" customWidth="1"/>
    <col min="15874" max="15874" width="20.28515625" style="5" customWidth="1"/>
    <col min="15875" max="15875" width="24.7109375" style="5" customWidth="1"/>
    <col min="15876" max="15876" width="35.7109375" style="5" customWidth="1"/>
    <col min="15877" max="15877" width="5" style="5" customWidth="1"/>
    <col min="15878" max="15878" width="12.85546875" style="5" customWidth="1"/>
    <col min="15879" max="15879" width="10.7109375" style="5" customWidth="1"/>
    <col min="15880" max="15880" width="7" style="5" customWidth="1"/>
    <col min="15881" max="15881" width="12.28515625" style="5" customWidth="1"/>
    <col min="15882" max="15882" width="10.7109375" style="5" customWidth="1"/>
    <col min="15883" max="15883" width="10.85546875" style="5" customWidth="1"/>
    <col min="15884" max="15884" width="8.85546875" style="5" customWidth="1"/>
    <col min="15885" max="15885" width="13.85546875" style="5" customWidth="1"/>
    <col min="15886" max="15886" width="20.42578125" style="5" customWidth="1"/>
    <col min="15887" max="15887" width="12.28515625" style="5" customWidth="1"/>
    <col min="15888" max="15888" width="19.28515625" style="5" customWidth="1"/>
    <col min="15889" max="15889" width="11.85546875" style="5" customWidth="1"/>
    <col min="15890" max="15890" width="9.140625" style="5" customWidth="1"/>
    <col min="15891" max="15891" width="13.42578125" style="5" customWidth="1"/>
    <col min="15892" max="15892" width="15.28515625" style="5" customWidth="1"/>
    <col min="15893" max="15893" width="15.42578125" style="5" customWidth="1"/>
    <col min="15894" max="15895" width="14.42578125" style="5" customWidth="1"/>
    <col min="15896" max="15896" width="5" style="5" customWidth="1"/>
    <col min="15897" max="15899" width="15.140625" style="5" customWidth="1"/>
    <col min="15900" max="15900" width="4.28515625" style="5" customWidth="1"/>
    <col min="15901" max="15901" width="16" style="5" customWidth="1"/>
    <col min="15902" max="15902" width="17.140625" style="5" customWidth="1"/>
    <col min="15903" max="15903" width="18.28515625" style="5" customWidth="1"/>
    <col min="15904" max="15904" width="4.85546875" style="5" customWidth="1"/>
    <col min="15905" max="15905" width="16" style="5" customWidth="1"/>
    <col min="15906" max="15906" width="17.140625" style="5" customWidth="1"/>
    <col min="15907" max="15907" width="18.28515625" style="5" customWidth="1"/>
    <col min="15908" max="15908" width="13.7109375" style="5" customWidth="1"/>
    <col min="15909" max="15909" width="16" style="5" customWidth="1"/>
    <col min="15910" max="15910" width="17.140625" style="5" customWidth="1"/>
    <col min="15911" max="15911" width="18.28515625" style="5" customWidth="1"/>
    <col min="15912" max="15912" width="13.7109375" style="5" customWidth="1"/>
    <col min="15913" max="15913" width="16" style="5" customWidth="1"/>
    <col min="15914" max="15914" width="17.140625" style="5" customWidth="1"/>
    <col min="15915" max="15915" width="18.28515625" style="5" customWidth="1"/>
    <col min="15916" max="15916" width="13.7109375" style="5" customWidth="1"/>
    <col min="15917" max="15917" width="16" style="5" customWidth="1"/>
    <col min="15918" max="15918" width="17.140625" style="5" customWidth="1"/>
    <col min="15919" max="15922" width="18.28515625" style="5" customWidth="1"/>
    <col min="15923" max="15923" width="15" style="5" customWidth="1"/>
    <col min="15924" max="15924" width="15.7109375" style="5" customWidth="1"/>
    <col min="15925" max="15925" width="49" style="5" customWidth="1"/>
    <col min="15926" max="15926" width="19.42578125" style="5" customWidth="1"/>
    <col min="15927" max="15927" width="14.5703125" style="5" customWidth="1"/>
    <col min="15928" max="15928" width="12.28515625" style="5" customWidth="1"/>
    <col min="15929" max="15929" width="14.5703125" style="5" customWidth="1"/>
    <col min="15930" max="15930" width="11.7109375" style="5" customWidth="1"/>
    <col min="15931" max="15931" width="14" style="5" customWidth="1"/>
    <col min="15932" max="15932" width="20.5703125" style="5" customWidth="1"/>
    <col min="15933" max="15933" width="11.7109375" style="5" customWidth="1"/>
    <col min="15934" max="15934" width="10.85546875" style="5" customWidth="1"/>
    <col min="15935" max="16128" width="9.140625" style="5"/>
    <col min="16129" max="16129" width="7.42578125" style="5" customWidth="1"/>
    <col min="16130" max="16130" width="20.28515625" style="5" customWidth="1"/>
    <col min="16131" max="16131" width="24.7109375" style="5" customWidth="1"/>
    <col min="16132" max="16132" width="35.7109375" style="5" customWidth="1"/>
    <col min="16133" max="16133" width="5" style="5" customWidth="1"/>
    <col min="16134" max="16134" width="12.85546875" style="5" customWidth="1"/>
    <col min="16135" max="16135" width="10.7109375" style="5" customWidth="1"/>
    <col min="16136" max="16136" width="7" style="5" customWidth="1"/>
    <col min="16137" max="16137" width="12.28515625" style="5" customWidth="1"/>
    <col min="16138" max="16138" width="10.7109375" style="5" customWidth="1"/>
    <col min="16139" max="16139" width="10.85546875" style="5" customWidth="1"/>
    <col min="16140" max="16140" width="8.85546875" style="5" customWidth="1"/>
    <col min="16141" max="16141" width="13.85546875" style="5" customWidth="1"/>
    <col min="16142" max="16142" width="20.42578125" style="5" customWidth="1"/>
    <col min="16143" max="16143" width="12.28515625" style="5" customWidth="1"/>
    <col min="16144" max="16144" width="19.28515625" style="5" customWidth="1"/>
    <col min="16145" max="16145" width="11.85546875" style="5" customWidth="1"/>
    <col min="16146" max="16146" width="9.140625" style="5" customWidth="1"/>
    <col min="16147" max="16147" width="13.42578125" style="5" customWidth="1"/>
    <col min="16148" max="16148" width="15.28515625" style="5" customWidth="1"/>
    <col min="16149" max="16149" width="15.42578125" style="5" customWidth="1"/>
    <col min="16150" max="16151" width="14.42578125" style="5" customWidth="1"/>
    <col min="16152" max="16152" width="5" style="5" customWidth="1"/>
    <col min="16153" max="16155" width="15.140625" style="5" customWidth="1"/>
    <col min="16156" max="16156" width="4.28515625" style="5" customWidth="1"/>
    <col min="16157" max="16157" width="16" style="5" customWidth="1"/>
    <col min="16158" max="16158" width="17.140625" style="5" customWidth="1"/>
    <col min="16159" max="16159" width="18.28515625" style="5" customWidth="1"/>
    <col min="16160" max="16160" width="4.85546875" style="5" customWidth="1"/>
    <col min="16161" max="16161" width="16" style="5" customWidth="1"/>
    <col min="16162" max="16162" width="17.140625" style="5" customWidth="1"/>
    <col min="16163" max="16163" width="18.28515625" style="5" customWidth="1"/>
    <col min="16164" max="16164" width="13.7109375" style="5" customWidth="1"/>
    <col min="16165" max="16165" width="16" style="5" customWidth="1"/>
    <col min="16166" max="16166" width="17.140625" style="5" customWidth="1"/>
    <col min="16167" max="16167" width="18.28515625" style="5" customWidth="1"/>
    <col min="16168" max="16168" width="13.7109375" style="5" customWidth="1"/>
    <col min="16169" max="16169" width="16" style="5" customWidth="1"/>
    <col min="16170" max="16170" width="17.140625" style="5" customWidth="1"/>
    <col min="16171" max="16171" width="18.28515625" style="5" customWidth="1"/>
    <col min="16172" max="16172" width="13.7109375" style="5" customWidth="1"/>
    <col min="16173" max="16173" width="16" style="5" customWidth="1"/>
    <col min="16174" max="16174" width="17.140625" style="5" customWidth="1"/>
    <col min="16175" max="16178" width="18.28515625" style="5" customWidth="1"/>
    <col min="16179" max="16179" width="15" style="5" customWidth="1"/>
    <col min="16180" max="16180" width="15.7109375" style="5" customWidth="1"/>
    <col min="16181" max="16181" width="49" style="5" customWidth="1"/>
    <col min="16182" max="16182" width="19.42578125" style="5" customWidth="1"/>
    <col min="16183" max="16183" width="14.5703125" style="5" customWidth="1"/>
    <col min="16184" max="16184" width="12.28515625" style="5" customWidth="1"/>
    <col min="16185" max="16185" width="14.5703125" style="5" customWidth="1"/>
    <col min="16186" max="16186" width="11.7109375" style="5" customWidth="1"/>
    <col min="16187" max="16187" width="14" style="5" customWidth="1"/>
    <col min="16188" max="16188" width="20.5703125" style="5" customWidth="1"/>
    <col min="16189" max="16189" width="11.7109375" style="5" customWidth="1"/>
    <col min="16190" max="16190" width="10.85546875" style="5" customWidth="1"/>
    <col min="16191" max="16384" width="9.140625" style="5"/>
  </cols>
  <sheetData>
    <row r="1" spans="1:70" s="2" customFormat="1" ht="13.15" customHeight="1" x14ac:dyDescent="0.25">
      <c r="G1" s="3"/>
      <c r="H1" s="3"/>
      <c r="I1" s="3"/>
      <c r="J1" s="3"/>
      <c r="K1" s="3"/>
      <c r="L1" s="3"/>
      <c r="M1" s="3"/>
      <c r="N1" s="3"/>
      <c r="O1" s="3" t="s">
        <v>320</v>
      </c>
      <c r="P1" s="3"/>
      <c r="Q1" s="3"/>
      <c r="R1" s="3"/>
      <c r="S1" s="3"/>
      <c r="T1" s="3"/>
      <c r="U1" s="3"/>
      <c r="V1" s="3"/>
      <c r="W1" s="3"/>
      <c r="X1" s="3"/>
      <c r="Y1" s="4"/>
      <c r="Z1" s="4"/>
      <c r="AA1" s="4"/>
      <c r="AB1" s="3"/>
      <c r="AC1" s="3"/>
      <c r="AD1" s="3"/>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3"/>
      <c r="BF1" s="5"/>
      <c r="BG1" s="6" t="s">
        <v>203</v>
      </c>
      <c r="BH1" s="5"/>
      <c r="BI1" s="5"/>
    </row>
    <row r="2" spans="1:70" s="2" customFormat="1" ht="13.15" customHeight="1" x14ac:dyDescent="0.25">
      <c r="F2" s="3"/>
      <c r="G2" s="3"/>
      <c r="H2" s="3"/>
      <c r="I2" s="7"/>
      <c r="J2" s="7"/>
      <c r="K2" s="3"/>
      <c r="L2" s="3"/>
      <c r="M2" s="3"/>
      <c r="N2" s="3"/>
      <c r="O2" s="3"/>
      <c r="P2" s="3"/>
      <c r="Q2" s="3"/>
      <c r="R2" s="3"/>
      <c r="S2" s="3"/>
      <c r="T2" s="7"/>
      <c r="U2" s="3"/>
      <c r="V2" s="3"/>
      <c r="W2" s="3"/>
      <c r="X2" s="3"/>
      <c r="Y2" s="4"/>
      <c r="Z2" s="4"/>
      <c r="AA2" s="4"/>
      <c r="AB2" s="3"/>
      <c r="AC2" s="3"/>
      <c r="AD2" s="3"/>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3"/>
      <c r="BF2" s="5"/>
      <c r="BG2" s="6" t="s">
        <v>204</v>
      </c>
      <c r="BH2" s="5"/>
      <c r="BI2" s="5"/>
    </row>
    <row r="3" spans="1:70" s="2" customFormat="1" ht="13.15" customHeight="1" thickBot="1" x14ac:dyDescent="0.3">
      <c r="G3" s="8"/>
      <c r="H3" s="8"/>
      <c r="I3" s="9"/>
      <c r="J3" s="9"/>
      <c r="K3" s="8"/>
      <c r="L3" s="8"/>
      <c r="M3" s="8"/>
      <c r="N3" s="8"/>
      <c r="O3" s="8"/>
      <c r="P3" s="8"/>
      <c r="Q3" s="8"/>
      <c r="R3" s="8"/>
      <c r="S3" s="8"/>
      <c r="T3" s="9"/>
      <c r="U3" s="8"/>
      <c r="V3" s="8"/>
      <c r="W3" s="8"/>
      <c r="X3" s="8"/>
      <c r="Y3" s="10"/>
      <c r="Z3" s="10"/>
      <c r="AA3" s="10"/>
      <c r="AB3" s="8"/>
      <c r="AC3" s="8"/>
      <c r="AD3" s="8"/>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8"/>
      <c r="BC3" s="158"/>
      <c r="BD3" s="158"/>
      <c r="BF3" s="5"/>
      <c r="BG3" s="5"/>
      <c r="BH3" s="5"/>
      <c r="BI3" s="5"/>
    </row>
    <row r="4" spans="1:70" s="2" customFormat="1" ht="13.15" customHeight="1" x14ac:dyDescent="0.25">
      <c r="A4" s="334" t="s">
        <v>1</v>
      </c>
      <c r="B4" s="334" t="s">
        <v>205</v>
      </c>
      <c r="C4" s="334" t="s">
        <v>198</v>
      </c>
      <c r="D4" s="188"/>
      <c r="E4" s="334" t="s">
        <v>199</v>
      </c>
      <c r="F4" s="331" t="s">
        <v>2</v>
      </c>
      <c r="G4" s="331" t="s">
        <v>91</v>
      </c>
      <c r="H4" s="185"/>
      <c r="I4" s="331" t="s">
        <v>92</v>
      </c>
      <c r="J4" s="331" t="s">
        <v>93</v>
      </c>
      <c r="K4" s="331" t="s">
        <v>9</v>
      </c>
      <c r="L4" s="331" t="s">
        <v>94</v>
      </c>
      <c r="M4" s="331" t="s">
        <v>20</v>
      </c>
      <c r="N4" s="331" t="s">
        <v>10</v>
      </c>
      <c r="O4" s="331" t="s">
        <v>95</v>
      </c>
      <c r="P4" s="331" t="s">
        <v>96</v>
      </c>
      <c r="Q4" s="331" t="s">
        <v>97</v>
      </c>
      <c r="R4" s="331" t="s">
        <v>98</v>
      </c>
      <c r="S4" s="331" t="s">
        <v>99</v>
      </c>
      <c r="T4" s="331" t="s">
        <v>100</v>
      </c>
      <c r="U4" s="331" t="s">
        <v>13</v>
      </c>
      <c r="V4" s="331" t="s">
        <v>101</v>
      </c>
      <c r="W4" s="331"/>
      <c r="X4" s="331"/>
      <c r="Y4" s="331" t="s">
        <v>102</v>
      </c>
      <c r="Z4" s="331"/>
      <c r="AA4" s="331"/>
      <c r="AB4" s="331" t="s">
        <v>103</v>
      </c>
      <c r="AC4" s="331" t="s">
        <v>104</v>
      </c>
      <c r="AD4" s="338" t="s">
        <v>105</v>
      </c>
      <c r="AE4" s="339"/>
      <c r="AF4" s="339"/>
      <c r="AG4" s="339"/>
      <c r="AH4" s="337" t="s">
        <v>106</v>
      </c>
      <c r="AI4" s="337"/>
      <c r="AJ4" s="337"/>
      <c r="AK4" s="337"/>
      <c r="AL4" s="337" t="s">
        <v>107</v>
      </c>
      <c r="AM4" s="337"/>
      <c r="AN4" s="337"/>
      <c r="AO4" s="337"/>
      <c r="AP4" s="337" t="s">
        <v>108</v>
      </c>
      <c r="AQ4" s="337"/>
      <c r="AR4" s="337"/>
      <c r="AS4" s="337"/>
      <c r="AT4" s="337" t="s">
        <v>182</v>
      </c>
      <c r="AU4" s="337"/>
      <c r="AV4" s="337"/>
      <c r="AW4" s="337"/>
      <c r="AX4" s="337" t="s">
        <v>183</v>
      </c>
      <c r="AY4" s="337"/>
      <c r="AZ4" s="337"/>
      <c r="BA4" s="337"/>
      <c r="BB4" s="337" t="s">
        <v>109</v>
      </c>
      <c r="BC4" s="337"/>
      <c r="BD4" s="337"/>
      <c r="BE4" s="331" t="s">
        <v>110</v>
      </c>
      <c r="BF4" s="331" t="s">
        <v>111</v>
      </c>
      <c r="BG4" s="331"/>
      <c r="BH4" s="331" t="s">
        <v>112</v>
      </c>
      <c r="BI4" s="331"/>
      <c r="BJ4" s="331"/>
      <c r="BK4" s="331"/>
      <c r="BL4" s="331"/>
      <c r="BM4" s="331"/>
      <c r="BN4" s="331"/>
      <c r="BO4" s="331"/>
      <c r="BP4" s="343"/>
      <c r="BQ4" s="340" t="s">
        <v>22</v>
      </c>
    </row>
    <row r="5" spans="1:70" s="2" customFormat="1" ht="13.15" customHeight="1" x14ac:dyDescent="0.25">
      <c r="A5" s="335"/>
      <c r="B5" s="335"/>
      <c r="C5" s="335"/>
      <c r="D5" s="189"/>
      <c r="E5" s="335"/>
      <c r="F5" s="332"/>
      <c r="G5" s="332"/>
      <c r="H5" s="186"/>
      <c r="I5" s="332"/>
      <c r="J5" s="332"/>
      <c r="K5" s="332"/>
      <c r="L5" s="332"/>
      <c r="M5" s="332"/>
      <c r="N5" s="332"/>
      <c r="O5" s="332"/>
      <c r="P5" s="332"/>
      <c r="Q5" s="332"/>
      <c r="R5" s="332"/>
      <c r="S5" s="332"/>
      <c r="T5" s="332"/>
      <c r="U5" s="332"/>
      <c r="V5" s="16" t="s">
        <v>113</v>
      </c>
      <c r="W5" s="332" t="s">
        <v>114</v>
      </c>
      <c r="X5" s="332"/>
      <c r="Y5" s="332"/>
      <c r="Z5" s="332"/>
      <c r="AA5" s="332"/>
      <c r="AB5" s="332"/>
      <c r="AC5" s="332"/>
      <c r="AD5" s="332" t="s">
        <v>16</v>
      </c>
      <c r="AE5" s="329" t="s">
        <v>17</v>
      </c>
      <c r="AF5" s="329" t="s">
        <v>115</v>
      </c>
      <c r="AG5" s="329" t="s">
        <v>116</v>
      </c>
      <c r="AH5" s="329" t="s">
        <v>16</v>
      </c>
      <c r="AI5" s="329" t="s">
        <v>17</v>
      </c>
      <c r="AJ5" s="329" t="s">
        <v>115</v>
      </c>
      <c r="AK5" s="329" t="s">
        <v>116</v>
      </c>
      <c r="AL5" s="329" t="s">
        <v>16</v>
      </c>
      <c r="AM5" s="329" t="s">
        <v>17</v>
      </c>
      <c r="AN5" s="329" t="s">
        <v>115</v>
      </c>
      <c r="AO5" s="329" t="s">
        <v>116</v>
      </c>
      <c r="AP5" s="329" t="s">
        <v>16</v>
      </c>
      <c r="AQ5" s="329" t="s">
        <v>17</v>
      </c>
      <c r="AR5" s="329" t="s">
        <v>115</v>
      </c>
      <c r="AS5" s="329" t="s">
        <v>116</v>
      </c>
      <c r="AT5" s="329" t="s">
        <v>16</v>
      </c>
      <c r="AU5" s="329" t="s">
        <v>17</v>
      </c>
      <c r="AV5" s="329" t="s">
        <v>115</v>
      </c>
      <c r="AW5" s="329" t="s">
        <v>116</v>
      </c>
      <c r="AX5" s="329" t="s">
        <v>16</v>
      </c>
      <c r="AY5" s="329" t="s">
        <v>17</v>
      </c>
      <c r="AZ5" s="329" t="s">
        <v>115</v>
      </c>
      <c r="BA5" s="329" t="s">
        <v>116</v>
      </c>
      <c r="BB5" s="329" t="s">
        <v>16</v>
      </c>
      <c r="BC5" s="329" t="s">
        <v>115</v>
      </c>
      <c r="BD5" s="329" t="s">
        <v>116</v>
      </c>
      <c r="BE5" s="332"/>
      <c r="BF5" s="332" t="s">
        <v>117</v>
      </c>
      <c r="BG5" s="332" t="s">
        <v>118</v>
      </c>
      <c r="BH5" s="332" t="s">
        <v>119</v>
      </c>
      <c r="BI5" s="332"/>
      <c r="BJ5" s="332"/>
      <c r="BK5" s="332" t="s">
        <v>120</v>
      </c>
      <c r="BL5" s="332"/>
      <c r="BM5" s="332"/>
      <c r="BN5" s="332" t="s">
        <v>121</v>
      </c>
      <c r="BO5" s="332"/>
      <c r="BP5" s="344"/>
      <c r="BQ5" s="341"/>
    </row>
    <row r="6" spans="1:70" s="4" customFormat="1" ht="13.15" customHeight="1" thickBot="1" x14ac:dyDescent="0.25">
      <c r="A6" s="336"/>
      <c r="B6" s="336"/>
      <c r="C6" s="336"/>
      <c r="D6" s="190"/>
      <c r="E6" s="336"/>
      <c r="F6" s="333"/>
      <c r="G6" s="333"/>
      <c r="H6" s="187"/>
      <c r="I6" s="333"/>
      <c r="J6" s="333"/>
      <c r="K6" s="333"/>
      <c r="L6" s="333"/>
      <c r="M6" s="333"/>
      <c r="N6" s="333"/>
      <c r="O6" s="333"/>
      <c r="P6" s="333"/>
      <c r="Q6" s="333"/>
      <c r="R6" s="333"/>
      <c r="S6" s="333"/>
      <c r="T6" s="333"/>
      <c r="U6" s="333"/>
      <c r="V6" s="17" t="s">
        <v>122</v>
      </c>
      <c r="W6" s="17" t="s">
        <v>123</v>
      </c>
      <c r="X6" s="17" t="s">
        <v>122</v>
      </c>
      <c r="Y6" s="17" t="s">
        <v>124</v>
      </c>
      <c r="Z6" s="17" t="s">
        <v>125</v>
      </c>
      <c r="AA6" s="17" t="s">
        <v>126</v>
      </c>
      <c r="AB6" s="333"/>
      <c r="AC6" s="333"/>
      <c r="AD6" s="333"/>
      <c r="AE6" s="330"/>
      <c r="AF6" s="330"/>
      <c r="AG6" s="330"/>
      <c r="AH6" s="330"/>
      <c r="AI6" s="330"/>
      <c r="AJ6" s="330"/>
      <c r="AK6" s="330"/>
      <c r="AL6" s="330"/>
      <c r="AM6" s="330"/>
      <c r="AN6" s="330"/>
      <c r="AO6" s="330"/>
      <c r="AP6" s="330"/>
      <c r="AQ6" s="330"/>
      <c r="AR6" s="330"/>
      <c r="AS6" s="330"/>
      <c r="AT6" s="330"/>
      <c r="AU6" s="330"/>
      <c r="AV6" s="330"/>
      <c r="AW6" s="330"/>
      <c r="AX6" s="330"/>
      <c r="AY6" s="330"/>
      <c r="AZ6" s="330"/>
      <c r="BA6" s="330"/>
      <c r="BB6" s="330"/>
      <c r="BC6" s="330"/>
      <c r="BD6" s="330"/>
      <c r="BE6" s="333"/>
      <c r="BF6" s="333"/>
      <c r="BG6" s="333"/>
      <c r="BH6" s="17" t="s">
        <v>127</v>
      </c>
      <c r="BI6" s="17" t="s">
        <v>128</v>
      </c>
      <c r="BJ6" s="17" t="s">
        <v>129</v>
      </c>
      <c r="BK6" s="17" t="s">
        <v>127</v>
      </c>
      <c r="BL6" s="17" t="s">
        <v>128</v>
      </c>
      <c r="BM6" s="17" t="s">
        <v>129</v>
      </c>
      <c r="BN6" s="17" t="s">
        <v>127</v>
      </c>
      <c r="BO6" s="17" t="s">
        <v>128</v>
      </c>
      <c r="BP6" s="18" t="s">
        <v>129</v>
      </c>
      <c r="BQ6" s="342"/>
    </row>
    <row r="7" spans="1:70" s="7" customFormat="1" ht="13.15" customHeight="1" thickBot="1" x14ac:dyDescent="0.25">
      <c r="A7" s="19"/>
      <c r="B7" s="20" t="s">
        <v>130</v>
      </c>
      <c r="C7" s="20" t="s">
        <v>131</v>
      </c>
      <c r="D7" s="20"/>
      <c r="E7" s="20" t="s">
        <v>132</v>
      </c>
      <c r="F7" s="21" t="s">
        <v>133</v>
      </c>
      <c r="G7" s="22" t="s">
        <v>134</v>
      </c>
      <c r="H7" s="22"/>
      <c r="I7" s="21" t="s">
        <v>135</v>
      </c>
      <c r="J7" s="22" t="s">
        <v>136</v>
      </c>
      <c r="K7" s="21" t="s">
        <v>137</v>
      </c>
      <c r="L7" s="22" t="s">
        <v>138</v>
      </c>
      <c r="M7" s="21" t="s">
        <v>139</v>
      </c>
      <c r="N7" s="22" t="s">
        <v>140</v>
      </c>
      <c r="O7" s="21" t="s">
        <v>141</v>
      </c>
      <c r="P7" s="22" t="s">
        <v>142</v>
      </c>
      <c r="Q7" s="21" t="s">
        <v>143</v>
      </c>
      <c r="R7" s="22" t="s">
        <v>144</v>
      </c>
      <c r="S7" s="21" t="s">
        <v>145</v>
      </c>
      <c r="T7" s="22" t="s">
        <v>146</v>
      </c>
      <c r="U7" s="21" t="s">
        <v>147</v>
      </c>
      <c r="V7" s="22" t="s">
        <v>148</v>
      </c>
      <c r="W7" s="21" t="s">
        <v>149</v>
      </c>
      <c r="X7" s="22" t="s">
        <v>150</v>
      </c>
      <c r="Y7" s="21" t="s">
        <v>151</v>
      </c>
      <c r="Z7" s="22" t="s">
        <v>152</v>
      </c>
      <c r="AA7" s="21" t="s">
        <v>153</v>
      </c>
      <c r="AB7" s="22" t="s">
        <v>154</v>
      </c>
      <c r="AC7" s="21" t="s">
        <v>155</v>
      </c>
      <c r="AD7" s="22" t="s">
        <v>156</v>
      </c>
      <c r="AE7" s="21" t="s">
        <v>157</v>
      </c>
      <c r="AF7" s="22" t="s">
        <v>158</v>
      </c>
      <c r="AG7" s="21" t="s">
        <v>159</v>
      </c>
      <c r="AH7" s="22" t="s">
        <v>160</v>
      </c>
      <c r="AI7" s="21" t="s">
        <v>161</v>
      </c>
      <c r="AJ7" s="22" t="s">
        <v>162</v>
      </c>
      <c r="AK7" s="21" t="s">
        <v>163</v>
      </c>
      <c r="AL7" s="22" t="s">
        <v>164</v>
      </c>
      <c r="AM7" s="21" t="s">
        <v>165</v>
      </c>
      <c r="AN7" s="22" t="s">
        <v>166</v>
      </c>
      <c r="AO7" s="21" t="s">
        <v>167</v>
      </c>
      <c r="AP7" s="22" t="s">
        <v>168</v>
      </c>
      <c r="AQ7" s="21" t="s">
        <v>169</v>
      </c>
      <c r="AR7" s="22" t="s">
        <v>170</v>
      </c>
      <c r="AS7" s="21" t="s">
        <v>171</v>
      </c>
      <c r="AT7" s="22" t="s">
        <v>172</v>
      </c>
      <c r="AU7" s="21" t="s">
        <v>173</v>
      </c>
      <c r="AV7" s="22" t="s">
        <v>174</v>
      </c>
      <c r="AW7" s="21" t="s">
        <v>175</v>
      </c>
      <c r="AX7" s="22" t="s">
        <v>176</v>
      </c>
      <c r="AY7" s="21" t="s">
        <v>177</v>
      </c>
      <c r="AZ7" s="22" t="s">
        <v>178</v>
      </c>
      <c r="BA7" s="21" t="s">
        <v>179</v>
      </c>
      <c r="BB7" s="22" t="s">
        <v>187</v>
      </c>
      <c r="BC7" s="21" t="s">
        <v>188</v>
      </c>
      <c r="BD7" s="22" t="s">
        <v>189</v>
      </c>
      <c r="BE7" s="21" t="s">
        <v>186</v>
      </c>
      <c r="BF7" s="22" t="s">
        <v>190</v>
      </c>
      <c r="BG7" s="122" t="s">
        <v>191</v>
      </c>
      <c r="BH7" s="123" t="s">
        <v>192</v>
      </c>
      <c r="BI7" s="122" t="s">
        <v>193</v>
      </c>
      <c r="BJ7" s="123" t="s">
        <v>194</v>
      </c>
      <c r="BK7" s="122" t="s">
        <v>184</v>
      </c>
      <c r="BL7" s="123" t="s">
        <v>195</v>
      </c>
      <c r="BM7" s="122" t="s">
        <v>196</v>
      </c>
      <c r="BN7" s="123" t="s">
        <v>197</v>
      </c>
      <c r="BO7" s="122" t="s">
        <v>200</v>
      </c>
      <c r="BP7" s="124" t="s">
        <v>201</v>
      </c>
      <c r="BQ7" s="125" t="s">
        <v>202</v>
      </c>
    </row>
    <row r="8" spans="1:70" ht="13.15" customHeight="1" x14ac:dyDescent="0.25">
      <c r="A8" s="23"/>
      <c r="B8" s="23"/>
      <c r="C8" s="23"/>
      <c r="D8" s="23"/>
      <c r="E8" s="23"/>
      <c r="F8" s="16" t="s">
        <v>181</v>
      </c>
      <c r="G8" s="23"/>
      <c r="H8" s="23"/>
      <c r="I8" s="24"/>
      <c r="J8" s="24"/>
      <c r="K8" s="23"/>
      <c r="L8" s="23"/>
      <c r="M8" s="23"/>
      <c r="N8" s="23"/>
      <c r="O8" s="23"/>
      <c r="P8" s="23"/>
      <c r="Q8" s="23"/>
      <c r="R8" s="23"/>
      <c r="S8" s="23"/>
      <c r="T8" s="24"/>
      <c r="U8" s="23"/>
      <c r="V8" s="23"/>
      <c r="W8" s="23"/>
      <c r="X8" s="23"/>
      <c r="Y8" s="25"/>
      <c r="Z8" s="25"/>
      <c r="AA8" s="25"/>
      <c r="AB8" s="23"/>
      <c r="AC8" s="23"/>
      <c r="AD8" s="23"/>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64"/>
      <c r="BD8" s="164"/>
      <c r="BE8" s="23"/>
      <c r="BF8" s="23"/>
      <c r="BG8" s="23"/>
      <c r="BH8" s="24"/>
      <c r="BI8" s="23"/>
      <c r="BJ8" s="23"/>
      <c r="BK8" s="24"/>
      <c r="BL8" s="23"/>
      <c r="BM8" s="23"/>
      <c r="BN8" s="24"/>
      <c r="BO8" s="23"/>
      <c r="BP8" s="23"/>
      <c r="BQ8" s="23"/>
    </row>
    <row r="9" spans="1:70" ht="13.15" customHeight="1" x14ac:dyDescent="0.25">
      <c r="A9" s="23"/>
      <c r="B9" s="23"/>
      <c r="C9" s="23"/>
      <c r="D9" s="23"/>
      <c r="E9" s="23"/>
      <c r="F9" s="16" t="s">
        <v>185</v>
      </c>
      <c r="G9" s="23"/>
      <c r="H9" s="23"/>
      <c r="I9" s="24"/>
      <c r="J9" s="24"/>
      <c r="K9" s="23"/>
      <c r="L9" s="23"/>
      <c r="M9" s="23"/>
      <c r="N9" s="23"/>
      <c r="O9" s="23"/>
      <c r="P9" s="23"/>
      <c r="Q9" s="23"/>
      <c r="R9" s="23"/>
      <c r="S9" s="23"/>
      <c r="T9" s="24"/>
      <c r="U9" s="23"/>
      <c r="V9" s="23"/>
      <c r="W9" s="23"/>
      <c r="X9" s="23"/>
      <c r="Y9" s="25"/>
      <c r="Z9" s="25"/>
      <c r="AA9" s="25"/>
      <c r="AB9" s="23"/>
      <c r="AC9" s="23"/>
      <c r="AD9" s="23"/>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64"/>
      <c r="BD9" s="164"/>
      <c r="BE9" s="23"/>
      <c r="BF9" s="23"/>
      <c r="BG9" s="23"/>
      <c r="BH9" s="24"/>
      <c r="BI9" s="23"/>
      <c r="BJ9" s="23"/>
      <c r="BK9" s="24"/>
      <c r="BL9" s="23"/>
      <c r="BM9" s="23"/>
      <c r="BN9" s="24"/>
      <c r="BO9" s="23"/>
      <c r="BP9" s="23"/>
      <c r="BQ9" s="23"/>
    </row>
    <row r="10" spans="1:70" ht="13.15" customHeight="1" x14ac:dyDescent="0.25">
      <c r="A10" s="23"/>
      <c r="B10" s="23"/>
      <c r="C10" s="23"/>
      <c r="D10" s="23"/>
      <c r="E10" s="24"/>
      <c r="F10" s="16" t="s">
        <v>206</v>
      </c>
      <c r="G10" s="23"/>
      <c r="H10" s="23"/>
      <c r="I10" s="24"/>
      <c r="J10" s="23"/>
      <c r="K10" s="23"/>
      <c r="L10" s="23"/>
      <c r="M10" s="23"/>
      <c r="N10" s="23"/>
      <c r="O10" s="23"/>
      <c r="P10" s="23"/>
      <c r="Q10" s="23"/>
      <c r="R10" s="23"/>
      <c r="S10" s="24"/>
      <c r="T10" s="23"/>
      <c r="U10" s="23"/>
      <c r="V10" s="23"/>
      <c r="X10" s="25"/>
      <c r="Y10" s="25"/>
      <c r="Z10" s="25"/>
      <c r="AA10" s="23"/>
      <c r="AB10" s="23"/>
      <c r="AC10" s="23"/>
      <c r="AD10" s="23"/>
      <c r="AE10" s="153"/>
      <c r="AF10" s="153">
        <f t="shared" ref="AF10:AK10" si="0">SUM(AF9)</f>
        <v>0</v>
      </c>
      <c r="AG10" s="153">
        <f t="shared" si="0"/>
        <v>0</v>
      </c>
      <c r="AH10" s="153">
        <f t="shared" si="0"/>
        <v>0</v>
      </c>
      <c r="AI10" s="153">
        <f t="shared" si="0"/>
        <v>0</v>
      </c>
      <c r="AJ10" s="153">
        <f t="shared" si="0"/>
        <v>0</v>
      </c>
      <c r="AK10" s="153">
        <f t="shared" si="0"/>
        <v>0</v>
      </c>
      <c r="AL10" s="153"/>
      <c r="AM10" s="153"/>
      <c r="AN10" s="153">
        <f>SUM(AN9)</f>
        <v>0</v>
      </c>
      <c r="AO10" s="153">
        <f>SUM(AO9)</f>
        <v>0</v>
      </c>
      <c r="AP10" s="153"/>
      <c r="AQ10" s="153"/>
      <c r="AR10" s="153">
        <f t="shared" ref="AR10:AX10" si="1">SUM(AR9)</f>
        <v>0</v>
      </c>
      <c r="AS10" s="153">
        <f t="shared" si="1"/>
        <v>0</v>
      </c>
      <c r="AT10" s="153">
        <f t="shared" si="1"/>
        <v>0</v>
      </c>
      <c r="AU10" s="153">
        <f t="shared" si="1"/>
        <v>0</v>
      </c>
      <c r="AV10" s="153">
        <f t="shared" si="1"/>
        <v>0</v>
      </c>
      <c r="AW10" s="153">
        <f t="shared" si="1"/>
        <v>0</v>
      </c>
      <c r="AX10" s="153">
        <f t="shared" si="1"/>
        <v>0</v>
      </c>
      <c r="AY10" s="153"/>
      <c r="AZ10" s="153"/>
      <c r="BA10" s="153"/>
      <c r="BB10" s="153"/>
      <c r="BC10" s="153">
        <f>SUM(BC9)</f>
        <v>0</v>
      </c>
      <c r="BD10" s="153">
        <f>SUM(BD9)</f>
        <v>0</v>
      </c>
      <c r="BE10" s="23"/>
      <c r="BF10" s="23"/>
      <c r="BG10" s="24"/>
      <c r="BH10" s="23"/>
      <c r="BI10" s="23"/>
      <c r="BJ10" s="24"/>
      <c r="BK10" s="23"/>
      <c r="BL10" s="23"/>
      <c r="BM10" s="24"/>
      <c r="BN10" s="23"/>
      <c r="BO10" s="23"/>
      <c r="BP10" s="23"/>
      <c r="BQ10" s="23"/>
    </row>
    <row r="11" spans="1:70" ht="12.75" customHeight="1" x14ac:dyDescent="0.25">
      <c r="A11" s="23"/>
      <c r="B11" s="23"/>
      <c r="C11" s="23"/>
      <c r="D11" s="23"/>
      <c r="E11" s="24"/>
      <c r="F11" s="16" t="s">
        <v>207</v>
      </c>
      <c r="G11" s="23"/>
      <c r="H11" s="23"/>
      <c r="I11" s="24"/>
      <c r="J11" s="23"/>
      <c r="K11" s="23"/>
      <c r="L11" s="23"/>
      <c r="M11" s="23"/>
      <c r="N11" s="23"/>
      <c r="O11" s="23"/>
      <c r="P11" s="23"/>
      <c r="Q11" s="23"/>
      <c r="R11" s="23"/>
      <c r="S11" s="24"/>
      <c r="T11" s="23"/>
      <c r="U11" s="23"/>
      <c r="V11" s="23"/>
      <c r="W11" s="23"/>
      <c r="X11" s="25"/>
      <c r="Y11" s="25"/>
      <c r="Z11" s="25"/>
      <c r="AA11" s="23"/>
      <c r="AB11" s="23"/>
      <c r="AC11" s="23"/>
      <c r="AD11" s="23"/>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64"/>
      <c r="BC11" s="164"/>
      <c r="BD11" s="152"/>
      <c r="BE11" s="23"/>
      <c r="BF11" s="23"/>
      <c r="BG11" s="24"/>
      <c r="BH11" s="23"/>
      <c r="BI11" s="23"/>
      <c r="BJ11" s="24"/>
      <c r="BK11" s="23"/>
      <c r="BL11" s="23"/>
      <c r="BM11" s="24"/>
      <c r="BN11" s="23"/>
      <c r="BO11" s="23"/>
      <c r="BP11" s="23"/>
      <c r="BQ11" s="23"/>
    </row>
    <row r="12" spans="1:70" s="11" customFormat="1" ht="12.75" customHeight="1" x14ac:dyDescent="0.25">
      <c r="A12" s="27"/>
      <c r="B12" s="27"/>
      <c r="C12" s="27"/>
      <c r="D12" s="27"/>
      <c r="E12" s="27"/>
      <c r="F12" s="16" t="s">
        <v>208</v>
      </c>
      <c r="G12" s="27"/>
      <c r="H12" s="27"/>
      <c r="I12" s="14"/>
      <c r="J12" s="14"/>
      <c r="K12" s="27"/>
      <c r="L12" s="27"/>
      <c r="M12" s="27"/>
      <c r="N12" s="27"/>
      <c r="O12" s="27"/>
      <c r="P12" s="27"/>
      <c r="Q12" s="27"/>
      <c r="R12" s="27"/>
      <c r="S12" s="27"/>
      <c r="T12" s="14"/>
      <c r="U12" s="27"/>
      <c r="V12" s="27"/>
      <c r="W12" s="27"/>
      <c r="X12" s="27"/>
      <c r="Y12" s="28"/>
      <c r="Z12" s="28"/>
      <c r="AA12" s="28"/>
      <c r="AB12" s="27"/>
      <c r="AC12" s="27"/>
      <c r="AD12" s="27"/>
      <c r="AE12" s="160"/>
      <c r="AF12" s="153">
        <f>SUM(AF11)</f>
        <v>0</v>
      </c>
      <c r="AG12" s="153">
        <f>SUM(AG11)</f>
        <v>0</v>
      </c>
      <c r="AH12" s="154"/>
      <c r="AI12" s="154"/>
      <c r="AJ12" s="153">
        <f>SUM(AJ11)</f>
        <v>0</v>
      </c>
      <c r="AK12" s="153">
        <f>SUM(AK11)</f>
        <v>0</v>
      </c>
      <c r="AL12" s="154"/>
      <c r="AM12" s="154"/>
      <c r="AN12" s="153">
        <f>SUM(AN11)</f>
        <v>0</v>
      </c>
      <c r="AO12" s="153">
        <f>SUM(AO11)</f>
        <v>0</v>
      </c>
      <c r="AP12" s="154"/>
      <c r="AQ12" s="154"/>
      <c r="AR12" s="153">
        <f>SUM(AR11)</f>
        <v>0</v>
      </c>
      <c r="AS12" s="153">
        <f>SUM(AS11)</f>
        <v>0</v>
      </c>
      <c r="AT12" s="154"/>
      <c r="AU12" s="154"/>
      <c r="AV12" s="153">
        <f>SUM(AV11)</f>
        <v>0</v>
      </c>
      <c r="AW12" s="153">
        <f>SUM(AW11)</f>
        <v>0</v>
      </c>
      <c r="AX12" s="160"/>
      <c r="AY12" s="160"/>
      <c r="AZ12" s="160"/>
      <c r="BA12" s="160"/>
      <c r="BB12" s="160"/>
      <c r="BC12" s="153">
        <f>SUM(BC11)</f>
        <v>0</v>
      </c>
      <c r="BD12" s="153">
        <f>SUM(BD11)</f>
        <v>0</v>
      </c>
      <c r="BE12" s="27"/>
      <c r="BF12" s="27"/>
      <c r="BG12" s="27"/>
      <c r="BH12" s="14"/>
      <c r="BI12" s="27"/>
      <c r="BJ12" s="27"/>
      <c r="BK12" s="14"/>
      <c r="BL12" s="27"/>
      <c r="BM12" s="27"/>
      <c r="BN12" s="14"/>
      <c r="BO12" s="27"/>
      <c r="BP12" s="27"/>
      <c r="BQ12" s="27"/>
    </row>
    <row r="13" spans="1:70" ht="13.15" customHeight="1" x14ac:dyDescent="0.25">
      <c r="A13" s="23"/>
      <c r="B13" s="23"/>
      <c r="C13" s="23"/>
      <c r="D13" s="23"/>
      <c r="E13" s="23"/>
      <c r="F13" s="16" t="s">
        <v>51</v>
      </c>
      <c r="G13" s="23"/>
      <c r="H13" s="23"/>
      <c r="I13" s="24"/>
      <c r="J13" s="24"/>
      <c r="K13" s="23"/>
      <c r="L13" s="23"/>
      <c r="M13" s="23"/>
      <c r="N13" s="23"/>
      <c r="O13" s="23"/>
      <c r="P13" s="23"/>
      <c r="Q13" s="23"/>
      <c r="R13" s="23"/>
      <c r="S13" s="23"/>
      <c r="T13" s="24"/>
      <c r="U13" s="23"/>
      <c r="V13" s="23"/>
      <c r="W13" s="23"/>
      <c r="X13" s="23"/>
      <c r="Y13" s="25"/>
      <c r="Z13" s="25"/>
      <c r="AA13" s="25"/>
      <c r="AB13" s="23"/>
      <c r="AC13" s="23"/>
      <c r="AD13" s="23"/>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64"/>
      <c r="BD13" s="164"/>
      <c r="BE13" s="23"/>
      <c r="BF13" s="23"/>
      <c r="BG13" s="23"/>
      <c r="BH13" s="24"/>
      <c r="BI13" s="23"/>
      <c r="BJ13" s="23"/>
      <c r="BK13" s="24"/>
      <c r="BL13" s="23"/>
      <c r="BM13" s="23"/>
      <c r="BN13" s="24"/>
      <c r="BO13" s="23"/>
      <c r="BP13" s="23"/>
      <c r="BQ13" s="23"/>
    </row>
    <row r="14" spans="1:70" s="126" customFormat="1" ht="13.15" customHeight="1" x14ac:dyDescent="0.25">
      <c r="A14" s="23"/>
      <c r="B14" s="23"/>
      <c r="C14" s="23"/>
      <c r="D14" s="23"/>
      <c r="E14" s="23"/>
      <c r="F14" s="16" t="s">
        <v>185</v>
      </c>
      <c r="G14" s="23"/>
      <c r="H14" s="23"/>
      <c r="I14" s="24"/>
      <c r="J14" s="24"/>
      <c r="K14" s="23"/>
      <c r="L14" s="23"/>
      <c r="M14" s="23"/>
      <c r="N14" s="23"/>
      <c r="O14" s="23"/>
      <c r="P14" s="23"/>
      <c r="Q14" s="23"/>
      <c r="R14" s="23"/>
      <c r="S14" s="23"/>
      <c r="T14" s="24"/>
      <c r="U14" s="23"/>
      <c r="V14" s="23"/>
      <c r="W14" s="23"/>
      <c r="X14" s="23"/>
      <c r="Y14" s="25"/>
      <c r="Z14" s="25"/>
      <c r="AA14" s="25"/>
      <c r="AB14" s="23"/>
      <c r="AC14" s="23"/>
      <c r="AD14" s="23"/>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64"/>
      <c r="BD14" s="164"/>
      <c r="BE14" s="23"/>
      <c r="BF14" s="23"/>
      <c r="BG14" s="23"/>
      <c r="BH14" s="24"/>
      <c r="BI14" s="23"/>
      <c r="BJ14" s="23"/>
      <c r="BK14" s="24"/>
      <c r="BL14" s="23"/>
      <c r="BM14" s="147"/>
      <c r="BN14" s="147"/>
      <c r="BO14" s="147"/>
      <c r="BP14" s="147"/>
      <c r="BQ14" s="117"/>
      <c r="BR14" s="117"/>
    </row>
    <row r="15" spans="1:70" s="126" customFormat="1" ht="13.15" customHeight="1" x14ac:dyDescent="0.2">
      <c r="A15" s="262" t="s">
        <v>456</v>
      </c>
      <c r="B15" s="262"/>
      <c r="C15" s="262"/>
      <c r="D15" s="262"/>
      <c r="E15" s="262"/>
      <c r="F15" s="270" t="s">
        <v>457</v>
      </c>
      <c r="G15" s="262" t="s">
        <v>458</v>
      </c>
      <c r="H15" s="262"/>
      <c r="I15" s="262" t="s">
        <v>459</v>
      </c>
      <c r="J15" s="262" t="s">
        <v>459</v>
      </c>
      <c r="K15" s="266" t="s">
        <v>326</v>
      </c>
      <c r="L15" s="266"/>
      <c r="M15" s="223"/>
      <c r="N15" s="262">
        <v>100</v>
      </c>
      <c r="O15" s="271" t="s">
        <v>424</v>
      </c>
      <c r="P15" s="223" t="s">
        <v>421</v>
      </c>
      <c r="Q15" s="262" t="s">
        <v>426</v>
      </c>
      <c r="R15" s="262" t="s">
        <v>423</v>
      </c>
      <c r="S15" s="271" t="s">
        <v>424</v>
      </c>
      <c r="T15" s="262" t="s">
        <v>460</v>
      </c>
      <c r="U15" s="266"/>
      <c r="V15" s="266" t="s">
        <v>461</v>
      </c>
      <c r="W15" s="266"/>
      <c r="X15" s="266"/>
      <c r="Y15" s="266">
        <v>0</v>
      </c>
      <c r="Z15" s="266">
        <v>90</v>
      </c>
      <c r="AA15" s="266">
        <v>10</v>
      </c>
      <c r="AB15" s="266"/>
      <c r="AC15" s="266" t="s">
        <v>428</v>
      </c>
      <c r="AD15" s="269">
        <v>1</v>
      </c>
      <c r="AE15" s="290">
        <v>17250000</v>
      </c>
      <c r="AF15" s="291">
        <v>17250000</v>
      </c>
      <c r="AG15" s="291">
        <v>19320000</v>
      </c>
      <c r="AH15" s="269">
        <v>1</v>
      </c>
      <c r="AI15" s="290">
        <v>17250000</v>
      </c>
      <c r="AJ15" s="291">
        <v>17250000</v>
      </c>
      <c r="AK15" s="291">
        <v>19320000</v>
      </c>
      <c r="AL15" s="291"/>
      <c r="AM15" s="290"/>
      <c r="AN15" s="291"/>
      <c r="AO15" s="291"/>
      <c r="AP15" s="291"/>
      <c r="AQ15" s="291"/>
      <c r="AR15" s="291"/>
      <c r="AS15" s="291"/>
      <c r="AT15" s="291"/>
      <c r="AU15" s="291"/>
      <c r="AV15" s="291"/>
      <c r="AW15" s="291"/>
      <c r="AX15" s="291"/>
      <c r="AY15" s="291"/>
      <c r="AZ15" s="291"/>
      <c r="BA15" s="291"/>
      <c r="BB15" s="291"/>
      <c r="BC15" s="291">
        <v>34500000</v>
      </c>
      <c r="BD15" s="291">
        <v>38640000</v>
      </c>
      <c r="BE15" s="268">
        <v>120240021112</v>
      </c>
      <c r="BF15" s="262" t="s">
        <v>462</v>
      </c>
      <c r="BG15" s="262" t="s">
        <v>463</v>
      </c>
      <c r="BH15" s="266"/>
      <c r="BI15" s="266"/>
      <c r="BJ15" s="266"/>
      <c r="BK15" s="266"/>
      <c r="BL15" s="266"/>
      <c r="BM15" s="266"/>
      <c r="BN15" s="266"/>
      <c r="BO15" s="266"/>
      <c r="BP15" s="266"/>
      <c r="BQ15" s="266"/>
    </row>
    <row r="16" spans="1:70" s="126" customFormat="1" ht="13.15" customHeight="1" x14ac:dyDescent="0.2">
      <c r="A16" s="262" t="s">
        <v>456</v>
      </c>
      <c r="B16" s="262"/>
      <c r="C16" s="262"/>
      <c r="D16" s="262"/>
      <c r="E16" s="262"/>
      <c r="F16" s="270" t="s">
        <v>464</v>
      </c>
      <c r="G16" s="262" t="s">
        <v>458</v>
      </c>
      <c r="H16" s="262"/>
      <c r="I16" s="262" t="s">
        <v>459</v>
      </c>
      <c r="J16" s="262" t="s">
        <v>459</v>
      </c>
      <c r="K16" s="266" t="s">
        <v>326</v>
      </c>
      <c r="L16" s="266"/>
      <c r="M16" s="223"/>
      <c r="N16" s="262">
        <v>100</v>
      </c>
      <c r="O16" s="271" t="s">
        <v>424</v>
      </c>
      <c r="P16" s="223" t="s">
        <v>421</v>
      </c>
      <c r="Q16" s="262" t="s">
        <v>426</v>
      </c>
      <c r="R16" s="262" t="s">
        <v>423</v>
      </c>
      <c r="S16" s="271" t="s">
        <v>424</v>
      </c>
      <c r="T16" s="262" t="s">
        <v>465</v>
      </c>
      <c r="U16" s="266"/>
      <c r="V16" s="266" t="s">
        <v>461</v>
      </c>
      <c r="W16" s="266"/>
      <c r="X16" s="266"/>
      <c r="Y16" s="266">
        <v>0</v>
      </c>
      <c r="Z16" s="266">
        <v>90</v>
      </c>
      <c r="AA16" s="266">
        <v>10</v>
      </c>
      <c r="AB16" s="266"/>
      <c r="AC16" s="266" t="s">
        <v>428</v>
      </c>
      <c r="AD16" s="269">
        <v>1</v>
      </c>
      <c r="AE16" s="290">
        <v>17250000</v>
      </c>
      <c r="AF16" s="291">
        <v>17250000</v>
      </c>
      <c r="AG16" s="291">
        <v>19320000</v>
      </c>
      <c r="AH16" s="269">
        <v>1</v>
      </c>
      <c r="AI16" s="290">
        <v>17250000</v>
      </c>
      <c r="AJ16" s="291">
        <v>17250000</v>
      </c>
      <c r="AK16" s="291">
        <v>19320000</v>
      </c>
      <c r="AL16" s="291"/>
      <c r="AM16" s="290"/>
      <c r="AN16" s="291"/>
      <c r="AO16" s="291"/>
      <c r="AP16" s="291"/>
      <c r="AQ16" s="291"/>
      <c r="AR16" s="291"/>
      <c r="AS16" s="291"/>
      <c r="AT16" s="291"/>
      <c r="AU16" s="291"/>
      <c r="AV16" s="291"/>
      <c r="AW16" s="291"/>
      <c r="AX16" s="291"/>
      <c r="AY16" s="291"/>
      <c r="AZ16" s="291"/>
      <c r="BA16" s="291"/>
      <c r="BB16" s="291"/>
      <c r="BC16" s="291">
        <v>34500000</v>
      </c>
      <c r="BD16" s="291">
        <v>38640000</v>
      </c>
      <c r="BE16" s="268">
        <v>120240021112</v>
      </c>
      <c r="BF16" s="262" t="s">
        <v>466</v>
      </c>
      <c r="BG16" s="262" t="s">
        <v>467</v>
      </c>
      <c r="BH16" s="266"/>
      <c r="BI16" s="266"/>
      <c r="BJ16" s="266"/>
      <c r="BK16" s="266"/>
      <c r="BL16" s="266"/>
      <c r="BM16" s="266"/>
      <c r="BN16" s="266"/>
      <c r="BO16" s="266"/>
      <c r="BP16" s="266"/>
      <c r="BQ16" s="266"/>
    </row>
    <row r="17" spans="1:72" s="126" customFormat="1" ht="13.15" customHeight="1" x14ac:dyDescent="0.2">
      <c r="A17" s="262" t="s">
        <v>456</v>
      </c>
      <c r="B17" s="262"/>
      <c r="C17" s="262"/>
      <c r="D17" s="262"/>
      <c r="E17" s="262"/>
      <c r="F17" s="270" t="s">
        <v>468</v>
      </c>
      <c r="G17" s="262" t="s">
        <v>458</v>
      </c>
      <c r="H17" s="262"/>
      <c r="I17" s="262" t="s">
        <v>459</v>
      </c>
      <c r="J17" s="262" t="s">
        <v>459</v>
      </c>
      <c r="K17" s="266" t="s">
        <v>326</v>
      </c>
      <c r="L17" s="266"/>
      <c r="M17" s="223"/>
      <c r="N17" s="262">
        <v>100</v>
      </c>
      <c r="O17" s="271" t="s">
        <v>424</v>
      </c>
      <c r="P17" s="223" t="s">
        <v>421</v>
      </c>
      <c r="Q17" s="262" t="s">
        <v>426</v>
      </c>
      <c r="R17" s="262" t="s">
        <v>423</v>
      </c>
      <c r="S17" s="271" t="s">
        <v>424</v>
      </c>
      <c r="T17" s="262" t="s">
        <v>465</v>
      </c>
      <c r="U17" s="266"/>
      <c r="V17" s="266" t="s">
        <v>461</v>
      </c>
      <c r="W17" s="266"/>
      <c r="X17" s="266"/>
      <c r="Y17" s="266">
        <v>0</v>
      </c>
      <c r="Z17" s="266">
        <v>90</v>
      </c>
      <c r="AA17" s="266">
        <v>10</v>
      </c>
      <c r="AB17" s="266"/>
      <c r="AC17" s="266" t="s">
        <v>428</v>
      </c>
      <c r="AD17" s="269">
        <v>1</v>
      </c>
      <c r="AE17" s="290">
        <v>17250000</v>
      </c>
      <c r="AF17" s="291">
        <v>17250000</v>
      </c>
      <c r="AG17" s="291">
        <v>19320000</v>
      </c>
      <c r="AH17" s="269">
        <v>1</v>
      </c>
      <c r="AI17" s="290">
        <v>17250000</v>
      </c>
      <c r="AJ17" s="291">
        <v>17250000</v>
      </c>
      <c r="AK17" s="291">
        <v>19320000</v>
      </c>
      <c r="AL17" s="291"/>
      <c r="AM17" s="290"/>
      <c r="AN17" s="291"/>
      <c r="AO17" s="291"/>
      <c r="AP17" s="291"/>
      <c r="AQ17" s="291"/>
      <c r="AR17" s="291"/>
      <c r="AS17" s="291"/>
      <c r="AT17" s="291"/>
      <c r="AU17" s="291"/>
      <c r="AV17" s="291"/>
      <c r="AW17" s="291"/>
      <c r="AX17" s="291"/>
      <c r="AY17" s="291"/>
      <c r="AZ17" s="291"/>
      <c r="BA17" s="291"/>
      <c r="BB17" s="291"/>
      <c r="BC17" s="291">
        <v>34500000</v>
      </c>
      <c r="BD17" s="291">
        <v>38640000</v>
      </c>
      <c r="BE17" s="268">
        <v>120240021112</v>
      </c>
      <c r="BF17" s="262" t="s">
        <v>469</v>
      </c>
      <c r="BG17" s="262" t="s">
        <v>470</v>
      </c>
      <c r="BH17" s="266"/>
      <c r="BI17" s="266"/>
      <c r="BJ17" s="266"/>
      <c r="BK17" s="266"/>
      <c r="BL17" s="266"/>
      <c r="BM17" s="266"/>
      <c r="BN17" s="266"/>
      <c r="BO17" s="266"/>
      <c r="BP17" s="266"/>
      <c r="BQ17" s="266"/>
    </row>
    <row r="18" spans="1:72" s="126" customFormat="1" ht="13.15" customHeight="1" x14ac:dyDescent="0.2">
      <c r="A18" s="262" t="s">
        <v>456</v>
      </c>
      <c r="B18" s="262"/>
      <c r="C18" s="262"/>
      <c r="D18" s="262"/>
      <c r="E18" s="262"/>
      <c r="F18" s="270" t="s">
        <v>471</v>
      </c>
      <c r="G18" s="262" t="s">
        <v>458</v>
      </c>
      <c r="H18" s="262"/>
      <c r="I18" s="262" t="s">
        <v>459</v>
      </c>
      <c r="J18" s="262" t="s">
        <v>459</v>
      </c>
      <c r="K18" s="266" t="s">
        <v>326</v>
      </c>
      <c r="L18" s="266"/>
      <c r="M18" s="223"/>
      <c r="N18" s="262">
        <v>100</v>
      </c>
      <c r="O18" s="271" t="s">
        <v>424</v>
      </c>
      <c r="P18" s="223" t="s">
        <v>421</v>
      </c>
      <c r="Q18" s="262" t="s">
        <v>426</v>
      </c>
      <c r="R18" s="262" t="s">
        <v>423</v>
      </c>
      <c r="S18" s="271" t="s">
        <v>424</v>
      </c>
      <c r="T18" s="262" t="s">
        <v>472</v>
      </c>
      <c r="U18" s="266"/>
      <c r="V18" s="266" t="s">
        <v>461</v>
      </c>
      <c r="W18" s="266"/>
      <c r="X18" s="266"/>
      <c r="Y18" s="266">
        <v>0</v>
      </c>
      <c r="Z18" s="266">
        <v>90</v>
      </c>
      <c r="AA18" s="266">
        <v>10</v>
      </c>
      <c r="AB18" s="266"/>
      <c r="AC18" s="266" t="s">
        <v>428</v>
      </c>
      <c r="AD18" s="269">
        <v>1</v>
      </c>
      <c r="AE18" s="290">
        <v>17250000</v>
      </c>
      <c r="AF18" s="291">
        <v>17250000</v>
      </c>
      <c r="AG18" s="291">
        <v>19320000</v>
      </c>
      <c r="AH18" s="269">
        <v>1</v>
      </c>
      <c r="AI18" s="290">
        <v>17250000</v>
      </c>
      <c r="AJ18" s="291">
        <v>17250000</v>
      </c>
      <c r="AK18" s="291">
        <v>19320000</v>
      </c>
      <c r="AL18" s="291"/>
      <c r="AM18" s="290"/>
      <c r="AN18" s="291"/>
      <c r="AO18" s="291"/>
      <c r="AP18" s="291"/>
      <c r="AQ18" s="291"/>
      <c r="AR18" s="291"/>
      <c r="AS18" s="291"/>
      <c r="AT18" s="291"/>
      <c r="AU18" s="291"/>
      <c r="AV18" s="291"/>
      <c r="AW18" s="291"/>
      <c r="AX18" s="291"/>
      <c r="AY18" s="291"/>
      <c r="AZ18" s="291"/>
      <c r="BA18" s="291"/>
      <c r="BB18" s="291"/>
      <c r="BC18" s="291">
        <v>34500000</v>
      </c>
      <c r="BD18" s="291">
        <v>38640000</v>
      </c>
      <c r="BE18" s="268">
        <v>120240021112</v>
      </c>
      <c r="BF18" s="262" t="s">
        <v>473</v>
      </c>
      <c r="BG18" s="262" t="s">
        <v>474</v>
      </c>
      <c r="BH18" s="266"/>
      <c r="BI18" s="266"/>
      <c r="BJ18" s="266"/>
      <c r="BK18" s="266"/>
      <c r="BL18" s="266"/>
      <c r="BM18" s="266"/>
      <c r="BN18" s="266"/>
      <c r="BO18" s="266"/>
      <c r="BP18" s="266"/>
      <c r="BQ18" s="266"/>
    </row>
    <row r="19" spans="1:72" ht="12.95" customHeight="1" x14ac:dyDescent="0.25">
      <c r="A19" s="273" t="s">
        <v>485</v>
      </c>
      <c r="B19" s="273"/>
      <c r="C19" s="273"/>
      <c r="D19" s="273"/>
      <c r="E19" s="273"/>
      <c r="F19" s="273" t="s">
        <v>486</v>
      </c>
      <c r="G19" s="314" t="s">
        <v>487</v>
      </c>
      <c r="H19" s="273"/>
      <c r="I19" s="272" t="s">
        <v>488</v>
      </c>
      <c r="J19" s="272" t="s">
        <v>488</v>
      </c>
      <c r="K19" s="315" t="s">
        <v>326</v>
      </c>
      <c r="L19" s="316"/>
      <c r="M19" s="316"/>
      <c r="N19" s="317">
        <v>80</v>
      </c>
      <c r="O19" s="316">
        <v>230000000</v>
      </c>
      <c r="P19" s="318" t="s">
        <v>421</v>
      </c>
      <c r="Q19" s="264" t="s">
        <v>489</v>
      </c>
      <c r="R19" s="265" t="s">
        <v>423</v>
      </c>
      <c r="S19" s="319">
        <v>230000000</v>
      </c>
      <c r="T19" s="318" t="s">
        <v>450</v>
      </c>
      <c r="U19" s="316"/>
      <c r="V19" s="316" t="s">
        <v>490</v>
      </c>
      <c r="W19" s="316"/>
      <c r="X19" s="316"/>
      <c r="Y19" s="320">
        <v>30</v>
      </c>
      <c r="Z19" s="319">
        <v>65</v>
      </c>
      <c r="AA19" s="320">
        <v>5</v>
      </c>
      <c r="AB19" s="316"/>
      <c r="AC19" s="264" t="s">
        <v>428</v>
      </c>
      <c r="AD19" s="321"/>
      <c r="AE19" s="322"/>
      <c r="AF19" s="323">
        <v>520463750</v>
      </c>
      <c r="AG19" s="323">
        <f t="shared" ref="AG19" si="2">IF(AC19="С НДС",AF19*1.12,AF19)</f>
        <v>582919400</v>
      </c>
      <c r="AH19" s="321"/>
      <c r="AI19" s="322"/>
      <c r="AJ19" s="323">
        <v>569204072.13</v>
      </c>
      <c r="AK19" s="324">
        <f t="shared" ref="AK19" si="3">IF(AC19="С НДС",AJ19*1.12,AJ19)</f>
        <v>637508560.78560007</v>
      </c>
      <c r="AL19" s="321"/>
      <c r="AM19" s="322"/>
      <c r="AN19" s="322">
        <f>AL19*AM19</f>
        <v>0</v>
      </c>
      <c r="AO19" s="322">
        <f>IF(AC19="С НДС",AN19*1.12,AN19)</f>
        <v>0</v>
      </c>
      <c r="AP19" s="321"/>
      <c r="AQ19" s="322"/>
      <c r="AR19" s="322">
        <f>AP19*AQ19</f>
        <v>0</v>
      </c>
      <c r="AS19" s="322">
        <f>IF(AC19="С НДС",AR19*1.12,AR19)</f>
        <v>0</v>
      </c>
      <c r="AT19" s="321"/>
      <c r="AU19" s="322"/>
      <c r="AV19" s="322">
        <f>AT19*AU19</f>
        <v>0</v>
      </c>
      <c r="AW19" s="322">
        <f>IF(AC19="С НДС",AV19*1.12,AV19)</f>
        <v>0</v>
      </c>
      <c r="AX19" s="321"/>
      <c r="AY19" s="322"/>
      <c r="AZ19" s="322"/>
      <c r="BA19" s="322"/>
      <c r="BB19" s="322"/>
      <c r="BC19" s="325">
        <f t="shared" ref="BC19" si="4">AF19+AJ19+AN19+AR19+AV19+AZ19</f>
        <v>1089667822.1300001</v>
      </c>
      <c r="BD19" s="325">
        <f t="shared" ref="BD19" si="5">IF(AC19="С НДС",BC19*1.12,BC19)</f>
        <v>1220427960.7856002</v>
      </c>
      <c r="BE19" s="265" t="s">
        <v>429</v>
      </c>
      <c r="BF19" s="272" t="s">
        <v>491</v>
      </c>
      <c r="BG19" s="272" t="s">
        <v>491</v>
      </c>
      <c r="BH19" s="326"/>
      <c r="BI19" s="326"/>
      <c r="BJ19" s="326"/>
      <c r="BK19" s="326"/>
      <c r="BL19" s="326"/>
      <c r="BM19" s="326"/>
      <c r="BN19" s="326"/>
      <c r="BO19" s="326"/>
      <c r="BP19" s="326"/>
      <c r="BQ19" s="273"/>
    </row>
    <row r="20" spans="1:72" ht="12.95" customHeight="1" x14ac:dyDescent="0.25">
      <c r="A20" s="23"/>
      <c r="B20" s="23"/>
      <c r="C20" s="23"/>
      <c r="D20" s="23"/>
      <c r="E20" s="23"/>
      <c r="F20" s="168"/>
      <c r="G20" s="149"/>
      <c r="H20" s="149"/>
      <c r="I20" s="111"/>
      <c r="J20" s="145"/>
      <c r="K20" s="169"/>
      <c r="L20" s="136"/>
      <c r="M20" s="136"/>
      <c r="N20" s="138"/>
      <c r="O20" s="136"/>
      <c r="P20" s="170"/>
      <c r="Q20" s="167"/>
      <c r="R20" s="32"/>
      <c r="S20" s="115"/>
      <c r="T20" s="170"/>
      <c r="U20" s="136"/>
      <c r="V20" s="136"/>
      <c r="W20" s="136"/>
      <c r="X20" s="136"/>
      <c r="Y20" s="134"/>
      <c r="Z20" s="115"/>
      <c r="AA20" s="134"/>
      <c r="AB20" s="136"/>
      <c r="AC20" s="32"/>
      <c r="AD20" s="139"/>
      <c r="AE20" s="162"/>
      <c r="AF20" s="157"/>
      <c r="AG20" s="157"/>
      <c r="AH20" s="161"/>
      <c r="AI20" s="162"/>
      <c r="AJ20" s="157"/>
      <c r="AK20" s="157"/>
      <c r="AL20" s="161"/>
      <c r="AM20" s="162"/>
      <c r="AN20" s="162"/>
      <c r="AO20" s="162"/>
      <c r="AP20" s="161"/>
      <c r="AQ20" s="162"/>
      <c r="AR20" s="162"/>
      <c r="AS20" s="162"/>
      <c r="AT20" s="161"/>
      <c r="AU20" s="162"/>
      <c r="AV20" s="162"/>
      <c r="AW20" s="162"/>
      <c r="AX20" s="161"/>
      <c r="AY20" s="162"/>
      <c r="AZ20" s="162"/>
      <c r="BA20" s="162"/>
      <c r="BB20" s="162"/>
      <c r="BC20" s="118"/>
      <c r="BD20" s="157"/>
      <c r="BE20" s="146"/>
      <c r="BF20" s="148"/>
      <c r="BG20" s="148"/>
      <c r="BH20" s="137"/>
      <c r="BI20" s="137"/>
      <c r="BJ20" s="137"/>
      <c r="BK20" s="137"/>
      <c r="BL20" s="137"/>
      <c r="BM20" s="137"/>
      <c r="BN20" s="137"/>
      <c r="BO20" s="137"/>
      <c r="BP20" s="137"/>
      <c r="BQ20" s="63"/>
      <c r="BR20" s="23"/>
    </row>
    <row r="21" spans="1:72" s="7" customFormat="1" ht="13.15" customHeight="1" x14ac:dyDescent="0.2">
      <c r="A21" s="27"/>
      <c r="B21" s="27"/>
      <c r="C21" s="27"/>
      <c r="D21" s="27"/>
      <c r="E21" s="27"/>
      <c r="F21" s="29" t="s">
        <v>209</v>
      </c>
      <c r="G21" s="27"/>
      <c r="H21" s="27"/>
      <c r="I21" s="14"/>
      <c r="J21" s="27"/>
      <c r="K21" s="27"/>
      <c r="L21" s="27"/>
      <c r="M21" s="27"/>
      <c r="N21" s="27"/>
      <c r="O21" s="27"/>
      <c r="P21" s="27"/>
      <c r="Q21" s="27"/>
      <c r="R21" s="27"/>
      <c r="S21" s="14"/>
      <c r="T21" s="27"/>
      <c r="U21" s="27"/>
      <c r="V21" s="27"/>
      <c r="W21" s="27"/>
      <c r="X21" s="28"/>
      <c r="Y21" s="28"/>
      <c r="Z21" s="28"/>
      <c r="AA21" s="27"/>
      <c r="AB21" s="27"/>
      <c r="AC21" s="27"/>
      <c r="AD21" s="14"/>
      <c r="AE21" s="160"/>
      <c r="AF21" s="154">
        <f>SUM(AF12:AF20)</f>
        <v>589463750</v>
      </c>
      <c r="AG21" s="154">
        <f>SUM(AG12:AG20)</f>
        <v>660199400</v>
      </c>
      <c r="AH21" s="154"/>
      <c r="AI21" s="154"/>
      <c r="AJ21" s="154">
        <f>SUM(AJ12:AJ20)</f>
        <v>638204072.13</v>
      </c>
      <c r="AK21" s="154">
        <f>SUM(AK12:AK20)</f>
        <v>714788560.78560007</v>
      </c>
      <c r="AL21" s="160"/>
      <c r="AM21" s="160"/>
      <c r="AN21" s="160"/>
      <c r="AO21" s="160"/>
      <c r="AP21" s="160"/>
      <c r="AQ21" s="160"/>
      <c r="AR21" s="160"/>
      <c r="AS21" s="160"/>
      <c r="AT21" s="160"/>
      <c r="AU21" s="160"/>
      <c r="AV21" s="160"/>
      <c r="AW21" s="160"/>
      <c r="AX21" s="160"/>
      <c r="AY21" s="160"/>
      <c r="AZ21" s="160"/>
      <c r="BA21" s="160"/>
      <c r="BB21" s="160"/>
      <c r="BC21" s="154">
        <f>SUM(BC15:BC20)</f>
        <v>1227667822.1300001</v>
      </c>
      <c r="BD21" s="154">
        <f>SUM(BD15:BD20)</f>
        <v>1374987960.7856002</v>
      </c>
      <c r="BE21" s="27"/>
      <c r="BF21" s="27"/>
      <c r="BG21" s="14"/>
      <c r="BI21" s="27"/>
      <c r="BJ21" s="27"/>
      <c r="BK21" s="14"/>
      <c r="BL21" s="27"/>
      <c r="BM21" s="1"/>
      <c r="BN21" s="1"/>
      <c r="BO21" s="1"/>
      <c r="BP21" s="1"/>
      <c r="BQ21" s="1"/>
      <c r="BR21" s="112"/>
      <c r="BS21" s="112"/>
      <c r="BT21" s="112"/>
    </row>
    <row r="22" spans="1:72" s="7" customFormat="1" ht="13.15" customHeight="1" x14ac:dyDescent="0.25">
      <c r="A22" s="23"/>
      <c r="B22" s="23"/>
      <c r="C22" s="23"/>
      <c r="D22" s="23"/>
      <c r="E22" s="23"/>
      <c r="F22" s="29" t="s">
        <v>207</v>
      </c>
      <c r="G22" s="23"/>
      <c r="H22" s="23"/>
      <c r="I22" s="24"/>
      <c r="J22" s="23"/>
      <c r="K22" s="23"/>
      <c r="L22" s="23"/>
      <c r="M22" s="23"/>
      <c r="N22" s="23"/>
      <c r="O22" s="23"/>
      <c r="P22" s="23"/>
      <c r="Q22" s="23"/>
      <c r="R22" s="23"/>
      <c r="S22" s="24"/>
      <c r="T22" s="23"/>
      <c r="U22" s="23"/>
      <c r="V22" s="23"/>
      <c r="W22" s="23"/>
      <c r="X22" s="25"/>
      <c r="Y22" s="25"/>
      <c r="Z22" s="25"/>
      <c r="AA22" s="23"/>
      <c r="AB22" s="23"/>
      <c r="AC22" s="23"/>
      <c r="AD22" s="14"/>
      <c r="AE22" s="152"/>
      <c r="AF22" s="155"/>
      <c r="AG22" s="156"/>
      <c r="AH22" s="152"/>
      <c r="AI22" s="152"/>
      <c r="AJ22" s="155"/>
      <c r="AK22" s="155"/>
      <c r="AL22" s="152"/>
      <c r="AM22" s="152"/>
      <c r="AN22" s="152"/>
      <c r="AO22" s="152"/>
      <c r="AP22" s="152"/>
      <c r="AQ22" s="152"/>
      <c r="AR22" s="152"/>
      <c r="AS22" s="152"/>
      <c r="AT22" s="152"/>
      <c r="AU22" s="152"/>
      <c r="AV22" s="152"/>
      <c r="AW22" s="152"/>
      <c r="AX22" s="152"/>
      <c r="AY22" s="152"/>
      <c r="AZ22" s="152"/>
      <c r="BA22" s="152"/>
      <c r="BB22" s="152"/>
      <c r="BC22" s="164"/>
      <c r="BD22" s="23"/>
      <c r="BE22" s="23"/>
      <c r="BF22" s="23"/>
      <c r="BG22" s="24"/>
      <c r="BI22" s="23"/>
      <c r="BJ22" s="23"/>
      <c r="BK22" s="24"/>
      <c r="BL22" s="23"/>
      <c r="BM22" s="1"/>
      <c r="BN22" s="1"/>
      <c r="BO22" s="1"/>
      <c r="BP22" s="1"/>
      <c r="BQ22" s="1"/>
      <c r="BR22" s="112"/>
      <c r="BS22" s="112"/>
      <c r="BT22" s="112"/>
    </row>
    <row r="23" spans="1:72" s="376" customFormat="1" ht="13.15" customHeight="1" x14ac:dyDescent="0.2">
      <c r="A23" s="368" t="s">
        <v>456</v>
      </c>
      <c r="B23" s="368"/>
      <c r="C23" s="368"/>
      <c r="D23" s="368"/>
      <c r="E23" s="368"/>
      <c r="F23" s="369" t="s">
        <v>500</v>
      </c>
      <c r="G23" s="368" t="s">
        <v>458</v>
      </c>
      <c r="H23" s="368"/>
      <c r="I23" s="368" t="s">
        <v>459</v>
      </c>
      <c r="J23" s="368" t="s">
        <v>459</v>
      </c>
      <c r="K23" s="370" t="s">
        <v>326</v>
      </c>
      <c r="L23" s="370"/>
      <c r="M23" s="371"/>
      <c r="N23" s="368">
        <v>100</v>
      </c>
      <c r="O23" s="372" t="s">
        <v>424</v>
      </c>
      <c r="P23" s="371" t="s">
        <v>421</v>
      </c>
      <c r="Q23" s="368" t="s">
        <v>426</v>
      </c>
      <c r="R23" s="368" t="s">
        <v>423</v>
      </c>
      <c r="S23" s="372" t="s">
        <v>424</v>
      </c>
      <c r="T23" s="368" t="s">
        <v>460</v>
      </c>
      <c r="U23" s="370"/>
      <c r="V23" s="370" t="s">
        <v>461</v>
      </c>
      <c r="W23" s="370"/>
      <c r="X23" s="370"/>
      <c r="Y23" s="370">
        <v>0</v>
      </c>
      <c r="Z23" s="370">
        <v>90</v>
      </c>
      <c r="AA23" s="370">
        <v>10</v>
      </c>
      <c r="AB23" s="370"/>
      <c r="AC23" s="370" t="s">
        <v>428</v>
      </c>
      <c r="AD23" s="365">
        <v>1</v>
      </c>
      <c r="AE23" s="373">
        <v>17250000</v>
      </c>
      <c r="AF23" s="374">
        <v>17250000</v>
      </c>
      <c r="AG23" s="374">
        <v>19320000</v>
      </c>
      <c r="AH23" s="377">
        <v>2</v>
      </c>
      <c r="AI23" s="383">
        <v>12075000</v>
      </c>
      <c r="AJ23" s="383">
        <f>AI23*AH23</f>
        <v>24150000</v>
      </c>
      <c r="AK23" s="384">
        <f>AJ23*1.12</f>
        <v>27048000.000000004</v>
      </c>
      <c r="AL23" s="374"/>
      <c r="AM23" s="373"/>
      <c r="AN23" s="374"/>
      <c r="AO23" s="374"/>
      <c r="AP23" s="374"/>
      <c r="AQ23" s="374"/>
      <c r="AR23" s="374"/>
      <c r="AS23" s="374"/>
      <c r="AT23" s="374"/>
      <c r="AU23" s="374"/>
      <c r="AV23" s="374"/>
      <c r="AW23" s="374"/>
      <c r="AX23" s="374"/>
      <c r="AY23" s="374"/>
      <c r="AZ23" s="374"/>
      <c r="BA23" s="374"/>
      <c r="BB23" s="374"/>
      <c r="BC23" s="377">
        <f t="shared" ref="BC23:BC27" si="6">AF23+AJ23+AN23+AR23+AV23+AZ23</f>
        <v>41400000</v>
      </c>
      <c r="BD23" s="377">
        <f>BC23*1.12</f>
        <v>46368000.000000007</v>
      </c>
      <c r="BE23" s="375">
        <v>120240021112</v>
      </c>
      <c r="BF23" s="368" t="s">
        <v>462</v>
      </c>
      <c r="BG23" s="368" t="s">
        <v>463</v>
      </c>
      <c r="BH23" s="370"/>
      <c r="BI23" s="370"/>
      <c r="BJ23" s="370"/>
      <c r="BK23" s="370"/>
      <c r="BL23" s="370"/>
      <c r="BM23" s="370"/>
      <c r="BN23" s="370"/>
      <c r="BO23" s="370"/>
      <c r="BP23" s="370"/>
      <c r="BQ23" s="370"/>
    </row>
    <row r="24" spans="1:72" s="376" customFormat="1" ht="13.15" customHeight="1" x14ac:dyDescent="0.2">
      <c r="A24" s="368" t="s">
        <v>456</v>
      </c>
      <c r="B24" s="368"/>
      <c r="C24" s="368"/>
      <c r="D24" s="368"/>
      <c r="E24" s="368"/>
      <c r="F24" s="369" t="s">
        <v>501</v>
      </c>
      <c r="G24" s="368" t="s">
        <v>458</v>
      </c>
      <c r="H24" s="368"/>
      <c r="I24" s="368" t="s">
        <v>459</v>
      </c>
      <c r="J24" s="368" t="s">
        <v>459</v>
      </c>
      <c r="K24" s="370" t="s">
        <v>326</v>
      </c>
      <c r="L24" s="370"/>
      <c r="M24" s="371"/>
      <c r="N24" s="368">
        <v>100</v>
      </c>
      <c r="O24" s="372" t="s">
        <v>424</v>
      </c>
      <c r="P24" s="371" t="s">
        <v>421</v>
      </c>
      <c r="Q24" s="368" t="s">
        <v>426</v>
      </c>
      <c r="R24" s="368" t="s">
        <v>423</v>
      </c>
      <c r="S24" s="372" t="s">
        <v>424</v>
      </c>
      <c r="T24" s="368" t="s">
        <v>465</v>
      </c>
      <c r="U24" s="370"/>
      <c r="V24" s="370" t="s">
        <v>461</v>
      </c>
      <c r="W24" s="370"/>
      <c r="X24" s="370"/>
      <c r="Y24" s="370">
        <v>0</v>
      </c>
      <c r="Z24" s="370">
        <v>90</v>
      </c>
      <c r="AA24" s="370">
        <v>10</v>
      </c>
      <c r="AB24" s="370"/>
      <c r="AC24" s="370" t="s">
        <v>428</v>
      </c>
      <c r="AD24" s="365">
        <v>1</v>
      </c>
      <c r="AE24" s="373">
        <v>17250000</v>
      </c>
      <c r="AF24" s="374">
        <v>17250000</v>
      </c>
      <c r="AG24" s="374">
        <v>19320000</v>
      </c>
      <c r="AH24" s="377">
        <v>2</v>
      </c>
      <c r="AI24" s="383">
        <v>12075000</v>
      </c>
      <c r="AJ24" s="383">
        <f t="shared" ref="AJ24:AJ26" si="7">AI24*AH24</f>
        <v>24150000</v>
      </c>
      <c r="AK24" s="384">
        <f t="shared" ref="AK24:AK26" si="8">AJ24*1.12</f>
        <v>27048000.000000004</v>
      </c>
      <c r="AL24" s="374"/>
      <c r="AM24" s="373"/>
      <c r="AN24" s="374"/>
      <c r="AO24" s="374"/>
      <c r="AP24" s="374"/>
      <c r="AQ24" s="374"/>
      <c r="AR24" s="374"/>
      <c r="AS24" s="374"/>
      <c r="AT24" s="374"/>
      <c r="AU24" s="374"/>
      <c r="AV24" s="374"/>
      <c r="AW24" s="374"/>
      <c r="AX24" s="374"/>
      <c r="AY24" s="374"/>
      <c r="AZ24" s="374"/>
      <c r="BA24" s="374"/>
      <c r="BB24" s="374"/>
      <c r="BC24" s="377">
        <f t="shared" si="6"/>
        <v>41400000</v>
      </c>
      <c r="BD24" s="377">
        <f t="shared" ref="BD24:BD26" si="9">BC24*1.12</f>
        <v>46368000.000000007</v>
      </c>
      <c r="BE24" s="375">
        <v>120240021112</v>
      </c>
      <c r="BF24" s="368" t="s">
        <v>466</v>
      </c>
      <c r="BG24" s="368" t="s">
        <v>467</v>
      </c>
      <c r="BH24" s="370"/>
      <c r="BI24" s="370"/>
      <c r="BJ24" s="370"/>
      <c r="BK24" s="370"/>
      <c r="BL24" s="370"/>
      <c r="BM24" s="370"/>
      <c r="BN24" s="370"/>
      <c r="BO24" s="370"/>
      <c r="BP24" s="370"/>
      <c r="BQ24" s="370"/>
    </row>
    <row r="25" spans="1:72" s="376" customFormat="1" ht="13.15" customHeight="1" x14ac:dyDescent="0.2">
      <c r="A25" s="368" t="s">
        <v>456</v>
      </c>
      <c r="B25" s="368"/>
      <c r="C25" s="368"/>
      <c r="D25" s="368"/>
      <c r="E25" s="368"/>
      <c r="F25" s="369" t="s">
        <v>502</v>
      </c>
      <c r="G25" s="368" t="s">
        <v>458</v>
      </c>
      <c r="H25" s="368"/>
      <c r="I25" s="368" t="s">
        <v>459</v>
      </c>
      <c r="J25" s="368" t="s">
        <v>459</v>
      </c>
      <c r="K25" s="370" t="s">
        <v>326</v>
      </c>
      <c r="L25" s="370"/>
      <c r="M25" s="371"/>
      <c r="N25" s="368">
        <v>100</v>
      </c>
      <c r="O25" s="372" t="s">
        <v>424</v>
      </c>
      <c r="P25" s="371" t="s">
        <v>421</v>
      </c>
      <c r="Q25" s="368" t="s">
        <v>426</v>
      </c>
      <c r="R25" s="368" t="s">
        <v>423</v>
      </c>
      <c r="S25" s="372" t="s">
        <v>424</v>
      </c>
      <c r="T25" s="368" t="s">
        <v>465</v>
      </c>
      <c r="U25" s="370"/>
      <c r="V25" s="370" t="s">
        <v>461</v>
      </c>
      <c r="W25" s="370"/>
      <c r="X25" s="370"/>
      <c r="Y25" s="370">
        <v>0</v>
      </c>
      <c r="Z25" s="370">
        <v>90</v>
      </c>
      <c r="AA25" s="370">
        <v>10</v>
      </c>
      <c r="AB25" s="370"/>
      <c r="AC25" s="370" t="s">
        <v>428</v>
      </c>
      <c r="AD25" s="365">
        <v>1</v>
      </c>
      <c r="AE25" s="373">
        <v>17250000</v>
      </c>
      <c r="AF25" s="374">
        <v>17250000</v>
      </c>
      <c r="AG25" s="374">
        <v>19320000</v>
      </c>
      <c r="AH25" s="377">
        <v>2</v>
      </c>
      <c r="AI25" s="383">
        <v>12075000</v>
      </c>
      <c r="AJ25" s="383">
        <f t="shared" si="7"/>
        <v>24150000</v>
      </c>
      <c r="AK25" s="384">
        <f t="shared" si="8"/>
        <v>27048000.000000004</v>
      </c>
      <c r="AL25" s="374"/>
      <c r="AM25" s="373"/>
      <c r="AN25" s="374"/>
      <c r="AO25" s="374"/>
      <c r="AP25" s="374"/>
      <c r="AQ25" s="374"/>
      <c r="AR25" s="374"/>
      <c r="AS25" s="374"/>
      <c r="AT25" s="374"/>
      <c r="AU25" s="374"/>
      <c r="AV25" s="374"/>
      <c r="AW25" s="374"/>
      <c r="AX25" s="374"/>
      <c r="AY25" s="374"/>
      <c r="AZ25" s="374"/>
      <c r="BA25" s="374"/>
      <c r="BB25" s="374"/>
      <c r="BC25" s="377">
        <f t="shared" si="6"/>
        <v>41400000</v>
      </c>
      <c r="BD25" s="377">
        <f t="shared" si="9"/>
        <v>46368000.000000007</v>
      </c>
      <c r="BE25" s="375">
        <v>120240021112</v>
      </c>
      <c r="BF25" s="368" t="s">
        <v>469</v>
      </c>
      <c r="BG25" s="368" t="s">
        <v>470</v>
      </c>
      <c r="BH25" s="370"/>
      <c r="BI25" s="370"/>
      <c r="BJ25" s="370"/>
      <c r="BK25" s="370"/>
      <c r="BL25" s="370"/>
      <c r="BM25" s="370"/>
      <c r="BN25" s="370"/>
      <c r="BO25" s="370"/>
      <c r="BP25" s="370"/>
      <c r="BQ25" s="370"/>
    </row>
    <row r="26" spans="1:72" s="376" customFormat="1" ht="13.15" customHeight="1" x14ac:dyDescent="0.2">
      <c r="A26" s="368" t="s">
        <v>456</v>
      </c>
      <c r="B26" s="368"/>
      <c r="C26" s="368"/>
      <c r="D26" s="368"/>
      <c r="E26" s="368"/>
      <c r="F26" s="369" t="s">
        <v>503</v>
      </c>
      <c r="G26" s="368" t="s">
        <v>458</v>
      </c>
      <c r="H26" s="368"/>
      <c r="I26" s="368" t="s">
        <v>459</v>
      </c>
      <c r="J26" s="368" t="s">
        <v>459</v>
      </c>
      <c r="K26" s="370" t="s">
        <v>326</v>
      </c>
      <c r="L26" s="370"/>
      <c r="M26" s="371"/>
      <c r="N26" s="368">
        <v>100</v>
      </c>
      <c r="O26" s="372" t="s">
        <v>424</v>
      </c>
      <c r="P26" s="371" t="s">
        <v>421</v>
      </c>
      <c r="Q26" s="368" t="s">
        <v>426</v>
      </c>
      <c r="R26" s="368" t="s">
        <v>423</v>
      </c>
      <c r="S26" s="372" t="s">
        <v>424</v>
      </c>
      <c r="T26" s="368" t="s">
        <v>472</v>
      </c>
      <c r="U26" s="370"/>
      <c r="V26" s="370" t="s">
        <v>461</v>
      </c>
      <c r="W26" s="370"/>
      <c r="X26" s="370"/>
      <c r="Y26" s="370">
        <v>0</v>
      </c>
      <c r="Z26" s="370">
        <v>90</v>
      </c>
      <c r="AA26" s="370">
        <v>10</v>
      </c>
      <c r="AB26" s="370"/>
      <c r="AC26" s="370" t="s">
        <v>428</v>
      </c>
      <c r="AD26" s="365">
        <v>1</v>
      </c>
      <c r="AE26" s="373">
        <v>17250000</v>
      </c>
      <c r="AF26" s="374">
        <v>17250000</v>
      </c>
      <c r="AG26" s="374">
        <v>19320000</v>
      </c>
      <c r="AH26" s="377">
        <v>2</v>
      </c>
      <c r="AI26" s="383">
        <v>12075000</v>
      </c>
      <c r="AJ26" s="383">
        <f t="shared" si="7"/>
        <v>24150000</v>
      </c>
      <c r="AK26" s="384">
        <f t="shared" si="8"/>
        <v>27048000.000000004</v>
      </c>
      <c r="AL26" s="374"/>
      <c r="AM26" s="373"/>
      <c r="AN26" s="374"/>
      <c r="AO26" s="374"/>
      <c r="AP26" s="374"/>
      <c r="AQ26" s="374"/>
      <c r="AR26" s="374"/>
      <c r="AS26" s="374"/>
      <c r="AT26" s="374"/>
      <c r="AU26" s="374"/>
      <c r="AV26" s="374"/>
      <c r="AW26" s="374"/>
      <c r="AX26" s="374"/>
      <c r="AY26" s="374"/>
      <c r="AZ26" s="374"/>
      <c r="BA26" s="374"/>
      <c r="BB26" s="374"/>
      <c r="BC26" s="377">
        <f t="shared" si="6"/>
        <v>41400000</v>
      </c>
      <c r="BD26" s="377">
        <f t="shared" si="9"/>
        <v>46368000.000000007</v>
      </c>
      <c r="BE26" s="375">
        <v>120240021112</v>
      </c>
      <c r="BF26" s="368" t="s">
        <v>473</v>
      </c>
      <c r="BG26" s="368" t="s">
        <v>474</v>
      </c>
      <c r="BH26" s="370"/>
      <c r="BI26" s="370"/>
      <c r="BJ26" s="370"/>
      <c r="BK26" s="370"/>
      <c r="BL26" s="370"/>
      <c r="BM26" s="370"/>
      <c r="BN26" s="370"/>
      <c r="BO26" s="370"/>
      <c r="BP26" s="370"/>
      <c r="BQ26" s="370"/>
    </row>
    <row r="27" spans="1:72" s="367" customFormat="1" ht="12.95" customHeight="1" x14ac:dyDescent="0.25">
      <c r="A27" s="352" t="s">
        <v>485</v>
      </c>
      <c r="B27" s="352"/>
      <c r="C27" s="352"/>
      <c r="D27" s="352"/>
      <c r="E27" s="352"/>
      <c r="F27" s="352" t="s">
        <v>504</v>
      </c>
      <c r="G27" s="353" t="s">
        <v>487</v>
      </c>
      <c r="H27" s="352"/>
      <c r="I27" s="354" t="s">
        <v>488</v>
      </c>
      <c r="J27" s="354" t="s">
        <v>488</v>
      </c>
      <c r="K27" s="355" t="s">
        <v>326</v>
      </c>
      <c r="L27" s="356"/>
      <c r="M27" s="356"/>
      <c r="N27" s="357">
        <v>80</v>
      </c>
      <c r="O27" s="356">
        <v>230000000</v>
      </c>
      <c r="P27" s="358" t="s">
        <v>421</v>
      </c>
      <c r="Q27" s="359" t="s">
        <v>489</v>
      </c>
      <c r="R27" s="360" t="s">
        <v>423</v>
      </c>
      <c r="S27" s="361">
        <v>230000000</v>
      </c>
      <c r="T27" s="358" t="s">
        <v>450</v>
      </c>
      <c r="U27" s="356"/>
      <c r="V27" s="356" t="s">
        <v>490</v>
      </c>
      <c r="W27" s="356"/>
      <c r="X27" s="356"/>
      <c r="Y27" s="362">
        <v>30</v>
      </c>
      <c r="Z27" s="361">
        <v>65</v>
      </c>
      <c r="AA27" s="362">
        <v>5</v>
      </c>
      <c r="AB27" s="356"/>
      <c r="AC27" s="359" t="s">
        <v>428</v>
      </c>
      <c r="AD27" s="363"/>
      <c r="AE27" s="364"/>
      <c r="AF27" s="328">
        <v>689712072.5704999</v>
      </c>
      <c r="AG27" s="328">
        <f>AF27*1.12</f>
        <v>772477521.27895999</v>
      </c>
      <c r="AH27" s="363"/>
      <c r="AI27" s="364"/>
      <c r="AJ27" s="327">
        <v>300910072.81</v>
      </c>
      <c r="AK27" s="327">
        <f>AJ27*1.12</f>
        <v>337019281.54720002</v>
      </c>
      <c r="AL27" s="363"/>
      <c r="AM27" s="364"/>
      <c r="AN27" s="364">
        <f>AL27*AM27</f>
        <v>0</v>
      </c>
      <c r="AO27" s="364">
        <f>IF(AC27="С НДС",AN27*1.12,AN27)</f>
        <v>0</v>
      </c>
      <c r="AP27" s="363"/>
      <c r="AQ27" s="364"/>
      <c r="AR27" s="364">
        <f>AP27*AQ27</f>
        <v>0</v>
      </c>
      <c r="AS27" s="364">
        <f>IF(AC27="С НДС",AR27*1.12,AR27)</f>
        <v>0</v>
      </c>
      <c r="AT27" s="363"/>
      <c r="AU27" s="364"/>
      <c r="AV27" s="364">
        <f>AT27*AU27</f>
        <v>0</v>
      </c>
      <c r="AW27" s="364">
        <f>IF(AC27="С НДС",AV27*1.12,AV27)</f>
        <v>0</v>
      </c>
      <c r="AX27" s="363"/>
      <c r="AY27" s="364"/>
      <c r="AZ27" s="364"/>
      <c r="BA27" s="364"/>
      <c r="BB27" s="364"/>
      <c r="BC27" s="377">
        <f t="shared" si="6"/>
        <v>990622145.38049984</v>
      </c>
      <c r="BD27" s="327">
        <f t="shared" ref="BD27" si="10">IF(AC27="С НДС",BC27*1.12,BC27)</f>
        <v>1109496802.82616</v>
      </c>
      <c r="BE27" s="360" t="s">
        <v>429</v>
      </c>
      <c r="BF27" s="354" t="s">
        <v>491</v>
      </c>
      <c r="BG27" s="354" t="s">
        <v>491</v>
      </c>
      <c r="BH27" s="366"/>
      <c r="BI27" s="366"/>
      <c r="BJ27" s="366"/>
      <c r="BK27" s="366"/>
      <c r="BL27" s="366"/>
      <c r="BM27" s="366"/>
      <c r="BN27" s="366"/>
      <c r="BO27" s="366"/>
      <c r="BP27" s="366"/>
      <c r="BQ27" s="352"/>
    </row>
    <row r="28" spans="1:72" ht="13.15" customHeight="1" x14ac:dyDescent="0.25">
      <c r="A28" s="27"/>
      <c r="B28" s="27"/>
      <c r="C28" s="27"/>
      <c r="D28" s="27"/>
      <c r="E28" s="27"/>
      <c r="F28" s="29" t="s">
        <v>210</v>
      </c>
      <c r="G28" s="27"/>
      <c r="H28" s="27"/>
      <c r="I28" s="14"/>
      <c r="J28" s="14"/>
      <c r="K28" s="27"/>
      <c r="L28" s="27"/>
      <c r="M28" s="27"/>
      <c r="N28" s="27"/>
      <c r="O28" s="27"/>
      <c r="P28" s="27"/>
      <c r="Q28" s="27"/>
      <c r="R28" s="27"/>
      <c r="S28" s="27"/>
      <c r="T28" s="14"/>
      <c r="U28" s="27"/>
      <c r="V28" s="27"/>
      <c r="W28" s="27"/>
      <c r="X28" s="27"/>
      <c r="Y28" s="28"/>
      <c r="Z28" s="28"/>
      <c r="AA28" s="28"/>
      <c r="AB28" s="27"/>
      <c r="AC28" s="27"/>
      <c r="AD28" s="27"/>
      <c r="AE28" s="160"/>
      <c r="AF28" s="154"/>
      <c r="AG28" s="154"/>
      <c r="AH28" s="154"/>
      <c r="AI28" s="154"/>
      <c r="AJ28" s="154">
        <f t="shared" ref="AJ28:BB28" si="11">SUM(AJ25:AJ26)</f>
        <v>48300000</v>
      </c>
      <c r="AK28" s="154">
        <f t="shared" si="11"/>
        <v>54096000.000000007</v>
      </c>
      <c r="AL28" s="154"/>
      <c r="AM28" s="154"/>
      <c r="AN28" s="154">
        <f t="shared" si="11"/>
        <v>0</v>
      </c>
      <c r="AO28" s="154">
        <f t="shared" si="11"/>
        <v>0</v>
      </c>
      <c r="AP28" s="154">
        <f t="shared" si="11"/>
        <v>0</v>
      </c>
      <c r="AQ28" s="154">
        <f t="shared" si="11"/>
        <v>0</v>
      </c>
      <c r="AR28" s="154">
        <f t="shared" si="11"/>
        <v>0</v>
      </c>
      <c r="AS28" s="154">
        <f t="shared" si="11"/>
        <v>0</v>
      </c>
      <c r="AT28" s="154">
        <f t="shared" si="11"/>
        <v>0</v>
      </c>
      <c r="AU28" s="154">
        <f t="shared" si="11"/>
        <v>0</v>
      </c>
      <c r="AV28" s="154">
        <f t="shared" si="11"/>
        <v>0</v>
      </c>
      <c r="AW28" s="154">
        <f t="shared" si="11"/>
        <v>0</v>
      </c>
      <c r="AX28" s="154">
        <f t="shared" si="11"/>
        <v>0</v>
      </c>
      <c r="AY28" s="154">
        <f t="shared" si="11"/>
        <v>0</v>
      </c>
      <c r="AZ28" s="154">
        <f t="shared" si="11"/>
        <v>0</v>
      </c>
      <c r="BA28" s="154">
        <f t="shared" si="11"/>
        <v>0</v>
      </c>
      <c r="BB28" s="154">
        <f t="shared" si="11"/>
        <v>0</v>
      </c>
      <c r="BC28" s="154">
        <f>SUM(BC23:BC27)</f>
        <v>1156222145.3804998</v>
      </c>
      <c r="BD28" s="154">
        <f>SUM(BD23:BD27)</f>
        <v>1294968802.82616</v>
      </c>
      <c r="BE28" s="27"/>
      <c r="BF28" s="27"/>
      <c r="BG28" s="27"/>
      <c r="BH28" s="14"/>
      <c r="BI28" s="27"/>
      <c r="BJ28" s="27"/>
      <c r="BK28" s="14"/>
      <c r="BL28" s="27"/>
      <c r="BM28" s="1"/>
      <c r="BN28" s="1"/>
      <c r="BO28" s="1"/>
      <c r="BP28" s="1"/>
      <c r="BQ28" s="1"/>
    </row>
    <row r="29" spans="1:72" s="144" customFormat="1" ht="13.15" customHeight="1" x14ac:dyDescent="0.2">
      <c r="A29" s="1"/>
      <c r="B29" s="1"/>
      <c r="C29" s="1"/>
      <c r="D29" s="1"/>
      <c r="E29" s="1"/>
      <c r="F29" s="29" t="s">
        <v>180</v>
      </c>
      <c r="G29" s="1"/>
      <c r="H29" s="1"/>
      <c r="I29" s="1"/>
      <c r="J29" s="1"/>
      <c r="K29" s="1"/>
      <c r="L29" s="1"/>
      <c r="M29" s="1"/>
      <c r="N29" s="1"/>
      <c r="O29" s="1"/>
      <c r="P29" s="1"/>
      <c r="Q29" s="1"/>
      <c r="R29" s="1"/>
      <c r="S29" s="1"/>
      <c r="T29" s="1"/>
      <c r="U29" s="1"/>
      <c r="V29" s="1"/>
      <c r="W29" s="1"/>
      <c r="X29" s="1"/>
      <c r="Y29" s="32"/>
      <c r="Z29" s="32"/>
      <c r="AA29" s="32"/>
      <c r="AB29" s="1"/>
      <c r="AC29" s="1"/>
      <c r="AD29" s="1"/>
      <c r="AE29" s="146"/>
      <c r="AF29" s="155"/>
      <c r="AG29" s="156"/>
      <c r="AH29" s="146"/>
      <c r="AI29" s="146"/>
      <c r="AJ29" s="157"/>
      <c r="AK29" s="155"/>
      <c r="AL29" s="146"/>
      <c r="AM29" s="146"/>
      <c r="AN29" s="155"/>
      <c r="AO29" s="155"/>
      <c r="AP29" s="146"/>
      <c r="AQ29" s="146"/>
      <c r="AR29" s="155"/>
      <c r="AS29" s="155"/>
      <c r="AT29" s="146"/>
      <c r="AU29" s="146"/>
      <c r="AV29" s="165"/>
      <c r="AW29" s="166"/>
      <c r="AX29" s="146"/>
      <c r="AY29" s="146"/>
      <c r="AZ29" s="146"/>
      <c r="BA29" s="146"/>
      <c r="BB29" s="146"/>
      <c r="BC29" s="155"/>
      <c r="BD29" s="156"/>
      <c r="BE29" s="1"/>
      <c r="BF29" s="1"/>
      <c r="BG29" s="1"/>
      <c r="BH29" s="1"/>
      <c r="BI29" s="1"/>
      <c r="BJ29" s="1"/>
      <c r="BK29" s="1"/>
      <c r="BL29" s="1"/>
      <c r="BM29" s="32"/>
      <c r="BN29" s="32"/>
      <c r="BO29" s="32"/>
      <c r="BP29" s="32"/>
      <c r="BQ29" s="143"/>
    </row>
    <row r="30" spans="1:72" s="144" customFormat="1" ht="12.75" customHeight="1" x14ac:dyDescent="0.2">
      <c r="A30" s="1"/>
      <c r="B30" s="1"/>
      <c r="C30" s="1"/>
      <c r="D30" s="1"/>
      <c r="E30" s="1"/>
      <c r="F30" s="29" t="s">
        <v>185</v>
      </c>
      <c r="G30" s="1"/>
      <c r="H30" s="1"/>
      <c r="I30" s="1"/>
      <c r="J30" s="1"/>
      <c r="K30" s="1"/>
      <c r="L30" s="1"/>
      <c r="M30" s="1"/>
      <c r="N30" s="1"/>
      <c r="O30" s="1"/>
      <c r="P30" s="1"/>
      <c r="Q30" s="1"/>
      <c r="R30" s="1"/>
      <c r="S30" s="1"/>
      <c r="T30" s="1"/>
      <c r="U30" s="1"/>
      <c r="V30" s="1"/>
      <c r="W30" s="1"/>
      <c r="X30" s="1"/>
      <c r="Y30" s="32"/>
      <c r="Z30" s="32"/>
      <c r="AA30" s="32"/>
      <c r="AB30" s="1"/>
      <c r="AC30" s="1"/>
      <c r="AD30" s="1"/>
      <c r="AE30" s="146"/>
      <c r="AF30" s="155"/>
      <c r="AG30" s="156"/>
      <c r="AH30" s="146"/>
      <c r="AI30" s="146"/>
      <c r="AJ30" s="157"/>
      <c r="AK30" s="155"/>
      <c r="AL30" s="146"/>
      <c r="AM30" s="146"/>
      <c r="AN30" s="155"/>
      <c r="AO30" s="155"/>
      <c r="AP30" s="146"/>
      <c r="AQ30" s="146"/>
      <c r="AR30" s="155"/>
      <c r="AS30" s="155"/>
      <c r="AT30" s="146"/>
      <c r="AU30" s="146"/>
      <c r="AV30" s="175"/>
      <c r="AW30" s="166"/>
      <c r="AX30" s="146"/>
      <c r="AY30" s="146"/>
      <c r="AZ30" s="146"/>
      <c r="BA30" s="146"/>
      <c r="BB30" s="146"/>
      <c r="BC30" s="155"/>
      <c r="BD30" s="156"/>
      <c r="BE30" s="1"/>
      <c r="BF30" s="1"/>
      <c r="BG30" s="1"/>
      <c r="BH30" s="1"/>
      <c r="BI30" s="1"/>
      <c r="BJ30" s="1"/>
      <c r="BK30" s="1"/>
      <c r="BL30" s="1"/>
      <c r="BM30" s="32"/>
      <c r="BN30" s="32"/>
      <c r="BO30" s="32"/>
      <c r="BP30" s="32"/>
      <c r="BQ30" s="143"/>
    </row>
    <row r="31" spans="1:72" ht="13.15" customHeight="1" x14ac:dyDescent="0.25">
      <c r="A31" s="262" t="s">
        <v>416</v>
      </c>
      <c r="B31" s="262"/>
      <c r="C31" s="262"/>
      <c r="D31" s="262"/>
      <c r="E31" s="262"/>
      <c r="F31" s="216" t="s">
        <v>417</v>
      </c>
      <c r="G31" s="216" t="s">
        <v>418</v>
      </c>
      <c r="H31" s="216"/>
      <c r="I31" s="253" t="s">
        <v>419</v>
      </c>
      <c r="J31" s="253" t="s">
        <v>420</v>
      </c>
      <c r="K31" s="226" t="s">
        <v>326</v>
      </c>
      <c r="L31" s="266"/>
      <c r="M31" s="266"/>
      <c r="N31" s="216">
        <v>100</v>
      </c>
      <c r="O31" s="267">
        <v>230000000</v>
      </c>
      <c r="P31" s="216" t="s">
        <v>421</v>
      </c>
      <c r="Q31" s="266" t="s">
        <v>422</v>
      </c>
      <c r="R31" s="262" t="s">
        <v>423</v>
      </c>
      <c r="S31" s="226" t="s">
        <v>424</v>
      </c>
      <c r="T31" s="216" t="s">
        <v>425</v>
      </c>
      <c r="U31" s="266"/>
      <c r="V31" s="266"/>
      <c r="W31" s="266" t="s">
        <v>426</v>
      </c>
      <c r="X31" s="266" t="s">
        <v>427</v>
      </c>
      <c r="Y31" s="268"/>
      <c r="Z31" s="268">
        <v>100</v>
      </c>
      <c r="AA31" s="268"/>
      <c r="AB31" s="266"/>
      <c r="AC31" s="266" t="s">
        <v>428</v>
      </c>
      <c r="AD31" s="269"/>
      <c r="AE31" s="269"/>
      <c r="AF31" s="269">
        <v>103983600</v>
      </c>
      <c r="AG31" s="269">
        <v>116461632.00000001</v>
      </c>
      <c r="AH31" s="269"/>
      <c r="AI31" s="269"/>
      <c r="AJ31" s="269">
        <v>138644800</v>
      </c>
      <c r="AK31" s="269">
        <v>155282176</v>
      </c>
      <c r="AL31" s="269"/>
      <c r="AM31" s="269"/>
      <c r="AN31" s="269">
        <v>138644800</v>
      </c>
      <c r="AO31" s="269">
        <v>155282176</v>
      </c>
      <c r="AP31" s="269"/>
      <c r="AQ31" s="269"/>
      <c r="AR31" s="269">
        <v>0</v>
      </c>
      <c r="AS31" s="269">
        <v>0</v>
      </c>
      <c r="AT31" s="269"/>
      <c r="AU31" s="269"/>
      <c r="AV31" s="269">
        <v>0</v>
      </c>
      <c r="AW31" s="269">
        <v>0</v>
      </c>
      <c r="AX31" s="269"/>
      <c r="AY31" s="269"/>
      <c r="AZ31" s="269">
        <v>0</v>
      </c>
      <c r="BA31" s="269">
        <v>0</v>
      </c>
      <c r="BB31" s="269"/>
      <c r="BC31" s="269">
        <f>AF31+AJ31+AN31+AR31+AV31+AZ31</f>
        <v>381273200</v>
      </c>
      <c r="BD31" s="269">
        <f>BC31*1.12</f>
        <v>427025984.00000006</v>
      </c>
      <c r="BE31" s="266" t="s">
        <v>429</v>
      </c>
      <c r="BF31" s="266"/>
      <c r="BG31" s="216" t="s">
        <v>430</v>
      </c>
      <c r="BH31" s="262"/>
      <c r="BI31" s="262"/>
      <c r="BJ31" s="262"/>
      <c r="BK31" s="262"/>
      <c r="BL31" s="262"/>
      <c r="BM31" s="262"/>
      <c r="BN31" s="262"/>
      <c r="BO31" s="262"/>
      <c r="BP31" s="262"/>
      <c r="BQ31" s="262"/>
    </row>
    <row r="32" spans="1:72" ht="13.15" customHeight="1" x14ac:dyDescent="0.25">
      <c r="A32" s="262" t="s">
        <v>416</v>
      </c>
      <c r="B32" s="262"/>
      <c r="C32" s="262"/>
      <c r="D32" s="262"/>
      <c r="E32" s="262"/>
      <c r="F32" s="216" t="s">
        <v>431</v>
      </c>
      <c r="G32" s="215" t="s">
        <v>432</v>
      </c>
      <c r="H32" s="215"/>
      <c r="I32" s="253" t="s">
        <v>433</v>
      </c>
      <c r="J32" s="253" t="s">
        <v>433</v>
      </c>
      <c r="K32" s="226" t="s">
        <v>326</v>
      </c>
      <c r="L32" s="266"/>
      <c r="M32" s="266"/>
      <c r="N32" s="216">
        <v>100</v>
      </c>
      <c r="O32" s="267">
        <v>230000000</v>
      </c>
      <c r="P32" s="216" t="s">
        <v>421</v>
      </c>
      <c r="Q32" s="266" t="s">
        <v>422</v>
      </c>
      <c r="R32" s="262" t="s">
        <v>423</v>
      </c>
      <c r="S32" s="226" t="s">
        <v>424</v>
      </c>
      <c r="T32" s="216" t="s">
        <v>425</v>
      </c>
      <c r="U32" s="266"/>
      <c r="V32" s="266"/>
      <c r="W32" s="266" t="s">
        <v>426</v>
      </c>
      <c r="X32" s="266" t="s">
        <v>427</v>
      </c>
      <c r="Y32" s="268"/>
      <c r="Z32" s="268">
        <v>100</v>
      </c>
      <c r="AA32" s="268"/>
      <c r="AB32" s="266"/>
      <c r="AC32" s="266" t="s">
        <v>428</v>
      </c>
      <c r="AD32" s="269"/>
      <c r="AE32" s="269"/>
      <c r="AF32" s="269">
        <v>26875800</v>
      </c>
      <c r="AG32" s="269">
        <v>30100896.000000004</v>
      </c>
      <c r="AH32" s="269"/>
      <c r="AI32" s="269"/>
      <c r="AJ32" s="269">
        <v>35834400</v>
      </c>
      <c r="AK32" s="269">
        <v>40134528.000000007</v>
      </c>
      <c r="AL32" s="269"/>
      <c r="AM32" s="269"/>
      <c r="AN32" s="269">
        <v>35834400</v>
      </c>
      <c r="AO32" s="269">
        <v>40134528.000000007</v>
      </c>
      <c r="AP32" s="269"/>
      <c r="AQ32" s="269"/>
      <c r="AR32" s="269">
        <v>0</v>
      </c>
      <c r="AS32" s="269">
        <v>0</v>
      </c>
      <c r="AT32" s="269"/>
      <c r="AU32" s="269"/>
      <c r="AV32" s="269">
        <v>0</v>
      </c>
      <c r="AW32" s="269">
        <v>0</v>
      </c>
      <c r="AX32" s="269"/>
      <c r="AY32" s="269"/>
      <c r="AZ32" s="269">
        <v>0</v>
      </c>
      <c r="BA32" s="269">
        <v>0</v>
      </c>
      <c r="BB32" s="269"/>
      <c r="BC32" s="269">
        <f t="shared" ref="BC32:BC38" si="12">AF32+AJ32+AN32+AR32+AV32+AZ32</f>
        <v>98544600</v>
      </c>
      <c r="BD32" s="269">
        <f t="shared" ref="BD32:BD38" si="13">BC32*1.12</f>
        <v>110369952.00000001</v>
      </c>
      <c r="BE32" s="266" t="s">
        <v>429</v>
      </c>
      <c r="BF32" s="270"/>
      <c r="BG32" s="216" t="s">
        <v>434</v>
      </c>
      <c r="BH32" s="262"/>
      <c r="BI32" s="262"/>
      <c r="BJ32" s="262"/>
      <c r="BK32" s="262"/>
      <c r="BL32" s="262"/>
      <c r="BM32" s="262"/>
      <c r="BN32" s="262"/>
      <c r="BO32" s="262"/>
      <c r="BP32" s="262"/>
      <c r="BQ32" s="262"/>
    </row>
    <row r="33" spans="1:69" ht="13.15" customHeight="1" x14ac:dyDescent="0.25">
      <c r="A33" s="262" t="s">
        <v>416</v>
      </c>
      <c r="B33" s="262"/>
      <c r="C33" s="262"/>
      <c r="D33" s="262"/>
      <c r="E33" s="262"/>
      <c r="F33" s="216" t="s">
        <v>435</v>
      </c>
      <c r="G33" s="216" t="s">
        <v>436</v>
      </c>
      <c r="H33" s="216"/>
      <c r="I33" s="253" t="s">
        <v>437</v>
      </c>
      <c r="J33" s="253" t="s">
        <v>437</v>
      </c>
      <c r="K33" s="226" t="s">
        <v>326</v>
      </c>
      <c r="L33" s="266"/>
      <c r="M33" s="266"/>
      <c r="N33" s="216">
        <v>100</v>
      </c>
      <c r="O33" s="267">
        <v>230000000</v>
      </c>
      <c r="P33" s="216" t="s">
        <v>421</v>
      </c>
      <c r="Q33" s="266" t="s">
        <v>422</v>
      </c>
      <c r="R33" s="262" t="s">
        <v>423</v>
      </c>
      <c r="S33" s="226" t="s">
        <v>424</v>
      </c>
      <c r="T33" s="216" t="s">
        <v>425</v>
      </c>
      <c r="U33" s="266"/>
      <c r="V33" s="266"/>
      <c r="W33" s="266" t="s">
        <v>426</v>
      </c>
      <c r="X33" s="266" t="s">
        <v>427</v>
      </c>
      <c r="Y33" s="268"/>
      <c r="Z33" s="268">
        <v>100</v>
      </c>
      <c r="AA33" s="268"/>
      <c r="AB33" s="266"/>
      <c r="AC33" s="266" t="s">
        <v>428</v>
      </c>
      <c r="AD33" s="269"/>
      <c r="AE33" s="269"/>
      <c r="AF33" s="269">
        <v>26958750</v>
      </c>
      <c r="AG33" s="269">
        <v>30193800.000000004</v>
      </c>
      <c r="AH33" s="269"/>
      <c r="AI33" s="269"/>
      <c r="AJ33" s="269">
        <v>35945000</v>
      </c>
      <c r="AK33" s="269">
        <v>40258400.000000007</v>
      </c>
      <c r="AL33" s="269"/>
      <c r="AM33" s="269"/>
      <c r="AN33" s="269">
        <v>35945000</v>
      </c>
      <c r="AO33" s="269">
        <v>40258400.000000007</v>
      </c>
      <c r="AP33" s="269"/>
      <c r="AQ33" s="269"/>
      <c r="AR33" s="269">
        <v>0</v>
      </c>
      <c r="AS33" s="269">
        <v>0</v>
      </c>
      <c r="AT33" s="269"/>
      <c r="AU33" s="269"/>
      <c r="AV33" s="269">
        <v>0</v>
      </c>
      <c r="AW33" s="269">
        <v>0</v>
      </c>
      <c r="AX33" s="269"/>
      <c r="AY33" s="269"/>
      <c r="AZ33" s="269">
        <v>0</v>
      </c>
      <c r="BA33" s="269">
        <v>0</v>
      </c>
      <c r="BB33" s="269"/>
      <c r="BC33" s="269">
        <f t="shared" si="12"/>
        <v>98848750</v>
      </c>
      <c r="BD33" s="269">
        <f t="shared" si="13"/>
        <v>110710600.00000001</v>
      </c>
      <c r="BE33" s="266" t="s">
        <v>429</v>
      </c>
      <c r="BF33" s="271"/>
      <c r="BG33" s="216" t="s">
        <v>438</v>
      </c>
      <c r="BH33" s="262"/>
      <c r="BI33" s="262"/>
      <c r="BJ33" s="262"/>
      <c r="BK33" s="262"/>
      <c r="BL33" s="262"/>
      <c r="BM33" s="262"/>
      <c r="BN33" s="262"/>
      <c r="BO33" s="262"/>
      <c r="BP33" s="262"/>
      <c r="BQ33" s="262"/>
    </row>
    <row r="34" spans="1:69" ht="13.15" customHeight="1" x14ac:dyDescent="0.25">
      <c r="A34" s="262" t="s">
        <v>416</v>
      </c>
      <c r="B34" s="262"/>
      <c r="C34" s="262"/>
      <c r="D34" s="262"/>
      <c r="E34" s="262"/>
      <c r="F34" s="216" t="s">
        <v>439</v>
      </c>
      <c r="G34" s="216" t="s">
        <v>440</v>
      </c>
      <c r="H34" s="216"/>
      <c r="I34" s="253" t="s">
        <v>441</v>
      </c>
      <c r="J34" s="253" t="s">
        <v>441</v>
      </c>
      <c r="K34" s="226" t="s">
        <v>326</v>
      </c>
      <c r="L34" s="266"/>
      <c r="M34" s="266"/>
      <c r="N34" s="216">
        <v>100</v>
      </c>
      <c r="O34" s="267">
        <v>230000000</v>
      </c>
      <c r="P34" s="216" t="s">
        <v>421</v>
      </c>
      <c r="Q34" s="266" t="s">
        <v>422</v>
      </c>
      <c r="R34" s="262" t="s">
        <v>423</v>
      </c>
      <c r="S34" s="226" t="s">
        <v>424</v>
      </c>
      <c r="T34" s="216" t="s">
        <v>425</v>
      </c>
      <c r="U34" s="266"/>
      <c r="V34" s="266"/>
      <c r="W34" s="266" t="s">
        <v>426</v>
      </c>
      <c r="X34" s="266" t="s">
        <v>427</v>
      </c>
      <c r="Y34" s="268"/>
      <c r="Z34" s="268">
        <v>100</v>
      </c>
      <c r="AA34" s="268"/>
      <c r="AB34" s="266"/>
      <c r="AC34" s="266" t="s">
        <v>428</v>
      </c>
      <c r="AD34" s="269"/>
      <c r="AE34" s="269"/>
      <c r="AF34" s="269">
        <v>66429750</v>
      </c>
      <c r="AG34" s="269">
        <v>74401320</v>
      </c>
      <c r="AH34" s="269"/>
      <c r="AI34" s="269"/>
      <c r="AJ34" s="269">
        <v>88573000</v>
      </c>
      <c r="AK34" s="269">
        <v>99201760.000000015</v>
      </c>
      <c r="AL34" s="269"/>
      <c r="AM34" s="269"/>
      <c r="AN34" s="269">
        <v>88573000</v>
      </c>
      <c r="AO34" s="269">
        <v>99201760.000000015</v>
      </c>
      <c r="AP34" s="269"/>
      <c r="AQ34" s="269"/>
      <c r="AR34" s="269">
        <v>0</v>
      </c>
      <c r="AS34" s="269">
        <v>0</v>
      </c>
      <c r="AT34" s="269"/>
      <c r="AU34" s="269"/>
      <c r="AV34" s="269">
        <v>0</v>
      </c>
      <c r="AW34" s="269">
        <v>0</v>
      </c>
      <c r="AX34" s="269"/>
      <c r="AY34" s="269"/>
      <c r="AZ34" s="269">
        <v>0</v>
      </c>
      <c r="BA34" s="269">
        <v>0</v>
      </c>
      <c r="BB34" s="269"/>
      <c r="BC34" s="269">
        <f t="shared" si="12"/>
        <v>243575750</v>
      </c>
      <c r="BD34" s="269">
        <f t="shared" si="13"/>
        <v>272804840</v>
      </c>
      <c r="BE34" s="266" t="s">
        <v>429</v>
      </c>
      <c r="BF34" s="271"/>
      <c r="BG34" s="216" t="s">
        <v>442</v>
      </c>
      <c r="BH34" s="262"/>
      <c r="BI34" s="262"/>
      <c r="BJ34" s="262"/>
      <c r="BK34" s="262"/>
      <c r="BL34" s="262"/>
      <c r="BM34" s="262"/>
      <c r="BN34" s="262"/>
      <c r="BO34" s="262"/>
      <c r="BP34" s="262"/>
      <c r="BQ34" s="262"/>
    </row>
    <row r="35" spans="1:69" ht="13.15" customHeight="1" x14ac:dyDescent="0.25">
      <c r="A35" s="262" t="s">
        <v>416</v>
      </c>
      <c r="B35" s="262"/>
      <c r="C35" s="262"/>
      <c r="D35" s="262"/>
      <c r="F35" s="216" t="s">
        <v>443</v>
      </c>
      <c r="G35" s="216" t="s">
        <v>444</v>
      </c>
      <c r="H35" s="253"/>
      <c r="I35" s="253" t="s">
        <v>445</v>
      </c>
      <c r="J35" s="253" t="s">
        <v>445</v>
      </c>
      <c r="K35" s="226" t="s">
        <v>326</v>
      </c>
      <c r="L35" s="266"/>
      <c r="M35" s="266"/>
      <c r="N35" s="216">
        <v>100</v>
      </c>
      <c r="O35" s="267">
        <v>230000000</v>
      </c>
      <c r="P35" s="216" t="s">
        <v>421</v>
      </c>
      <c r="Q35" s="266" t="s">
        <v>422</v>
      </c>
      <c r="R35" s="262" t="s">
        <v>423</v>
      </c>
      <c r="S35" s="226" t="s">
        <v>424</v>
      </c>
      <c r="T35" s="216" t="s">
        <v>425</v>
      </c>
      <c r="U35" s="266"/>
      <c r="V35" s="266"/>
      <c r="W35" s="266" t="s">
        <v>426</v>
      </c>
      <c r="X35" s="266" t="s">
        <v>427</v>
      </c>
      <c r="Y35" s="268"/>
      <c r="Z35" s="268">
        <v>100</v>
      </c>
      <c r="AA35" s="268"/>
      <c r="AB35" s="266"/>
      <c r="AC35" s="266" t="s">
        <v>428</v>
      </c>
      <c r="AD35" s="269"/>
      <c r="AE35" s="269"/>
      <c r="AF35" s="269">
        <v>84632233</v>
      </c>
      <c r="AG35" s="269">
        <v>94788100.960000008</v>
      </c>
      <c r="AH35" s="269"/>
      <c r="AI35" s="269"/>
      <c r="AJ35" s="269">
        <v>88365960</v>
      </c>
      <c r="AK35" s="269">
        <v>98969875.200000003</v>
      </c>
      <c r="AL35" s="269"/>
      <c r="AM35" s="269"/>
      <c r="AN35" s="269">
        <v>88365960</v>
      </c>
      <c r="AO35" s="269">
        <v>98969875.200000003</v>
      </c>
      <c r="AP35" s="269"/>
      <c r="AQ35" s="269"/>
      <c r="AR35" s="269">
        <v>0</v>
      </c>
      <c r="AS35" s="269">
        <v>0</v>
      </c>
      <c r="AT35" s="269"/>
      <c r="AU35" s="269"/>
      <c r="AV35" s="269">
        <v>0</v>
      </c>
      <c r="AW35" s="269">
        <v>0</v>
      </c>
      <c r="AX35" s="269"/>
      <c r="AY35" s="269"/>
      <c r="AZ35" s="269">
        <v>0</v>
      </c>
      <c r="BA35" s="269">
        <v>0</v>
      </c>
      <c r="BB35" s="269"/>
      <c r="BC35" s="269">
        <f t="shared" si="12"/>
        <v>261364153</v>
      </c>
      <c r="BD35" s="269">
        <f t="shared" si="13"/>
        <v>292727851.36000001</v>
      </c>
      <c r="BE35" s="266" t="s">
        <v>429</v>
      </c>
      <c r="BF35" s="271"/>
      <c r="BG35" s="272" t="s">
        <v>446</v>
      </c>
      <c r="BH35" s="262"/>
      <c r="BI35" s="262"/>
      <c r="BJ35" s="262"/>
      <c r="BK35" s="262"/>
      <c r="BL35" s="262"/>
      <c r="BM35" s="262"/>
      <c r="BN35" s="262"/>
      <c r="BO35" s="262"/>
      <c r="BP35" s="262"/>
    </row>
    <row r="36" spans="1:69" ht="13.15" customHeight="1" x14ac:dyDescent="0.25">
      <c r="A36" s="262" t="s">
        <v>416</v>
      </c>
      <c r="B36" s="262"/>
      <c r="C36" s="262"/>
      <c r="D36" s="262"/>
      <c r="E36" s="262"/>
      <c r="F36" s="216" t="s">
        <v>447</v>
      </c>
      <c r="G36" s="216" t="s">
        <v>448</v>
      </c>
      <c r="H36" s="216"/>
      <c r="I36" s="253" t="s">
        <v>449</v>
      </c>
      <c r="J36" s="253" t="s">
        <v>449</v>
      </c>
      <c r="K36" s="226" t="s">
        <v>326</v>
      </c>
      <c r="L36" s="266"/>
      <c r="M36" s="266"/>
      <c r="N36" s="216">
        <v>100</v>
      </c>
      <c r="O36" s="267">
        <v>230000000</v>
      </c>
      <c r="P36" s="216" t="s">
        <v>421</v>
      </c>
      <c r="Q36" s="266" t="s">
        <v>422</v>
      </c>
      <c r="R36" s="262" t="s">
        <v>423</v>
      </c>
      <c r="S36" s="226" t="s">
        <v>424</v>
      </c>
      <c r="T36" s="216" t="s">
        <v>450</v>
      </c>
      <c r="U36" s="266"/>
      <c r="V36" s="266"/>
      <c r="W36" s="266" t="s">
        <v>426</v>
      </c>
      <c r="X36" s="266" t="s">
        <v>427</v>
      </c>
      <c r="Y36" s="268"/>
      <c r="Z36" s="268">
        <v>100</v>
      </c>
      <c r="AA36" s="268"/>
      <c r="AB36" s="266"/>
      <c r="AC36" s="266" t="s">
        <v>428</v>
      </c>
      <c r="AD36" s="269"/>
      <c r="AE36" s="269"/>
      <c r="AF36" s="269">
        <v>11223000</v>
      </c>
      <c r="AG36" s="269">
        <v>12569760.000000002</v>
      </c>
      <c r="AH36" s="269"/>
      <c r="AI36" s="269"/>
      <c r="AJ36" s="269">
        <v>14964000</v>
      </c>
      <c r="AK36" s="269">
        <v>16759680.000000002</v>
      </c>
      <c r="AL36" s="269"/>
      <c r="AM36" s="269"/>
      <c r="AN36" s="269">
        <v>14964000</v>
      </c>
      <c r="AO36" s="269">
        <v>16759680.000000002</v>
      </c>
      <c r="AP36" s="269"/>
      <c r="AQ36" s="269"/>
      <c r="AR36" s="269">
        <v>0</v>
      </c>
      <c r="AS36" s="269">
        <v>0</v>
      </c>
      <c r="AT36" s="269"/>
      <c r="AU36" s="269"/>
      <c r="AV36" s="269">
        <v>0</v>
      </c>
      <c r="AW36" s="269">
        <v>0</v>
      </c>
      <c r="AX36" s="269"/>
      <c r="AY36" s="269"/>
      <c r="AZ36" s="269">
        <v>0</v>
      </c>
      <c r="BA36" s="269">
        <v>0</v>
      </c>
      <c r="BB36" s="269"/>
      <c r="BC36" s="269">
        <f t="shared" si="12"/>
        <v>41151000</v>
      </c>
      <c r="BD36" s="269">
        <f t="shared" si="13"/>
        <v>46089120.000000007</v>
      </c>
      <c r="BE36" s="266" t="s">
        <v>429</v>
      </c>
      <c r="BF36" s="266"/>
      <c r="BG36" s="216" t="s">
        <v>451</v>
      </c>
      <c r="BH36" s="262"/>
      <c r="BI36" s="262"/>
      <c r="BJ36" s="262"/>
      <c r="BK36" s="262"/>
      <c r="BL36" s="262"/>
      <c r="BM36" s="262"/>
      <c r="BN36" s="262"/>
      <c r="BO36" s="262"/>
      <c r="BP36" s="262"/>
      <c r="BQ36" s="262"/>
    </row>
    <row r="37" spans="1:69" ht="12.75" customHeight="1" x14ac:dyDescent="0.25">
      <c r="A37" s="262" t="s">
        <v>416</v>
      </c>
      <c r="B37" s="262"/>
      <c r="C37" s="262"/>
      <c r="D37" s="262"/>
      <c r="F37" s="216" t="s">
        <v>452</v>
      </c>
      <c r="G37" s="216" t="s">
        <v>436</v>
      </c>
      <c r="I37" s="253" t="s">
        <v>437</v>
      </c>
      <c r="J37" s="253" t="s">
        <v>437</v>
      </c>
      <c r="K37" s="226" t="s">
        <v>326</v>
      </c>
      <c r="L37" s="266"/>
      <c r="M37" s="266"/>
      <c r="N37" s="216">
        <v>100</v>
      </c>
      <c r="O37" s="267">
        <v>230000000</v>
      </c>
      <c r="P37" s="216" t="s">
        <v>421</v>
      </c>
      <c r="Q37" s="266" t="s">
        <v>422</v>
      </c>
      <c r="R37" s="262" t="s">
        <v>423</v>
      </c>
      <c r="S37" s="226" t="s">
        <v>424</v>
      </c>
      <c r="T37" s="216" t="s">
        <v>450</v>
      </c>
      <c r="U37" s="266"/>
      <c r="V37" s="266"/>
      <c r="W37" s="266" t="s">
        <v>426</v>
      </c>
      <c r="X37" s="266" t="s">
        <v>427</v>
      </c>
      <c r="Y37" s="268"/>
      <c r="Z37" s="268">
        <v>100</v>
      </c>
      <c r="AA37" s="268"/>
      <c r="AB37" s="266"/>
      <c r="AC37" s="266" t="s">
        <v>428</v>
      </c>
      <c r="AD37" s="269"/>
      <c r="AE37" s="269"/>
      <c r="AF37" s="269">
        <v>87866550</v>
      </c>
      <c r="AG37" s="269">
        <v>98410536.000000015</v>
      </c>
      <c r="AH37" s="269"/>
      <c r="AI37" s="269"/>
      <c r="AJ37" s="269">
        <v>145031400</v>
      </c>
      <c r="AK37" s="269">
        <v>162435168.00000003</v>
      </c>
      <c r="AL37" s="269"/>
      <c r="AM37" s="269"/>
      <c r="AN37" s="269">
        <v>145031400</v>
      </c>
      <c r="AO37" s="269">
        <v>162435168.00000003</v>
      </c>
      <c r="AP37" s="269"/>
      <c r="AQ37" s="269"/>
      <c r="AR37" s="269">
        <v>0</v>
      </c>
      <c r="AS37" s="269">
        <v>0</v>
      </c>
      <c r="AT37" s="269"/>
      <c r="AU37" s="269"/>
      <c r="AV37" s="269">
        <v>0</v>
      </c>
      <c r="AW37" s="269">
        <v>0</v>
      </c>
      <c r="AX37" s="269"/>
      <c r="AY37" s="269"/>
      <c r="AZ37" s="269">
        <v>0</v>
      </c>
      <c r="BA37" s="269">
        <v>0</v>
      </c>
      <c r="BB37" s="269"/>
      <c r="BC37" s="269">
        <f t="shared" si="12"/>
        <v>377929350</v>
      </c>
      <c r="BD37" s="269">
        <f t="shared" si="13"/>
        <v>423280872.00000006</v>
      </c>
      <c r="BE37" s="266" t="s">
        <v>429</v>
      </c>
      <c r="BF37" s="266"/>
      <c r="BG37" s="272" t="s">
        <v>453</v>
      </c>
      <c r="BH37" s="262"/>
      <c r="BI37" s="262"/>
      <c r="BJ37" s="262"/>
      <c r="BK37" s="262"/>
      <c r="BL37" s="262"/>
      <c r="BM37" s="262"/>
      <c r="BN37" s="262"/>
      <c r="BO37" s="262"/>
      <c r="BP37" s="262"/>
      <c r="BQ37" s="262"/>
    </row>
    <row r="38" spans="1:69" ht="12.75" customHeight="1" x14ac:dyDescent="0.25">
      <c r="A38" s="262" t="s">
        <v>416</v>
      </c>
      <c r="B38" s="262"/>
      <c r="C38" s="262"/>
      <c r="D38" s="262"/>
      <c r="F38" s="216" t="s">
        <v>454</v>
      </c>
      <c r="G38" s="216" t="s">
        <v>440</v>
      </c>
      <c r="I38" s="253" t="s">
        <v>441</v>
      </c>
      <c r="J38" s="253" t="s">
        <v>441</v>
      </c>
      <c r="K38" s="226" t="s">
        <v>326</v>
      </c>
      <c r="L38" s="266"/>
      <c r="M38" s="266"/>
      <c r="N38" s="216">
        <v>100</v>
      </c>
      <c r="O38" s="267">
        <v>230000000</v>
      </c>
      <c r="P38" s="216" t="s">
        <v>421</v>
      </c>
      <c r="Q38" s="266" t="s">
        <v>422</v>
      </c>
      <c r="R38" s="262" t="s">
        <v>423</v>
      </c>
      <c r="S38" s="226" t="s">
        <v>424</v>
      </c>
      <c r="T38" s="216" t="s">
        <v>450</v>
      </c>
      <c r="U38" s="266"/>
      <c r="V38" s="266"/>
      <c r="W38" s="266" t="s">
        <v>426</v>
      </c>
      <c r="X38" s="266" t="s">
        <v>427</v>
      </c>
      <c r="Y38" s="268"/>
      <c r="Z38" s="268">
        <v>100</v>
      </c>
      <c r="AA38" s="268"/>
      <c r="AB38" s="266"/>
      <c r="AC38" s="266" t="s">
        <v>428</v>
      </c>
      <c r="AD38" s="269"/>
      <c r="AE38" s="269"/>
      <c r="AF38" s="269">
        <v>9888123</v>
      </c>
      <c r="AG38" s="269">
        <v>11074697.760000002</v>
      </c>
      <c r="AH38" s="269"/>
      <c r="AI38" s="269"/>
      <c r="AJ38" s="269">
        <v>50114800</v>
      </c>
      <c r="AK38" s="269">
        <v>56128576.000000007</v>
      </c>
      <c r="AL38" s="269"/>
      <c r="AM38" s="269"/>
      <c r="AN38" s="269">
        <v>50114800</v>
      </c>
      <c r="AO38" s="269">
        <v>56128576.000000007</v>
      </c>
      <c r="AP38" s="269"/>
      <c r="AQ38" s="269"/>
      <c r="AR38" s="269">
        <v>0</v>
      </c>
      <c r="AS38" s="269">
        <v>0</v>
      </c>
      <c r="AT38" s="269"/>
      <c r="AU38" s="269"/>
      <c r="AV38" s="269">
        <v>0</v>
      </c>
      <c r="AW38" s="269">
        <v>0</v>
      </c>
      <c r="AX38" s="269"/>
      <c r="AY38" s="269"/>
      <c r="AZ38" s="269">
        <v>0</v>
      </c>
      <c r="BA38" s="269">
        <v>0</v>
      </c>
      <c r="BB38" s="269"/>
      <c r="BC38" s="269">
        <f t="shared" si="12"/>
        <v>110117723</v>
      </c>
      <c r="BD38" s="269">
        <f t="shared" si="13"/>
        <v>123331849.76000001</v>
      </c>
      <c r="BE38" s="266" t="s">
        <v>429</v>
      </c>
      <c r="BF38" s="266"/>
      <c r="BG38" s="272" t="s">
        <v>455</v>
      </c>
      <c r="BH38" s="262"/>
      <c r="BI38" s="262"/>
      <c r="BJ38" s="262"/>
      <c r="BK38" s="262"/>
      <c r="BL38" s="262"/>
      <c r="BM38" s="262"/>
      <c r="BN38" s="262"/>
      <c r="BO38" s="262"/>
      <c r="BP38" s="262"/>
      <c r="BQ38" s="262"/>
    </row>
    <row r="39" spans="1:69" s="144" customFormat="1" ht="13.15" customHeight="1" x14ac:dyDescent="0.2">
      <c r="A39" s="1"/>
      <c r="B39" s="1"/>
      <c r="C39" s="1"/>
      <c r="D39" s="1"/>
      <c r="E39" s="1"/>
      <c r="F39" s="29" t="s">
        <v>211</v>
      </c>
      <c r="G39" s="1"/>
      <c r="H39" s="1"/>
      <c r="I39" s="140"/>
      <c r="J39" s="1"/>
      <c r="K39" s="14"/>
      <c r="L39" s="1"/>
      <c r="M39" s="1"/>
      <c r="N39" s="1"/>
      <c r="O39" s="1"/>
      <c r="P39" s="1"/>
      <c r="Q39" s="1"/>
      <c r="R39" s="140"/>
      <c r="S39" s="1"/>
      <c r="T39" s="141"/>
      <c r="U39" s="1"/>
      <c r="V39" s="1"/>
      <c r="W39" s="1"/>
      <c r="X39" s="32"/>
      <c r="Y39" s="32"/>
      <c r="Z39" s="32"/>
      <c r="AA39" s="1"/>
      <c r="AB39" s="1"/>
      <c r="AC39" s="1"/>
      <c r="AD39" s="35"/>
      <c r="AE39" s="154">
        <v>0</v>
      </c>
      <c r="AF39" s="154">
        <f>SUM(AF31:AF38)</f>
        <v>417857806</v>
      </c>
      <c r="AG39" s="154">
        <f t="shared" ref="AG39:AZ39" si="14">SUM(AG31:AG38)</f>
        <v>468000742.72000003</v>
      </c>
      <c r="AH39" s="154">
        <f t="shared" si="14"/>
        <v>0</v>
      </c>
      <c r="AI39" s="154">
        <f t="shared" si="14"/>
        <v>0</v>
      </c>
      <c r="AJ39" s="154">
        <f t="shared" si="14"/>
        <v>597473360</v>
      </c>
      <c r="AK39" s="154">
        <f t="shared" si="14"/>
        <v>669170163.20000005</v>
      </c>
      <c r="AL39" s="154">
        <f t="shared" si="14"/>
        <v>0</v>
      </c>
      <c r="AM39" s="154">
        <f t="shared" si="14"/>
        <v>0</v>
      </c>
      <c r="AN39" s="154">
        <f t="shared" si="14"/>
        <v>597473360</v>
      </c>
      <c r="AO39" s="154">
        <f t="shared" si="14"/>
        <v>669170163.20000005</v>
      </c>
      <c r="AP39" s="154">
        <f t="shared" si="14"/>
        <v>0</v>
      </c>
      <c r="AQ39" s="154">
        <f t="shared" si="14"/>
        <v>0</v>
      </c>
      <c r="AR39" s="154">
        <f t="shared" si="14"/>
        <v>0</v>
      </c>
      <c r="AS39" s="154">
        <f t="shared" si="14"/>
        <v>0</v>
      </c>
      <c r="AT39" s="154">
        <f t="shared" si="14"/>
        <v>0</v>
      </c>
      <c r="AU39" s="154">
        <f t="shared" si="14"/>
        <v>0</v>
      </c>
      <c r="AV39" s="154">
        <f t="shared" si="14"/>
        <v>0</v>
      </c>
      <c r="AW39" s="154">
        <f t="shared" si="14"/>
        <v>0</v>
      </c>
      <c r="AX39" s="154">
        <f t="shared" si="14"/>
        <v>0</v>
      </c>
      <c r="AY39" s="154">
        <f t="shared" si="14"/>
        <v>0</v>
      </c>
      <c r="AZ39" s="154">
        <f t="shared" si="14"/>
        <v>0</v>
      </c>
      <c r="BA39" s="154">
        <f t="shared" ref="BA39:BD39" si="15">SUM(BA38:BA38)</f>
        <v>0</v>
      </c>
      <c r="BB39" s="154">
        <f t="shared" si="15"/>
        <v>0</v>
      </c>
      <c r="BC39" s="154">
        <f t="shared" si="15"/>
        <v>110117723</v>
      </c>
      <c r="BD39" s="154">
        <f t="shared" si="15"/>
        <v>123331849.76000001</v>
      </c>
      <c r="BE39" s="1"/>
      <c r="BF39" s="1"/>
      <c r="BG39" s="179"/>
      <c r="BH39" s="1"/>
      <c r="BI39" s="1"/>
      <c r="BJ39" s="33"/>
      <c r="BK39" s="34"/>
      <c r="BL39" s="1"/>
      <c r="BM39" s="32"/>
      <c r="BN39" s="32"/>
      <c r="BO39" s="32"/>
      <c r="BP39" s="32"/>
      <c r="BQ39" s="143"/>
    </row>
    <row r="40" spans="1:69" s="144" customFormat="1" ht="13.15" customHeight="1" x14ac:dyDescent="0.2">
      <c r="A40" s="1"/>
      <c r="B40" s="1"/>
      <c r="C40" s="1"/>
      <c r="D40" s="1"/>
      <c r="E40" s="1"/>
      <c r="F40" s="29" t="s">
        <v>207</v>
      </c>
      <c r="G40" s="1"/>
      <c r="H40" s="1"/>
      <c r="I40" s="140"/>
      <c r="J40" s="1"/>
      <c r="K40" s="14"/>
      <c r="L40" s="1"/>
      <c r="M40" s="1"/>
      <c r="N40" s="1"/>
      <c r="O40" s="1"/>
      <c r="P40" s="1"/>
      <c r="Q40" s="1"/>
      <c r="R40" s="140"/>
      <c r="S40" s="1"/>
      <c r="T40" s="141"/>
      <c r="U40" s="1"/>
      <c r="V40" s="1"/>
      <c r="W40" s="1"/>
      <c r="X40" s="32"/>
      <c r="Y40" s="32"/>
      <c r="Z40" s="32"/>
      <c r="AA40" s="1"/>
      <c r="AB40" s="1"/>
      <c r="AC40" s="1"/>
      <c r="AD40" s="1"/>
      <c r="AE40" s="155"/>
      <c r="AF40" s="156"/>
      <c r="AG40" s="146"/>
      <c r="AH40" s="146"/>
      <c r="AI40" s="155"/>
      <c r="AJ40" s="155"/>
      <c r="AK40" s="146"/>
      <c r="AL40" s="146"/>
      <c r="AM40" s="155"/>
      <c r="AN40" s="155"/>
      <c r="AO40" s="146"/>
      <c r="AP40" s="146"/>
      <c r="AQ40" s="155"/>
      <c r="AR40" s="155"/>
      <c r="AS40" s="146"/>
      <c r="AT40" s="163"/>
      <c r="AU40" s="163"/>
      <c r="AV40" s="163"/>
      <c r="AW40" s="163"/>
      <c r="AX40" s="163"/>
      <c r="AY40" s="163"/>
      <c r="AZ40" s="163"/>
      <c r="BA40" s="163"/>
      <c r="BB40" s="146"/>
      <c r="BC40" s="165"/>
      <c r="BD40" s="166"/>
      <c r="BE40" s="1"/>
      <c r="BF40" s="1"/>
      <c r="BG40" s="179"/>
      <c r="BH40" s="1"/>
      <c r="BI40" s="1"/>
      <c r="BJ40" s="30"/>
      <c r="BK40" s="31"/>
      <c r="BL40" s="1"/>
      <c r="BM40" s="32"/>
      <c r="BN40" s="32"/>
      <c r="BO40" s="32"/>
      <c r="BP40" s="32"/>
      <c r="BQ40" s="143"/>
    </row>
    <row r="41" spans="1:69" s="367" customFormat="1" ht="13.15" customHeight="1" x14ac:dyDescent="0.25">
      <c r="A41" s="368" t="s">
        <v>416</v>
      </c>
      <c r="B41" s="368"/>
      <c r="C41" s="368"/>
      <c r="D41" s="368"/>
      <c r="E41" s="368"/>
      <c r="F41" s="378" t="s">
        <v>492</v>
      </c>
      <c r="G41" s="378" t="s">
        <v>418</v>
      </c>
      <c r="H41" s="378"/>
      <c r="I41" s="379" t="s">
        <v>419</v>
      </c>
      <c r="J41" s="379" t="s">
        <v>420</v>
      </c>
      <c r="K41" s="380" t="s">
        <v>326</v>
      </c>
      <c r="L41" s="370"/>
      <c r="M41" s="370"/>
      <c r="N41" s="378">
        <v>100</v>
      </c>
      <c r="O41" s="381">
        <v>230000000</v>
      </c>
      <c r="P41" s="378" t="s">
        <v>421</v>
      </c>
      <c r="Q41" s="370" t="s">
        <v>422</v>
      </c>
      <c r="R41" s="368" t="s">
        <v>423</v>
      </c>
      <c r="S41" s="380" t="s">
        <v>424</v>
      </c>
      <c r="T41" s="378" t="s">
        <v>425</v>
      </c>
      <c r="U41" s="370"/>
      <c r="V41" s="370"/>
      <c r="W41" s="370" t="s">
        <v>426</v>
      </c>
      <c r="X41" s="370" t="s">
        <v>427</v>
      </c>
      <c r="Y41" s="375"/>
      <c r="Z41" s="375">
        <v>100</v>
      </c>
      <c r="AA41" s="375"/>
      <c r="AB41" s="370"/>
      <c r="AC41" s="370" t="s">
        <v>428</v>
      </c>
      <c r="AD41" s="365"/>
      <c r="AE41" s="365"/>
      <c r="AF41" s="365">
        <v>103983600</v>
      </c>
      <c r="AG41" s="365">
        <v>116461632.00000001</v>
      </c>
      <c r="AH41" s="365"/>
      <c r="AI41" s="365"/>
      <c r="AJ41" s="377">
        <v>128704220</v>
      </c>
      <c r="AK41" s="385">
        <f t="shared" ref="AK41" si="16">AJ41*1.12</f>
        <v>144148726.40000001</v>
      </c>
      <c r="AL41" s="365"/>
      <c r="AM41" s="365"/>
      <c r="AN41" s="377">
        <v>128704220</v>
      </c>
      <c r="AO41" s="385">
        <f>AN41*1.12</f>
        <v>144148726.40000001</v>
      </c>
      <c r="AP41" s="365"/>
      <c r="AQ41" s="365"/>
      <c r="AR41" s="365">
        <v>0</v>
      </c>
      <c r="AS41" s="365">
        <v>0</v>
      </c>
      <c r="AT41" s="365"/>
      <c r="AU41" s="365"/>
      <c r="AV41" s="365">
        <v>0</v>
      </c>
      <c r="AW41" s="365">
        <v>0</v>
      </c>
      <c r="AX41" s="365"/>
      <c r="AY41" s="365"/>
      <c r="AZ41" s="365">
        <v>0</v>
      </c>
      <c r="BA41" s="365">
        <v>0</v>
      </c>
      <c r="BB41" s="365"/>
      <c r="BC41" s="377">
        <f>AF41+AJ41+AN41+AR41+AV41+AZ41</f>
        <v>361392040</v>
      </c>
      <c r="BD41" s="377">
        <f>BC41*1.12</f>
        <v>404759084.80000001</v>
      </c>
      <c r="BE41" s="370" t="s">
        <v>429</v>
      </c>
      <c r="BF41" s="370"/>
      <c r="BG41" s="378" t="s">
        <v>430</v>
      </c>
      <c r="BH41" s="368"/>
      <c r="BI41" s="368"/>
      <c r="BJ41" s="368"/>
      <c r="BK41" s="368"/>
      <c r="BL41" s="368"/>
      <c r="BM41" s="368"/>
      <c r="BN41" s="368"/>
      <c r="BO41" s="368"/>
      <c r="BP41" s="368"/>
      <c r="BQ41" s="368"/>
    </row>
    <row r="42" spans="1:69" s="367" customFormat="1" ht="13.15" customHeight="1" x14ac:dyDescent="0.25">
      <c r="A42" s="368" t="s">
        <v>416</v>
      </c>
      <c r="B42" s="368"/>
      <c r="C42" s="368"/>
      <c r="D42" s="368"/>
      <c r="E42" s="368"/>
      <c r="F42" s="378" t="s">
        <v>493</v>
      </c>
      <c r="G42" s="382" t="s">
        <v>432</v>
      </c>
      <c r="H42" s="382"/>
      <c r="I42" s="379" t="s">
        <v>433</v>
      </c>
      <c r="J42" s="379" t="s">
        <v>433</v>
      </c>
      <c r="K42" s="380" t="s">
        <v>326</v>
      </c>
      <c r="L42" s="370"/>
      <c r="M42" s="370"/>
      <c r="N42" s="378">
        <v>100</v>
      </c>
      <c r="O42" s="381">
        <v>230000000</v>
      </c>
      <c r="P42" s="378" t="s">
        <v>421</v>
      </c>
      <c r="Q42" s="370" t="s">
        <v>422</v>
      </c>
      <c r="R42" s="368" t="s">
        <v>423</v>
      </c>
      <c r="S42" s="380" t="s">
        <v>424</v>
      </c>
      <c r="T42" s="378" t="s">
        <v>425</v>
      </c>
      <c r="U42" s="370"/>
      <c r="V42" s="370"/>
      <c r="W42" s="370" t="s">
        <v>426</v>
      </c>
      <c r="X42" s="370" t="s">
        <v>427</v>
      </c>
      <c r="Y42" s="375"/>
      <c r="Z42" s="375">
        <v>100</v>
      </c>
      <c r="AA42" s="375"/>
      <c r="AB42" s="370"/>
      <c r="AC42" s="370" t="s">
        <v>428</v>
      </c>
      <c r="AD42" s="365"/>
      <c r="AE42" s="365"/>
      <c r="AF42" s="365">
        <v>26875800</v>
      </c>
      <c r="AG42" s="365">
        <v>30100896.000000004</v>
      </c>
      <c r="AH42" s="365"/>
      <c r="AI42" s="365"/>
      <c r="AJ42" s="377"/>
      <c r="AK42" s="377"/>
      <c r="AL42" s="365"/>
      <c r="AM42" s="365"/>
      <c r="AN42" s="377"/>
      <c r="AO42" s="377"/>
      <c r="AP42" s="365"/>
      <c r="AQ42" s="365"/>
      <c r="AR42" s="365">
        <v>0</v>
      </c>
      <c r="AS42" s="365">
        <v>0</v>
      </c>
      <c r="AT42" s="365"/>
      <c r="AU42" s="365"/>
      <c r="AV42" s="365">
        <v>0</v>
      </c>
      <c r="AW42" s="365">
        <v>0</v>
      </c>
      <c r="AX42" s="365"/>
      <c r="AY42" s="365"/>
      <c r="AZ42" s="365">
        <v>0</v>
      </c>
      <c r="BA42" s="365">
        <v>0</v>
      </c>
      <c r="BB42" s="365"/>
      <c r="BC42" s="377">
        <f t="shared" ref="BC42:BC48" si="17">AF42+AJ42+AN42+AR42+AV42+AZ42</f>
        <v>26875800</v>
      </c>
      <c r="BD42" s="377">
        <f t="shared" ref="BD42:BD48" si="18">BC42*1.12</f>
        <v>30100896.000000004</v>
      </c>
      <c r="BE42" s="370" t="s">
        <v>429</v>
      </c>
      <c r="BF42" s="369"/>
      <c r="BG42" s="378" t="s">
        <v>434</v>
      </c>
      <c r="BH42" s="368"/>
      <c r="BI42" s="368"/>
      <c r="BJ42" s="368"/>
      <c r="BK42" s="368"/>
      <c r="BL42" s="368"/>
      <c r="BM42" s="368"/>
      <c r="BN42" s="368"/>
      <c r="BO42" s="368"/>
      <c r="BP42" s="368"/>
      <c r="BQ42" s="368"/>
    </row>
    <row r="43" spans="1:69" s="367" customFormat="1" ht="13.15" customHeight="1" x14ac:dyDescent="0.25">
      <c r="A43" s="368" t="s">
        <v>416</v>
      </c>
      <c r="B43" s="368"/>
      <c r="C43" s="368"/>
      <c r="D43" s="368"/>
      <c r="E43" s="368"/>
      <c r="F43" s="378" t="s">
        <v>494</v>
      </c>
      <c r="G43" s="378" t="s">
        <v>436</v>
      </c>
      <c r="H43" s="378"/>
      <c r="I43" s="379" t="s">
        <v>437</v>
      </c>
      <c r="J43" s="379" t="s">
        <v>437</v>
      </c>
      <c r="K43" s="380" t="s">
        <v>326</v>
      </c>
      <c r="L43" s="370"/>
      <c r="M43" s="370"/>
      <c r="N43" s="378">
        <v>100</v>
      </c>
      <c r="O43" s="381">
        <v>230000000</v>
      </c>
      <c r="P43" s="378" t="s">
        <v>421</v>
      </c>
      <c r="Q43" s="370" t="s">
        <v>422</v>
      </c>
      <c r="R43" s="368" t="s">
        <v>423</v>
      </c>
      <c r="S43" s="380" t="s">
        <v>424</v>
      </c>
      <c r="T43" s="378" t="s">
        <v>425</v>
      </c>
      <c r="U43" s="370"/>
      <c r="V43" s="370"/>
      <c r="W43" s="370" t="s">
        <v>426</v>
      </c>
      <c r="X43" s="370" t="s">
        <v>427</v>
      </c>
      <c r="Y43" s="375"/>
      <c r="Z43" s="375">
        <v>100</v>
      </c>
      <c r="AA43" s="375"/>
      <c r="AB43" s="370"/>
      <c r="AC43" s="370" t="s">
        <v>428</v>
      </c>
      <c r="AD43" s="365"/>
      <c r="AE43" s="365"/>
      <c r="AF43" s="365">
        <v>26958750</v>
      </c>
      <c r="AG43" s="365">
        <v>30193800.000000004</v>
      </c>
      <c r="AH43" s="365"/>
      <c r="AI43" s="365"/>
      <c r="AJ43" s="377">
        <v>18065000</v>
      </c>
      <c r="AK43" s="385">
        <f t="shared" ref="AK43:AK48" si="19">AJ43*1.12</f>
        <v>20232800.000000004</v>
      </c>
      <c r="AL43" s="365"/>
      <c r="AM43" s="365"/>
      <c r="AN43" s="377">
        <v>18065000</v>
      </c>
      <c r="AO43" s="385">
        <f>AN43*1.12</f>
        <v>20232800.000000004</v>
      </c>
      <c r="AP43" s="365"/>
      <c r="AQ43" s="365"/>
      <c r="AR43" s="365">
        <v>0</v>
      </c>
      <c r="AS43" s="365">
        <v>0</v>
      </c>
      <c r="AT43" s="365"/>
      <c r="AU43" s="365"/>
      <c r="AV43" s="365">
        <v>0</v>
      </c>
      <c r="AW43" s="365">
        <v>0</v>
      </c>
      <c r="AX43" s="365"/>
      <c r="AY43" s="365"/>
      <c r="AZ43" s="365">
        <v>0</v>
      </c>
      <c r="BA43" s="365">
        <v>0</v>
      </c>
      <c r="BB43" s="365"/>
      <c r="BC43" s="377">
        <f t="shared" si="17"/>
        <v>63088750</v>
      </c>
      <c r="BD43" s="377">
        <f t="shared" si="18"/>
        <v>70659400</v>
      </c>
      <c r="BE43" s="370" t="s">
        <v>429</v>
      </c>
      <c r="BF43" s="372"/>
      <c r="BG43" s="378" t="s">
        <v>438</v>
      </c>
      <c r="BH43" s="368"/>
      <c r="BI43" s="368"/>
      <c r="BJ43" s="368"/>
      <c r="BK43" s="368"/>
      <c r="BL43" s="368"/>
      <c r="BM43" s="368"/>
      <c r="BN43" s="368"/>
      <c r="BO43" s="368"/>
      <c r="BP43" s="368"/>
      <c r="BQ43" s="368"/>
    </row>
    <row r="44" spans="1:69" s="367" customFormat="1" ht="13.15" customHeight="1" x14ac:dyDescent="0.25">
      <c r="A44" s="368" t="s">
        <v>416</v>
      </c>
      <c r="B44" s="368"/>
      <c r="C44" s="368"/>
      <c r="D44" s="368"/>
      <c r="E44" s="368"/>
      <c r="F44" s="378" t="s">
        <v>495</v>
      </c>
      <c r="G44" s="378" t="s">
        <v>440</v>
      </c>
      <c r="H44" s="378"/>
      <c r="I44" s="379" t="s">
        <v>441</v>
      </c>
      <c r="J44" s="379" t="s">
        <v>441</v>
      </c>
      <c r="K44" s="380" t="s">
        <v>326</v>
      </c>
      <c r="L44" s="370"/>
      <c r="M44" s="370"/>
      <c r="N44" s="378">
        <v>100</v>
      </c>
      <c r="O44" s="381">
        <v>230000000</v>
      </c>
      <c r="P44" s="378" t="s">
        <v>421</v>
      </c>
      <c r="Q44" s="370" t="s">
        <v>422</v>
      </c>
      <c r="R44" s="368" t="s">
        <v>423</v>
      </c>
      <c r="S44" s="380" t="s">
        <v>424</v>
      </c>
      <c r="T44" s="378" t="s">
        <v>425</v>
      </c>
      <c r="U44" s="370"/>
      <c r="V44" s="370"/>
      <c r="W44" s="370" t="s">
        <v>426</v>
      </c>
      <c r="X44" s="370" t="s">
        <v>427</v>
      </c>
      <c r="Y44" s="375"/>
      <c r="Z44" s="375">
        <v>100</v>
      </c>
      <c r="AA44" s="375"/>
      <c r="AB44" s="370"/>
      <c r="AC44" s="370" t="s">
        <v>428</v>
      </c>
      <c r="AD44" s="365"/>
      <c r="AE44" s="365"/>
      <c r="AF44" s="365">
        <v>66429750</v>
      </c>
      <c r="AG44" s="365">
        <v>74401320</v>
      </c>
      <c r="AH44" s="365"/>
      <c r="AI44" s="365"/>
      <c r="AJ44" s="377">
        <v>91050000</v>
      </c>
      <c r="AK44" s="385">
        <f t="shared" si="19"/>
        <v>101976000.00000001</v>
      </c>
      <c r="AL44" s="365"/>
      <c r="AM44" s="365"/>
      <c r="AN44" s="377">
        <v>91050000</v>
      </c>
      <c r="AO44" s="388">
        <f t="shared" ref="AO44:AO45" si="20">AN44*1.12</f>
        <v>101976000.00000001</v>
      </c>
      <c r="AP44" s="365"/>
      <c r="AQ44" s="365"/>
      <c r="AR44" s="365">
        <v>0</v>
      </c>
      <c r="AS44" s="365">
        <v>0</v>
      </c>
      <c r="AT44" s="365"/>
      <c r="AU44" s="365"/>
      <c r="AV44" s="365">
        <v>0</v>
      </c>
      <c r="AW44" s="365">
        <v>0</v>
      </c>
      <c r="AX44" s="365"/>
      <c r="AY44" s="365"/>
      <c r="AZ44" s="365">
        <v>0</v>
      </c>
      <c r="BA44" s="365">
        <v>0</v>
      </c>
      <c r="BB44" s="365"/>
      <c r="BC44" s="377">
        <f t="shared" si="17"/>
        <v>248529750</v>
      </c>
      <c r="BD44" s="377">
        <f t="shared" si="18"/>
        <v>278353320</v>
      </c>
      <c r="BE44" s="370" t="s">
        <v>429</v>
      </c>
      <c r="BF44" s="372"/>
      <c r="BG44" s="378" t="s">
        <v>442</v>
      </c>
      <c r="BH44" s="368"/>
      <c r="BI44" s="368"/>
      <c r="BJ44" s="368"/>
      <c r="BK44" s="368"/>
      <c r="BL44" s="368"/>
      <c r="BM44" s="368"/>
      <c r="BN44" s="368"/>
      <c r="BO44" s="368"/>
      <c r="BP44" s="368"/>
      <c r="BQ44" s="368"/>
    </row>
    <row r="45" spans="1:69" s="367" customFormat="1" ht="13.15" customHeight="1" x14ac:dyDescent="0.25">
      <c r="A45" s="368" t="s">
        <v>416</v>
      </c>
      <c r="B45" s="368"/>
      <c r="C45" s="368"/>
      <c r="D45" s="368"/>
      <c r="F45" s="378" t="s">
        <v>496</v>
      </c>
      <c r="G45" s="378" t="s">
        <v>444</v>
      </c>
      <c r="H45" s="379"/>
      <c r="I45" s="379" t="s">
        <v>445</v>
      </c>
      <c r="J45" s="379" t="s">
        <v>445</v>
      </c>
      <c r="K45" s="380" t="s">
        <v>326</v>
      </c>
      <c r="L45" s="370"/>
      <c r="M45" s="370"/>
      <c r="N45" s="378">
        <v>100</v>
      </c>
      <c r="O45" s="381">
        <v>230000000</v>
      </c>
      <c r="P45" s="378" t="s">
        <v>421</v>
      </c>
      <c r="Q45" s="370" t="s">
        <v>422</v>
      </c>
      <c r="R45" s="368" t="s">
        <v>423</v>
      </c>
      <c r="S45" s="380" t="s">
        <v>424</v>
      </c>
      <c r="T45" s="378" t="s">
        <v>425</v>
      </c>
      <c r="U45" s="370"/>
      <c r="V45" s="370"/>
      <c r="W45" s="370" t="s">
        <v>426</v>
      </c>
      <c r="X45" s="370" t="s">
        <v>427</v>
      </c>
      <c r="Y45" s="375"/>
      <c r="Z45" s="375">
        <v>100</v>
      </c>
      <c r="AA45" s="375"/>
      <c r="AB45" s="370"/>
      <c r="AC45" s="370" t="s">
        <v>428</v>
      </c>
      <c r="AD45" s="365"/>
      <c r="AE45" s="365"/>
      <c r="AF45" s="365">
        <v>84632233</v>
      </c>
      <c r="AG45" s="365">
        <v>94788100.960000008</v>
      </c>
      <c r="AH45" s="365"/>
      <c r="AI45" s="365"/>
      <c r="AJ45" s="386">
        <v>130234710</v>
      </c>
      <c r="AK45" s="387">
        <f t="shared" si="19"/>
        <v>145862875.20000002</v>
      </c>
      <c r="AL45" s="365"/>
      <c r="AM45" s="365"/>
      <c r="AN45" s="386">
        <v>130234710</v>
      </c>
      <c r="AO45" s="389">
        <f t="shared" si="20"/>
        <v>145862875.20000002</v>
      </c>
      <c r="AP45" s="365"/>
      <c r="AQ45" s="365"/>
      <c r="AR45" s="365">
        <v>0</v>
      </c>
      <c r="AS45" s="365">
        <v>0</v>
      </c>
      <c r="AT45" s="365"/>
      <c r="AU45" s="365"/>
      <c r="AV45" s="365">
        <v>0</v>
      </c>
      <c r="AW45" s="365">
        <v>0</v>
      </c>
      <c r="AX45" s="365"/>
      <c r="AY45" s="365"/>
      <c r="AZ45" s="365">
        <v>0</v>
      </c>
      <c r="BA45" s="365">
        <v>0</v>
      </c>
      <c r="BB45" s="365"/>
      <c r="BC45" s="377">
        <f t="shared" si="17"/>
        <v>345101653</v>
      </c>
      <c r="BD45" s="377">
        <f t="shared" si="18"/>
        <v>386513851.36000001</v>
      </c>
      <c r="BE45" s="370" t="s">
        <v>429</v>
      </c>
      <c r="BF45" s="372"/>
      <c r="BG45" s="354" t="s">
        <v>446</v>
      </c>
      <c r="BH45" s="368"/>
      <c r="BI45" s="368"/>
      <c r="BJ45" s="368"/>
      <c r="BK45" s="368"/>
      <c r="BL45" s="368"/>
      <c r="BM45" s="368"/>
      <c r="BN45" s="368"/>
      <c r="BO45" s="368"/>
      <c r="BP45" s="368"/>
    </row>
    <row r="46" spans="1:69" s="367" customFormat="1" ht="13.15" customHeight="1" x14ac:dyDescent="0.25">
      <c r="A46" s="368" t="s">
        <v>416</v>
      </c>
      <c r="B46" s="368"/>
      <c r="C46" s="368"/>
      <c r="D46" s="368"/>
      <c r="E46" s="368"/>
      <c r="F46" s="378" t="s">
        <v>497</v>
      </c>
      <c r="G46" s="378" t="s">
        <v>448</v>
      </c>
      <c r="H46" s="378"/>
      <c r="I46" s="379" t="s">
        <v>449</v>
      </c>
      <c r="J46" s="379" t="s">
        <v>449</v>
      </c>
      <c r="K46" s="380" t="s">
        <v>326</v>
      </c>
      <c r="L46" s="370"/>
      <c r="M46" s="370"/>
      <c r="N46" s="378">
        <v>100</v>
      </c>
      <c r="O46" s="381">
        <v>230000000</v>
      </c>
      <c r="P46" s="378" t="s">
        <v>421</v>
      </c>
      <c r="Q46" s="370" t="s">
        <v>422</v>
      </c>
      <c r="R46" s="368" t="s">
        <v>423</v>
      </c>
      <c r="S46" s="380" t="s">
        <v>424</v>
      </c>
      <c r="T46" s="378" t="s">
        <v>450</v>
      </c>
      <c r="U46" s="370"/>
      <c r="V46" s="370"/>
      <c r="W46" s="370" t="s">
        <v>426</v>
      </c>
      <c r="X46" s="370" t="s">
        <v>427</v>
      </c>
      <c r="Y46" s="375"/>
      <c r="Z46" s="375">
        <v>100</v>
      </c>
      <c r="AA46" s="375"/>
      <c r="AB46" s="370"/>
      <c r="AC46" s="370" t="s">
        <v>428</v>
      </c>
      <c r="AD46" s="365"/>
      <c r="AE46" s="365"/>
      <c r="AF46" s="365">
        <v>11223000</v>
      </c>
      <c r="AG46" s="365">
        <v>12569760.000000002</v>
      </c>
      <c r="AH46" s="365"/>
      <c r="AI46" s="365"/>
      <c r="AJ46" s="386">
        <v>29928000</v>
      </c>
      <c r="AK46" s="387">
        <f t="shared" si="19"/>
        <v>33519360.000000004</v>
      </c>
      <c r="AL46" s="365"/>
      <c r="AM46" s="365"/>
      <c r="AN46" s="386">
        <v>29928000</v>
      </c>
      <c r="AO46" s="387">
        <f>AN46*1.12</f>
        <v>33519360.000000004</v>
      </c>
      <c r="AP46" s="365"/>
      <c r="AQ46" s="365"/>
      <c r="AR46" s="365">
        <v>0</v>
      </c>
      <c r="AS46" s="365">
        <v>0</v>
      </c>
      <c r="AT46" s="365"/>
      <c r="AU46" s="365"/>
      <c r="AV46" s="365">
        <v>0</v>
      </c>
      <c r="AW46" s="365">
        <v>0</v>
      </c>
      <c r="AX46" s="365"/>
      <c r="AY46" s="365"/>
      <c r="AZ46" s="365">
        <v>0</v>
      </c>
      <c r="BA46" s="365">
        <v>0</v>
      </c>
      <c r="BB46" s="365"/>
      <c r="BC46" s="377">
        <f t="shared" si="17"/>
        <v>71079000</v>
      </c>
      <c r="BD46" s="377">
        <f t="shared" si="18"/>
        <v>79608480.000000015</v>
      </c>
      <c r="BE46" s="370" t="s">
        <v>429</v>
      </c>
      <c r="BF46" s="370"/>
      <c r="BG46" s="378" t="s">
        <v>451</v>
      </c>
      <c r="BH46" s="368"/>
      <c r="BI46" s="368"/>
      <c r="BJ46" s="368"/>
      <c r="BK46" s="368"/>
      <c r="BL46" s="368"/>
      <c r="BM46" s="368"/>
      <c r="BN46" s="368"/>
      <c r="BO46" s="368"/>
      <c r="BP46" s="368"/>
      <c r="BQ46" s="368"/>
    </row>
    <row r="47" spans="1:69" s="367" customFormat="1" ht="12.75" customHeight="1" x14ac:dyDescent="0.25">
      <c r="A47" s="368" t="s">
        <v>416</v>
      </c>
      <c r="B47" s="368"/>
      <c r="C47" s="368"/>
      <c r="D47" s="368"/>
      <c r="F47" s="378" t="s">
        <v>498</v>
      </c>
      <c r="G47" s="378" t="s">
        <v>436</v>
      </c>
      <c r="I47" s="379" t="s">
        <v>437</v>
      </c>
      <c r="J47" s="379" t="s">
        <v>437</v>
      </c>
      <c r="K47" s="380" t="s">
        <v>326</v>
      </c>
      <c r="L47" s="370"/>
      <c r="M47" s="370"/>
      <c r="N47" s="378">
        <v>100</v>
      </c>
      <c r="O47" s="381">
        <v>230000000</v>
      </c>
      <c r="P47" s="378" t="s">
        <v>421</v>
      </c>
      <c r="Q47" s="370" t="s">
        <v>422</v>
      </c>
      <c r="R47" s="368" t="s">
        <v>423</v>
      </c>
      <c r="S47" s="380" t="s">
        <v>424</v>
      </c>
      <c r="T47" s="378" t="s">
        <v>450</v>
      </c>
      <c r="U47" s="370"/>
      <c r="V47" s="370"/>
      <c r="W47" s="370" t="s">
        <v>426</v>
      </c>
      <c r="X47" s="370" t="s">
        <v>427</v>
      </c>
      <c r="Y47" s="375"/>
      <c r="Z47" s="375">
        <v>100</v>
      </c>
      <c r="AA47" s="375"/>
      <c r="AB47" s="370"/>
      <c r="AC47" s="370" t="s">
        <v>428</v>
      </c>
      <c r="AD47" s="365"/>
      <c r="AE47" s="365"/>
      <c r="AF47" s="365">
        <v>87866550</v>
      </c>
      <c r="AG47" s="365">
        <v>98410536.000000015</v>
      </c>
      <c r="AH47" s="365"/>
      <c r="AI47" s="365"/>
      <c r="AJ47" s="377">
        <v>117155400</v>
      </c>
      <c r="AK47" s="385">
        <f t="shared" si="19"/>
        <v>131214048.00000001</v>
      </c>
      <c r="AL47" s="365"/>
      <c r="AM47" s="365"/>
      <c r="AN47" s="377">
        <v>117155400</v>
      </c>
      <c r="AO47" s="385">
        <f>AN47*1.12</f>
        <v>131214048.00000001</v>
      </c>
      <c r="AP47" s="365"/>
      <c r="AQ47" s="365"/>
      <c r="AR47" s="365">
        <v>0</v>
      </c>
      <c r="AS47" s="365">
        <v>0</v>
      </c>
      <c r="AT47" s="365"/>
      <c r="AU47" s="365"/>
      <c r="AV47" s="365">
        <v>0</v>
      </c>
      <c r="AW47" s="365">
        <v>0</v>
      </c>
      <c r="AX47" s="365"/>
      <c r="AY47" s="365"/>
      <c r="AZ47" s="365">
        <v>0</v>
      </c>
      <c r="BA47" s="365">
        <v>0</v>
      </c>
      <c r="BB47" s="365"/>
      <c r="BC47" s="377">
        <f t="shared" si="17"/>
        <v>322177350</v>
      </c>
      <c r="BD47" s="377">
        <f t="shared" si="18"/>
        <v>360838632.00000006</v>
      </c>
      <c r="BE47" s="370" t="s">
        <v>429</v>
      </c>
      <c r="BF47" s="370"/>
      <c r="BG47" s="354" t="s">
        <v>453</v>
      </c>
      <c r="BH47" s="368"/>
      <c r="BI47" s="368"/>
      <c r="BJ47" s="368"/>
      <c r="BK47" s="368"/>
      <c r="BL47" s="368"/>
      <c r="BM47" s="368"/>
      <c r="BN47" s="368"/>
      <c r="BO47" s="368"/>
      <c r="BP47" s="368"/>
      <c r="BQ47" s="368"/>
    </row>
    <row r="48" spans="1:69" s="367" customFormat="1" ht="12.75" customHeight="1" x14ac:dyDescent="0.25">
      <c r="A48" s="368" t="s">
        <v>416</v>
      </c>
      <c r="B48" s="368"/>
      <c r="C48" s="368"/>
      <c r="D48" s="368"/>
      <c r="F48" s="378" t="s">
        <v>499</v>
      </c>
      <c r="G48" s="378" t="s">
        <v>440</v>
      </c>
      <c r="I48" s="379" t="s">
        <v>441</v>
      </c>
      <c r="J48" s="379" t="s">
        <v>441</v>
      </c>
      <c r="K48" s="380" t="s">
        <v>326</v>
      </c>
      <c r="L48" s="370"/>
      <c r="M48" s="370"/>
      <c r="N48" s="378">
        <v>100</v>
      </c>
      <c r="O48" s="381">
        <v>230000000</v>
      </c>
      <c r="P48" s="378" t="s">
        <v>421</v>
      </c>
      <c r="Q48" s="370" t="s">
        <v>422</v>
      </c>
      <c r="R48" s="368" t="s">
        <v>423</v>
      </c>
      <c r="S48" s="380" t="s">
        <v>424</v>
      </c>
      <c r="T48" s="378" t="s">
        <v>450</v>
      </c>
      <c r="U48" s="370"/>
      <c r="V48" s="370"/>
      <c r="W48" s="370" t="s">
        <v>426</v>
      </c>
      <c r="X48" s="370" t="s">
        <v>427</v>
      </c>
      <c r="Y48" s="375"/>
      <c r="Z48" s="375">
        <v>100</v>
      </c>
      <c r="AA48" s="375"/>
      <c r="AB48" s="370"/>
      <c r="AC48" s="370" t="s">
        <v>428</v>
      </c>
      <c r="AD48" s="365"/>
      <c r="AE48" s="365"/>
      <c r="AF48" s="365">
        <v>9888123</v>
      </c>
      <c r="AG48" s="365">
        <v>11074697.760000002</v>
      </c>
      <c r="AH48" s="365"/>
      <c r="AI48" s="365"/>
      <c r="AJ48" s="377">
        <v>36869800</v>
      </c>
      <c r="AK48" s="385">
        <f t="shared" si="19"/>
        <v>41294176.000000007</v>
      </c>
      <c r="AL48" s="365"/>
      <c r="AM48" s="365"/>
      <c r="AN48" s="377">
        <v>36869800</v>
      </c>
      <c r="AO48" s="385">
        <f>AN48*1.12</f>
        <v>41294176.000000007</v>
      </c>
      <c r="AP48" s="365"/>
      <c r="AQ48" s="365"/>
      <c r="AR48" s="365">
        <v>0</v>
      </c>
      <c r="AS48" s="365">
        <v>0</v>
      </c>
      <c r="AT48" s="365"/>
      <c r="AU48" s="365"/>
      <c r="AV48" s="365">
        <v>0</v>
      </c>
      <c r="AW48" s="365">
        <v>0</v>
      </c>
      <c r="AX48" s="365"/>
      <c r="AY48" s="365"/>
      <c r="AZ48" s="365">
        <v>0</v>
      </c>
      <c r="BA48" s="365">
        <v>0</v>
      </c>
      <c r="BB48" s="365"/>
      <c r="BC48" s="377">
        <f t="shared" si="17"/>
        <v>83627723</v>
      </c>
      <c r="BD48" s="377">
        <f t="shared" si="18"/>
        <v>93663049.760000005</v>
      </c>
      <c r="BE48" s="370" t="s">
        <v>429</v>
      </c>
      <c r="BF48" s="370"/>
      <c r="BG48" s="354" t="s">
        <v>455</v>
      </c>
      <c r="BH48" s="368"/>
      <c r="BI48" s="368"/>
      <c r="BJ48" s="368"/>
      <c r="BK48" s="368"/>
      <c r="BL48" s="368"/>
      <c r="BM48" s="368"/>
      <c r="BN48" s="368"/>
      <c r="BO48" s="368"/>
      <c r="BP48" s="368"/>
      <c r="BQ48" s="368"/>
    </row>
    <row r="49" spans="1:69" ht="13.15" customHeight="1" x14ac:dyDescent="0.25">
      <c r="A49" s="1"/>
      <c r="B49" s="1"/>
      <c r="C49" s="1"/>
      <c r="D49" s="1"/>
      <c r="E49" s="1"/>
      <c r="F49" s="111"/>
      <c r="G49" s="111"/>
      <c r="H49" s="111"/>
      <c r="I49" s="120"/>
      <c r="J49" s="120"/>
      <c r="K49" s="116"/>
      <c r="L49" s="117"/>
      <c r="M49" s="117"/>
      <c r="N49" s="111"/>
      <c r="O49" s="121"/>
      <c r="P49" s="111"/>
      <c r="Q49" s="117"/>
      <c r="R49" s="1"/>
      <c r="S49" s="116"/>
      <c r="T49" s="111"/>
      <c r="U49" s="117"/>
      <c r="V49" s="117"/>
      <c r="W49" s="117"/>
      <c r="X49" s="117"/>
      <c r="Y49" s="119"/>
      <c r="Z49" s="119"/>
      <c r="AA49" s="119"/>
      <c r="AB49" s="117"/>
      <c r="AC49" s="117"/>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7"/>
      <c r="BF49" s="178"/>
      <c r="BG49" s="145"/>
      <c r="BH49" s="1"/>
      <c r="BI49" s="1"/>
      <c r="BJ49" s="1"/>
      <c r="BK49" s="1"/>
      <c r="BL49" s="1"/>
      <c r="BM49" s="1"/>
      <c r="BN49" s="1"/>
      <c r="BO49" s="1"/>
      <c r="BP49" s="1"/>
      <c r="BQ49" s="1"/>
    </row>
    <row r="50" spans="1:69" ht="13.15" customHeight="1" x14ac:dyDescent="0.25">
      <c r="A50" s="1"/>
      <c r="B50" s="1"/>
      <c r="C50" s="1"/>
      <c r="D50" s="1"/>
      <c r="E50" s="1"/>
      <c r="F50" s="111"/>
      <c r="G50" s="111"/>
      <c r="H50" s="111"/>
      <c r="I50" s="120"/>
      <c r="J50" s="120"/>
      <c r="K50" s="116"/>
      <c r="L50" s="117"/>
      <c r="M50" s="117"/>
      <c r="N50" s="111"/>
      <c r="O50" s="121"/>
      <c r="P50" s="111"/>
      <c r="Q50" s="117"/>
      <c r="R50" s="1"/>
      <c r="S50" s="116"/>
      <c r="T50" s="111"/>
      <c r="U50" s="117"/>
      <c r="V50" s="117"/>
      <c r="W50" s="117"/>
      <c r="X50" s="117"/>
      <c r="Y50" s="119"/>
      <c r="Z50" s="119"/>
      <c r="AA50" s="119"/>
      <c r="AB50" s="117"/>
      <c r="AC50" s="117"/>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7"/>
      <c r="BF50" s="117"/>
      <c r="BG50" s="145"/>
      <c r="BH50" s="1"/>
      <c r="BI50" s="1"/>
      <c r="BJ50" s="1"/>
      <c r="BK50" s="1"/>
      <c r="BL50" s="1"/>
      <c r="BM50" s="1"/>
      <c r="BN50" s="1"/>
      <c r="BO50" s="1"/>
      <c r="BP50" s="1"/>
      <c r="BQ50" s="1"/>
    </row>
    <row r="51" spans="1:69" ht="13.15" customHeight="1" x14ac:dyDescent="0.25">
      <c r="A51" s="23"/>
      <c r="B51" s="23"/>
      <c r="C51" s="23"/>
      <c r="D51" s="23"/>
      <c r="E51" s="23"/>
      <c r="F51" s="29" t="s">
        <v>212</v>
      </c>
      <c r="G51" s="23"/>
      <c r="H51" s="23"/>
      <c r="I51" s="142"/>
      <c r="J51" s="24"/>
      <c r="K51" s="23"/>
      <c r="L51" s="23"/>
      <c r="M51" s="23"/>
      <c r="N51" s="23"/>
      <c r="O51" s="23"/>
      <c r="P51" s="23"/>
      <c r="Q51" s="23"/>
      <c r="R51" s="23"/>
      <c r="S51" s="23"/>
      <c r="T51" s="24"/>
      <c r="U51" s="23"/>
      <c r="V51" s="23"/>
      <c r="W51" s="23"/>
      <c r="X51" s="23"/>
      <c r="Y51" s="25"/>
      <c r="Z51" s="25"/>
      <c r="AA51" s="25"/>
      <c r="AB51" s="23"/>
      <c r="AC51" s="23"/>
      <c r="AD51" s="23"/>
      <c r="AE51" s="154"/>
      <c r="AF51" s="154">
        <f>SUM(AF41:AF50)</f>
        <v>417857806</v>
      </c>
      <c r="AG51" s="154">
        <f t="shared" ref="AG51:AT51" si="21">SUM(AG41:AG50)</f>
        <v>468000742.72000003</v>
      </c>
      <c r="AH51" s="154">
        <f t="shared" si="21"/>
        <v>0</v>
      </c>
      <c r="AI51" s="154">
        <f t="shared" si="21"/>
        <v>0</v>
      </c>
      <c r="AJ51" s="154">
        <f t="shared" si="21"/>
        <v>552007130</v>
      </c>
      <c r="AK51" s="154">
        <f t="shared" si="21"/>
        <v>618247985.60000002</v>
      </c>
      <c r="AL51" s="154">
        <f t="shared" si="21"/>
        <v>0</v>
      </c>
      <c r="AM51" s="154">
        <f t="shared" si="21"/>
        <v>0</v>
      </c>
      <c r="AN51" s="154">
        <f t="shared" si="21"/>
        <v>552007130</v>
      </c>
      <c r="AO51" s="154">
        <f t="shared" si="21"/>
        <v>618247985.60000002</v>
      </c>
      <c r="AP51" s="154">
        <f t="shared" si="21"/>
        <v>0</v>
      </c>
      <c r="AQ51" s="154">
        <f t="shared" si="21"/>
        <v>0</v>
      </c>
      <c r="AR51" s="154">
        <f t="shared" si="21"/>
        <v>0</v>
      </c>
      <c r="AS51" s="154">
        <f t="shared" si="21"/>
        <v>0</v>
      </c>
      <c r="AT51" s="154">
        <f t="shared" si="21"/>
        <v>0</v>
      </c>
      <c r="AU51" s="154">
        <f t="shared" ref="AU51" si="22">SUM(AU41:AU50)</f>
        <v>0</v>
      </c>
      <c r="AV51" s="154">
        <f t="shared" ref="AV51" si="23">SUM(AV41:AV50)</f>
        <v>0</v>
      </c>
      <c r="AW51" s="154">
        <f t="shared" ref="AW51" si="24">SUM(AW41:AW50)</f>
        <v>0</v>
      </c>
      <c r="AX51" s="154">
        <f t="shared" ref="AX51" si="25">SUM(AX41:AX50)</f>
        <v>0</v>
      </c>
      <c r="AY51" s="154">
        <f t="shared" ref="AY51" si="26">SUM(AY41:AY50)</f>
        <v>0</v>
      </c>
      <c r="AZ51" s="154">
        <f t="shared" ref="AZ51" si="27">SUM(AZ41:AZ50)</f>
        <v>0</v>
      </c>
      <c r="BA51" s="154">
        <f t="shared" ref="BA51" si="28">SUM(BA41:BA50)</f>
        <v>0</v>
      </c>
      <c r="BB51" s="154">
        <f t="shared" ref="BB51" si="29">SUM(BB41:BB50)</f>
        <v>0</v>
      </c>
      <c r="BC51" s="154">
        <f>SUM(BC41:BC50)</f>
        <v>1521872066</v>
      </c>
      <c r="BD51" s="390">
        <f>SUM(BD41:BD49)</f>
        <v>1704496713.9199998</v>
      </c>
      <c r="BE51" s="23"/>
      <c r="BF51" s="23"/>
      <c r="BG51" s="23"/>
      <c r="BH51" s="23"/>
      <c r="BI51" s="23"/>
      <c r="BJ51" s="23"/>
      <c r="BK51" s="26"/>
      <c r="BL51" s="26"/>
    </row>
    <row r="53" spans="1:69" ht="13.15" customHeight="1" x14ac:dyDescent="0.25">
      <c r="AJ53" s="159"/>
      <c r="BG53" s="15"/>
    </row>
    <row r="54" spans="1:69" ht="13.15" customHeight="1" x14ac:dyDescent="0.25">
      <c r="BN54" s="12"/>
    </row>
    <row r="55" spans="1:69" ht="13.15" customHeight="1" x14ac:dyDescent="0.25">
      <c r="BN55" s="12"/>
    </row>
    <row r="56" spans="1:69" ht="13.15" customHeight="1" x14ac:dyDescent="0.25">
      <c r="BN56" s="12"/>
    </row>
    <row r="57" spans="1:69" ht="13.15" customHeight="1" x14ac:dyDescent="0.25">
      <c r="BN57" s="12"/>
    </row>
    <row r="58" spans="1:69" ht="13.15" customHeight="1" x14ac:dyDescent="0.25">
      <c r="BN58" s="12"/>
    </row>
    <row r="59" spans="1:69" ht="13.15" customHeight="1" x14ac:dyDescent="0.25">
      <c r="BN59" s="12"/>
    </row>
    <row r="60" spans="1:69" ht="13.15" customHeight="1" x14ac:dyDescent="0.25">
      <c r="BH60" s="12"/>
      <c r="BK60" s="12"/>
      <c r="BN60" s="12"/>
    </row>
    <row r="61" spans="1:69" ht="13.15" customHeight="1" x14ac:dyDescent="0.25">
      <c r="BH61" s="12"/>
      <c r="BK61" s="12"/>
      <c r="BN61" s="12"/>
    </row>
    <row r="62" spans="1:69" ht="13.15" customHeight="1" x14ac:dyDescent="0.25">
      <c r="BH62" s="12"/>
      <c r="BK62" s="12"/>
      <c r="BN62" s="12"/>
    </row>
    <row r="63" spans="1:69" ht="13.15" customHeight="1" x14ac:dyDescent="0.25">
      <c r="BH63" s="12"/>
      <c r="BK63" s="12"/>
      <c r="BN63" s="12"/>
    </row>
    <row r="64" spans="1:69" ht="13.15" customHeight="1" x14ac:dyDescent="0.25">
      <c r="BH64" s="12"/>
      <c r="BK64" s="12"/>
      <c r="BN64" s="12"/>
    </row>
    <row r="65" spans="60:66" ht="13.15" customHeight="1" x14ac:dyDescent="0.25">
      <c r="BH65" s="12"/>
      <c r="BK65" s="12"/>
      <c r="BN65" s="12"/>
    </row>
    <row r="66" spans="60:66" ht="13.15" customHeight="1" x14ac:dyDescent="0.25">
      <c r="BH66" s="12"/>
      <c r="BK66" s="12"/>
      <c r="BN66" s="12"/>
    </row>
    <row r="67" spans="60:66" ht="13.15" customHeight="1" x14ac:dyDescent="0.25">
      <c r="BH67" s="12"/>
      <c r="BK67" s="12"/>
      <c r="BN67" s="12"/>
    </row>
    <row r="68" spans="60:66" ht="13.15" customHeight="1" x14ac:dyDescent="0.25">
      <c r="BH68" s="12"/>
      <c r="BK68" s="12"/>
      <c r="BN68" s="12"/>
    </row>
    <row r="69" spans="60:66" ht="13.15" customHeight="1" x14ac:dyDescent="0.25">
      <c r="BH69" s="12"/>
      <c r="BK69" s="12"/>
      <c r="BN69" s="12"/>
    </row>
    <row r="70" spans="60:66" ht="13.15" customHeight="1" x14ac:dyDescent="0.25">
      <c r="BH70" s="12"/>
      <c r="BK70" s="12"/>
      <c r="BN70" s="12"/>
    </row>
    <row r="71" spans="60:66" ht="13.15" customHeight="1" x14ac:dyDescent="0.25">
      <c r="BH71" s="12"/>
      <c r="BK71" s="12"/>
      <c r="BN71" s="12"/>
    </row>
    <row r="72" spans="60:66" ht="13.15" customHeight="1" x14ac:dyDescent="0.25">
      <c r="BH72" s="12"/>
      <c r="BK72" s="12"/>
      <c r="BN72" s="12"/>
    </row>
    <row r="73" spans="60:66" ht="13.15" customHeight="1" x14ac:dyDescent="0.25">
      <c r="BH73" s="12"/>
      <c r="BK73" s="12"/>
      <c r="BN73" s="12"/>
    </row>
    <row r="74" spans="60:66" ht="13.15" customHeight="1" x14ac:dyDescent="0.25">
      <c r="BH74" s="12"/>
      <c r="BK74" s="12"/>
      <c r="BN74" s="12"/>
    </row>
    <row r="75" spans="60:66" ht="13.15" customHeight="1" x14ac:dyDescent="0.25">
      <c r="BH75" s="12"/>
      <c r="BK75" s="12"/>
      <c r="BN75" s="12"/>
    </row>
    <row r="76" spans="60:66" ht="13.15" customHeight="1" x14ac:dyDescent="0.25">
      <c r="BH76" s="12"/>
      <c r="BK76" s="12"/>
      <c r="BN76" s="12"/>
    </row>
    <row r="77" spans="60:66" ht="13.15" customHeight="1" x14ac:dyDescent="0.25">
      <c r="BH77" s="12"/>
      <c r="BK77" s="12"/>
      <c r="BN77" s="12"/>
    </row>
    <row r="78" spans="60:66" ht="13.15" customHeight="1" x14ac:dyDescent="0.25">
      <c r="BH78" s="12"/>
      <c r="BK78" s="12"/>
      <c r="BN78" s="12"/>
    </row>
    <row r="79" spans="60:66" ht="13.15" customHeight="1" x14ac:dyDescent="0.25">
      <c r="BH79" s="12"/>
      <c r="BK79" s="12"/>
      <c r="BN79" s="12"/>
    </row>
    <row r="80" spans="60:66" ht="13.15" customHeight="1" x14ac:dyDescent="0.25">
      <c r="BH80" s="12"/>
      <c r="BK80" s="12"/>
      <c r="BN80" s="12"/>
    </row>
    <row r="81" spans="60:66" ht="13.15" customHeight="1" x14ac:dyDescent="0.25">
      <c r="BH81" s="12"/>
      <c r="BK81" s="12"/>
      <c r="BN81" s="12"/>
    </row>
    <row r="82" spans="60:66" ht="13.15" customHeight="1" x14ac:dyDescent="0.25">
      <c r="BH82" s="12"/>
      <c r="BK82" s="12"/>
      <c r="BN82" s="12"/>
    </row>
    <row r="83" spans="60:66" ht="13.15" customHeight="1" x14ac:dyDescent="0.25">
      <c r="BH83" s="12"/>
      <c r="BK83" s="12"/>
      <c r="BN83" s="12"/>
    </row>
    <row r="84" spans="60:66" ht="13.15" customHeight="1" x14ac:dyDescent="0.25">
      <c r="BH84" s="12"/>
      <c r="BK84" s="12"/>
      <c r="BN84" s="12"/>
    </row>
    <row r="85" spans="60:66" ht="13.15" customHeight="1" x14ac:dyDescent="0.25">
      <c r="BH85" s="12"/>
      <c r="BK85" s="12"/>
      <c r="BN85" s="12"/>
    </row>
    <row r="86" spans="60:66" ht="13.15" customHeight="1" x14ac:dyDescent="0.25">
      <c r="BH86" s="12"/>
      <c r="BK86" s="12"/>
      <c r="BN86" s="12"/>
    </row>
    <row r="87" spans="60:66" ht="13.15" customHeight="1" x14ac:dyDescent="0.25">
      <c r="BH87" s="12"/>
      <c r="BK87" s="12"/>
      <c r="BN87" s="12"/>
    </row>
    <row r="88" spans="60:66" ht="13.15" customHeight="1" x14ac:dyDescent="0.25">
      <c r="BH88" s="12"/>
      <c r="BK88" s="12"/>
      <c r="BN88" s="12"/>
    </row>
    <row r="89" spans="60:66" ht="13.15" customHeight="1" x14ac:dyDescent="0.25">
      <c r="BH89" s="12"/>
      <c r="BK89" s="12"/>
      <c r="BN89" s="12"/>
    </row>
    <row r="90" spans="60:66" ht="13.15" customHeight="1" x14ac:dyDescent="0.25">
      <c r="BH90" s="12"/>
      <c r="BK90" s="12"/>
      <c r="BN90" s="12"/>
    </row>
    <row r="91" spans="60:66" ht="13.15" customHeight="1" x14ac:dyDescent="0.25">
      <c r="BH91" s="12"/>
      <c r="BK91" s="12"/>
      <c r="BN91" s="12"/>
    </row>
    <row r="92" spans="60:66" ht="13.15" customHeight="1" x14ac:dyDescent="0.25">
      <c r="BH92" s="12"/>
      <c r="BK92" s="12"/>
      <c r="BN92" s="12"/>
    </row>
    <row r="93" spans="60:66" ht="13.15" customHeight="1" x14ac:dyDescent="0.25">
      <c r="BH93" s="12"/>
      <c r="BK93" s="12"/>
      <c r="BN93" s="12"/>
    </row>
    <row r="94" spans="60:66" ht="13.15" customHeight="1" x14ac:dyDescent="0.25">
      <c r="BH94" s="12"/>
      <c r="BK94" s="12"/>
      <c r="BN94" s="12"/>
    </row>
    <row r="95" spans="60:66" ht="13.15" customHeight="1" x14ac:dyDescent="0.25">
      <c r="BH95" s="12"/>
      <c r="BK95" s="12"/>
      <c r="BN95" s="12"/>
    </row>
    <row r="96" spans="60:66" ht="13.15" customHeight="1" x14ac:dyDescent="0.25">
      <c r="BH96" s="12"/>
      <c r="BK96" s="12"/>
      <c r="BN96" s="12"/>
    </row>
    <row r="97" spans="60:66" ht="13.15" customHeight="1" x14ac:dyDescent="0.25">
      <c r="BH97" s="12"/>
      <c r="BK97" s="12"/>
      <c r="BN97" s="12"/>
    </row>
    <row r="98" spans="60:66" ht="13.15" customHeight="1" x14ac:dyDescent="0.25">
      <c r="BH98" s="12"/>
      <c r="BK98" s="12"/>
      <c r="BN98" s="12"/>
    </row>
    <row r="99" spans="60:66" ht="13.15" customHeight="1" x14ac:dyDescent="0.25">
      <c r="BH99" s="12"/>
      <c r="BK99" s="12"/>
      <c r="BN99" s="12"/>
    </row>
    <row r="100" spans="60:66" ht="13.15" customHeight="1" x14ac:dyDescent="0.25">
      <c r="BH100" s="12"/>
      <c r="BK100" s="12"/>
      <c r="BN100" s="12"/>
    </row>
    <row r="101" spans="60:66" ht="13.15" customHeight="1" x14ac:dyDescent="0.25">
      <c r="BH101" s="12"/>
      <c r="BK101" s="12"/>
      <c r="BN101" s="12"/>
    </row>
    <row r="102" spans="60:66" ht="13.15" customHeight="1" x14ac:dyDescent="0.25">
      <c r="BH102" s="12"/>
      <c r="BK102" s="12"/>
      <c r="BN102" s="12"/>
    </row>
    <row r="103" spans="60:66" ht="13.15" customHeight="1" x14ac:dyDescent="0.25">
      <c r="BH103" s="12"/>
      <c r="BK103" s="12"/>
      <c r="BN103" s="12"/>
    </row>
    <row r="104" spans="60:66" ht="13.15" customHeight="1" x14ac:dyDescent="0.25">
      <c r="BH104" s="12"/>
      <c r="BK104" s="12"/>
      <c r="BN104" s="12"/>
    </row>
    <row r="105" spans="60:66" ht="13.15" customHeight="1" x14ac:dyDescent="0.25">
      <c r="BH105" s="12"/>
      <c r="BK105" s="12"/>
      <c r="BN105" s="12"/>
    </row>
    <row r="106" spans="60:66" ht="13.15" customHeight="1" x14ac:dyDescent="0.25">
      <c r="BH106" s="12"/>
      <c r="BK106" s="12"/>
      <c r="BN106" s="12"/>
    </row>
    <row r="107" spans="60:66" ht="13.15" customHeight="1" x14ac:dyDescent="0.25">
      <c r="BH107" s="12"/>
      <c r="BK107" s="12"/>
      <c r="BN107" s="12"/>
    </row>
    <row r="108" spans="60:66" ht="13.15" customHeight="1" x14ac:dyDescent="0.25">
      <c r="BH108" s="12"/>
      <c r="BK108" s="12"/>
      <c r="BN108" s="12"/>
    </row>
    <row r="109" spans="60:66" ht="13.15" customHeight="1" x14ac:dyDescent="0.25">
      <c r="BH109" s="12"/>
      <c r="BK109" s="12"/>
      <c r="BN109" s="12"/>
    </row>
    <row r="110" spans="60:66" ht="13.15" customHeight="1" x14ac:dyDescent="0.25">
      <c r="BH110" s="12"/>
      <c r="BK110" s="12"/>
      <c r="BN110" s="12"/>
    </row>
    <row r="111" spans="60:66" ht="13.15" customHeight="1" x14ac:dyDescent="0.25">
      <c r="BH111" s="12"/>
      <c r="BK111" s="12"/>
      <c r="BN111" s="12"/>
    </row>
    <row r="112" spans="60:66" ht="13.15" customHeight="1" x14ac:dyDescent="0.25">
      <c r="BH112" s="12"/>
      <c r="BK112" s="12"/>
      <c r="BN112" s="12"/>
    </row>
    <row r="113" spans="60:66" ht="13.15" customHeight="1" x14ac:dyDescent="0.25">
      <c r="BH113" s="12"/>
      <c r="BK113" s="12"/>
      <c r="BN113" s="12"/>
    </row>
    <row r="114" spans="60:66" ht="13.15" customHeight="1" x14ac:dyDescent="0.25">
      <c r="BH114" s="12"/>
      <c r="BK114" s="12"/>
      <c r="BN114" s="12"/>
    </row>
    <row r="115" spans="60:66" ht="13.15" customHeight="1" x14ac:dyDescent="0.25">
      <c r="BH115" s="12"/>
      <c r="BK115" s="12"/>
      <c r="BN115" s="12"/>
    </row>
    <row r="116" spans="60:66" ht="13.15" customHeight="1" x14ac:dyDescent="0.25">
      <c r="BH116" s="12"/>
      <c r="BK116" s="12"/>
      <c r="BN116" s="12"/>
    </row>
    <row r="117" spans="60:66" ht="13.15" customHeight="1" x14ac:dyDescent="0.25">
      <c r="BH117" s="12"/>
      <c r="BK117" s="12"/>
      <c r="BN117" s="12"/>
    </row>
    <row r="118" spans="60:66" ht="13.15" customHeight="1" x14ac:dyDescent="0.25">
      <c r="BH118" s="12"/>
      <c r="BK118" s="12"/>
      <c r="BN118" s="12"/>
    </row>
    <row r="119" spans="60:66" ht="13.15" customHeight="1" x14ac:dyDescent="0.25">
      <c r="BH119" s="12"/>
      <c r="BK119" s="12"/>
      <c r="BN119" s="12"/>
    </row>
    <row r="120" spans="60:66" ht="13.15" customHeight="1" x14ac:dyDescent="0.25">
      <c r="BH120" s="12"/>
      <c r="BK120" s="12"/>
      <c r="BN120" s="12"/>
    </row>
    <row r="121" spans="60:66" ht="13.15" customHeight="1" x14ac:dyDescent="0.25">
      <c r="BH121" s="12"/>
      <c r="BK121" s="12"/>
      <c r="BN121" s="12"/>
    </row>
    <row r="122" spans="60:66" ht="13.15" customHeight="1" x14ac:dyDescent="0.25">
      <c r="BH122" s="12"/>
      <c r="BK122" s="12"/>
      <c r="BN122" s="12"/>
    </row>
    <row r="123" spans="60:66" ht="13.15" customHeight="1" x14ac:dyDescent="0.25">
      <c r="BH123" s="12"/>
      <c r="BK123" s="12"/>
      <c r="BN123" s="12"/>
    </row>
    <row r="124" spans="60:66" ht="13.15" customHeight="1" x14ac:dyDescent="0.25">
      <c r="BH124" s="12"/>
      <c r="BK124" s="12"/>
      <c r="BN124" s="12"/>
    </row>
    <row r="125" spans="60:66" ht="13.15" customHeight="1" x14ac:dyDescent="0.25">
      <c r="BH125" s="12"/>
      <c r="BK125" s="12"/>
      <c r="BN125" s="12"/>
    </row>
    <row r="126" spans="60:66" ht="13.15" customHeight="1" x14ac:dyDescent="0.25">
      <c r="BH126" s="12"/>
      <c r="BK126" s="12"/>
      <c r="BN126" s="12"/>
    </row>
    <row r="127" spans="60:66" ht="13.15" customHeight="1" x14ac:dyDescent="0.25">
      <c r="BH127" s="12"/>
      <c r="BK127" s="12"/>
      <c r="BN127" s="12"/>
    </row>
    <row r="128" spans="60:66" ht="13.15" customHeight="1" x14ac:dyDescent="0.25">
      <c r="BH128" s="12"/>
      <c r="BK128" s="12"/>
      <c r="BN128" s="12"/>
    </row>
    <row r="129" spans="60:66" ht="13.15" customHeight="1" x14ac:dyDescent="0.25">
      <c r="BH129" s="12"/>
      <c r="BK129" s="12"/>
      <c r="BN129" s="12"/>
    </row>
    <row r="130" spans="60:66" ht="13.15" customHeight="1" x14ac:dyDescent="0.25">
      <c r="BH130" s="12"/>
      <c r="BK130" s="12"/>
      <c r="BN130" s="12"/>
    </row>
    <row r="131" spans="60:66" ht="13.15" customHeight="1" x14ac:dyDescent="0.25">
      <c r="BH131" s="12"/>
      <c r="BK131" s="12"/>
      <c r="BN131" s="12"/>
    </row>
    <row r="132" spans="60:66" ht="13.15" customHeight="1" x14ac:dyDescent="0.25">
      <c r="BH132" s="12"/>
      <c r="BK132" s="12"/>
      <c r="BN132" s="12"/>
    </row>
    <row r="133" spans="60:66" ht="13.15" customHeight="1" x14ac:dyDescent="0.25">
      <c r="BH133" s="12"/>
      <c r="BK133" s="12"/>
      <c r="BN133" s="12"/>
    </row>
    <row r="134" spans="60:66" ht="13.15" customHeight="1" x14ac:dyDescent="0.25">
      <c r="BH134" s="12"/>
      <c r="BK134" s="12"/>
      <c r="BN134" s="12"/>
    </row>
    <row r="135" spans="60:66" ht="13.15" customHeight="1" x14ac:dyDescent="0.25">
      <c r="BH135" s="12"/>
      <c r="BK135" s="12"/>
      <c r="BN135" s="12"/>
    </row>
    <row r="136" spans="60:66" ht="13.15" customHeight="1" x14ac:dyDescent="0.25">
      <c r="BH136" s="12"/>
      <c r="BK136" s="12"/>
      <c r="BN136" s="12"/>
    </row>
    <row r="137" spans="60:66" ht="13.15" customHeight="1" x14ac:dyDescent="0.25">
      <c r="BH137" s="12"/>
      <c r="BK137" s="12"/>
      <c r="BN137" s="12"/>
    </row>
    <row r="138" spans="60:66" ht="13.15" customHeight="1" x14ac:dyDescent="0.25">
      <c r="BH138" s="12"/>
      <c r="BK138" s="12"/>
      <c r="BN138" s="12"/>
    </row>
    <row r="139" spans="60:66" ht="13.15" customHeight="1" x14ac:dyDescent="0.25">
      <c r="BH139" s="12"/>
      <c r="BK139" s="12"/>
      <c r="BN139" s="12"/>
    </row>
    <row r="140" spans="60:66" ht="13.15" customHeight="1" x14ac:dyDescent="0.25">
      <c r="BH140" s="12"/>
      <c r="BK140" s="12"/>
      <c r="BN140" s="12"/>
    </row>
    <row r="141" spans="60:66" ht="13.15" customHeight="1" x14ac:dyDescent="0.25">
      <c r="BH141" s="12"/>
      <c r="BK141" s="12"/>
      <c r="BN141" s="12"/>
    </row>
    <row r="142" spans="60:66" ht="13.15" customHeight="1" x14ac:dyDescent="0.25">
      <c r="BH142" s="12"/>
      <c r="BK142" s="12"/>
      <c r="BN142" s="12"/>
    </row>
    <row r="143" spans="60:66" ht="13.15" customHeight="1" x14ac:dyDescent="0.25">
      <c r="BH143" s="12"/>
      <c r="BK143" s="12"/>
      <c r="BN143" s="12"/>
    </row>
    <row r="144" spans="60:66" ht="13.15" customHeight="1" x14ac:dyDescent="0.25">
      <c r="BH144" s="12"/>
      <c r="BK144" s="12"/>
      <c r="BN144" s="12"/>
    </row>
    <row r="145" spans="60:66" ht="13.15" customHeight="1" x14ac:dyDescent="0.25">
      <c r="BH145" s="12"/>
      <c r="BK145" s="12"/>
      <c r="BN145" s="12"/>
    </row>
    <row r="146" spans="60:66" ht="13.15" customHeight="1" x14ac:dyDescent="0.25">
      <c r="BH146" s="12"/>
      <c r="BK146" s="12"/>
      <c r="BN146" s="12"/>
    </row>
    <row r="147" spans="60:66" ht="13.15" customHeight="1" x14ac:dyDescent="0.25">
      <c r="BH147" s="12"/>
      <c r="BK147" s="12"/>
      <c r="BN147" s="12"/>
    </row>
    <row r="148" spans="60:66" ht="13.15" customHeight="1" x14ac:dyDescent="0.25">
      <c r="BH148" s="12"/>
      <c r="BK148" s="12"/>
      <c r="BN148" s="12"/>
    </row>
    <row r="149" spans="60:66" ht="13.15" customHeight="1" x14ac:dyDescent="0.25">
      <c r="BH149" s="12"/>
      <c r="BK149" s="12"/>
      <c r="BN149" s="12"/>
    </row>
    <row r="150" spans="60:66" ht="13.15" customHeight="1" x14ac:dyDescent="0.25">
      <c r="BH150" s="12"/>
      <c r="BK150" s="12"/>
      <c r="BN150" s="12"/>
    </row>
    <row r="151" spans="60:66" ht="13.15" customHeight="1" x14ac:dyDescent="0.25">
      <c r="BH151" s="12"/>
      <c r="BK151" s="12"/>
      <c r="BN151" s="12"/>
    </row>
    <row r="152" spans="60:66" ht="13.15" customHeight="1" x14ac:dyDescent="0.25">
      <c r="BH152" s="12"/>
      <c r="BK152" s="12"/>
      <c r="BN152" s="12"/>
    </row>
    <row r="153" spans="60:66" ht="13.15" customHeight="1" x14ac:dyDescent="0.25">
      <c r="BH153" s="12"/>
      <c r="BK153" s="12"/>
      <c r="BN153" s="12"/>
    </row>
    <row r="154" spans="60:66" ht="13.15" customHeight="1" x14ac:dyDescent="0.25">
      <c r="BH154" s="12"/>
      <c r="BK154" s="12"/>
      <c r="BN154" s="12"/>
    </row>
    <row r="155" spans="60:66" ht="13.15" customHeight="1" x14ac:dyDescent="0.25">
      <c r="BH155" s="12"/>
      <c r="BK155" s="12"/>
      <c r="BN155" s="12"/>
    </row>
    <row r="156" spans="60:66" ht="13.15" customHeight="1" x14ac:dyDescent="0.25">
      <c r="BH156" s="12"/>
      <c r="BK156" s="12"/>
      <c r="BN156" s="12"/>
    </row>
    <row r="157" spans="60:66" ht="13.15" customHeight="1" x14ac:dyDescent="0.25">
      <c r="BH157" s="12"/>
      <c r="BK157" s="12"/>
      <c r="BN157" s="12"/>
    </row>
    <row r="158" spans="60:66" ht="13.15" customHeight="1" x14ac:dyDescent="0.25">
      <c r="BH158" s="12"/>
      <c r="BK158" s="12"/>
      <c r="BN158" s="12"/>
    </row>
    <row r="159" spans="60:66" ht="13.15" customHeight="1" x14ac:dyDescent="0.25">
      <c r="BH159" s="12"/>
      <c r="BK159" s="12"/>
      <c r="BN159" s="12"/>
    </row>
    <row r="160" spans="60:66" ht="13.15" customHeight="1" x14ac:dyDescent="0.25">
      <c r="BH160" s="12"/>
      <c r="BK160" s="12"/>
      <c r="BN160" s="12"/>
    </row>
    <row r="161" spans="60:66" ht="13.15" customHeight="1" x14ac:dyDescent="0.25">
      <c r="BH161" s="12"/>
      <c r="BK161" s="12"/>
      <c r="BN161" s="12"/>
    </row>
    <row r="162" spans="60:66" ht="13.15" customHeight="1" x14ac:dyDescent="0.25">
      <c r="BH162" s="12"/>
      <c r="BK162" s="12"/>
      <c r="BN162" s="12"/>
    </row>
    <row r="163" spans="60:66" ht="13.15" customHeight="1" x14ac:dyDescent="0.25">
      <c r="BH163" s="12"/>
      <c r="BK163" s="12"/>
      <c r="BN163" s="12"/>
    </row>
    <row r="164" spans="60:66" ht="13.15" customHeight="1" x14ac:dyDescent="0.25">
      <c r="BH164" s="12"/>
      <c r="BK164" s="12"/>
      <c r="BN164" s="12"/>
    </row>
    <row r="165" spans="60:66" ht="13.15" customHeight="1" x14ac:dyDescent="0.25">
      <c r="BH165" s="12"/>
      <c r="BK165" s="12"/>
      <c r="BN165" s="12"/>
    </row>
    <row r="166" spans="60:66" ht="13.15" customHeight="1" x14ac:dyDescent="0.25">
      <c r="BH166" s="12"/>
      <c r="BK166" s="12"/>
      <c r="BN166" s="12"/>
    </row>
    <row r="167" spans="60:66" ht="13.15" customHeight="1" x14ac:dyDescent="0.25">
      <c r="BH167" s="12"/>
      <c r="BK167" s="12"/>
      <c r="BN167" s="12"/>
    </row>
    <row r="168" spans="60:66" ht="13.15" customHeight="1" x14ac:dyDescent="0.25">
      <c r="BH168" s="12"/>
      <c r="BK168" s="12"/>
      <c r="BN168" s="12"/>
    </row>
    <row r="169" spans="60:66" ht="13.15" customHeight="1" x14ac:dyDescent="0.25">
      <c r="BH169" s="12"/>
      <c r="BK169" s="12"/>
      <c r="BN169" s="12"/>
    </row>
    <row r="170" spans="60:66" ht="13.15" customHeight="1" x14ac:dyDescent="0.25">
      <c r="BH170" s="12"/>
      <c r="BK170" s="12"/>
      <c r="BN170" s="12"/>
    </row>
    <row r="171" spans="60:66" ht="13.15" customHeight="1" x14ac:dyDescent="0.25">
      <c r="BH171" s="12"/>
      <c r="BK171" s="12"/>
      <c r="BN171" s="12"/>
    </row>
    <row r="172" spans="60:66" ht="13.15" customHeight="1" x14ac:dyDescent="0.25">
      <c r="BH172" s="12"/>
      <c r="BK172" s="12"/>
      <c r="BN172" s="12"/>
    </row>
    <row r="173" spans="60:66" ht="13.15" customHeight="1" x14ac:dyDescent="0.25">
      <c r="BH173" s="12"/>
      <c r="BK173" s="12"/>
      <c r="BN173" s="12"/>
    </row>
    <row r="174" spans="60:66" ht="13.15" customHeight="1" x14ac:dyDescent="0.25">
      <c r="BH174" s="12"/>
      <c r="BK174" s="12"/>
      <c r="BN174" s="12"/>
    </row>
    <row r="175" spans="60:66" ht="13.15" customHeight="1" x14ac:dyDescent="0.25">
      <c r="BH175" s="12"/>
      <c r="BK175" s="12"/>
      <c r="BN175" s="12"/>
    </row>
    <row r="176" spans="60:66" ht="13.15" customHeight="1" x14ac:dyDescent="0.25">
      <c r="BH176" s="12"/>
      <c r="BK176" s="12"/>
      <c r="BN176" s="12"/>
    </row>
    <row r="177" spans="60:66" ht="13.15" customHeight="1" x14ac:dyDescent="0.25">
      <c r="BH177" s="12"/>
      <c r="BK177" s="12"/>
      <c r="BN177" s="12"/>
    </row>
    <row r="178" spans="60:66" ht="13.15" customHeight="1" x14ac:dyDescent="0.25">
      <c r="BH178" s="12"/>
      <c r="BK178" s="12"/>
      <c r="BN178" s="12"/>
    </row>
    <row r="179" spans="60:66" ht="13.15" customHeight="1" x14ac:dyDescent="0.25">
      <c r="BH179" s="12"/>
      <c r="BK179" s="12"/>
      <c r="BN179" s="12"/>
    </row>
    <row r="180" spans="60:66" ht="13.15" customHeight="1" x14ac:dyDescent="0.25">
      <c r="BH180" s="12"/>
      <c r="BK180" s="12"/>
      <c r="BN180" s="12"/>
    </row>
    <row r="181" spans="60:66" ht="13.15" customHeight="1" x14ac:dyDescent="0.25">
      <c r="BH181" s="12"/>
      <c r="BK181" s="12"/>
      <c r="BN181" s="12"/>
    </row>
    <row r="182" spans="60:66" ht="13.15" customHeight="1" x14ac:dyDescent="0.25">
      <c r="BH182" s="12"/>
      <c r="BK182" s="12"/>
      <c r="BN182" s="12"/>
    </row>
    <row r="183" spans="60:66" ht="13.15" customHeight="1" x14ac:dyDescent="0.25">
      <c r="BH183" s="12"/>
      <c r="BK183" s="12"/>
      <c r="BN183" s="12"/>
    </row>
    <row r="184" spans="60:66" ht="13.15" customHeight="1" x14ac:dyDescent="0.25">
      <c r="BH184" s="12"/>
      <c r="BK184" s="12"/>
      <c r="BN184" s="12"/>
    </row>
    <row r="185" spans="60:66" ht="13.15" customHeight="1" x14ac:dyDescent="0.25">
      <c r="BH185" s="12"/>
      <c r="BK185" s="12"/>
      <c r="BN185" s="12"/>
    </row>
    <row r="186" spans="60:66" ht="13.15" customHeight="1" x14ac:dyDescent="0.25">
      <c r="BH186" s="12"/>
      <c r="BK186" s="12"/>
      <c r="BN186" s="12"/>
    </row>
    <row r="187" spans="60:66" ht="13.15" customHeight="1" x14ac:dyDescent="0.25">
      <c r="BH187" s="12"/>
      <c r="BK187" s="12"/>
      <c r="BN187" s="12"/>
    </row>
    <row r="188" spans="60:66" ht="13.15" customHeight="1" x14ac:dyDescent="0.25">
      <c r="BH188" s="12"/>
      <c r="BK188" s="12"/>
      <c r="BN188" s="12"/>
    </row>
    <row r="189" spans="60:66" ht="13.15" customHeight="1" x14ac:dyDescent="0.25">
      <c r="BH189" s="12"/>
      <c r="BK189" s="12"/>
      <c r="BN189" s="12"/>
    </row>
    <row r="190" spans="60:66" ht="13.15" customHeight="1" x14ac:dyDescent="0.25">
      <c r="BH190" s="12"/>
      <c r="BK190" s="12"/>
      <c r="BN190" s="12"/>
    </row>
    <row r="191" spans="60:66" ht="13.15" customHeight="1" x14ac:dyDescent="0.25">
      <c r="BH191" s="12"/>
      <c r="BK191" s="12"/>
      <c r="BN191" s="12"/>
    </row>
    <row r="192" spans="60:66" ht="13.15" customHeight="1" x14ac:dyDescent="0.25">
      <c r="BH192" s="12"/>
      <c r="BK192" s="12"/>
      <c r="BN192" s="12"/>
    </row>
    <row r="193" spans="60:66" ht="13.15" customHeight="1" x14ac:dyDescent="0.25">
      <c r="BH193" s="12"/>
      <c r="BK193" s="12"/>
      <c r="BN193" s="12"/>
    </row>
    <row r="194" spans="60:66" ht="13.15" customHeight="1" x14ac:dyDescent="0.25">
      <c r="BH194" s="12"/>
      <c r="BK194" s="12"/>
      <c r="BN194" s="12"/>
    </row>
    <row r="195" spans="60:66" ht="13.15" customHeight="1" x14ac:dyDescent="0.25">
      <c r="BH195" s="12"/>
      <c r="BK195" s="12"/>
      <c r="BN195" s="12"/>
    </row>
    <row r="196" spans="60:66" ht="13.15" customHeight="1" x14ac:dyDescent="0.25">
      <c r="BH196" s="12"/>
      <c r="BK196" s="12"/>
      <c r="BN196" s="12"/>
    </row>
    <row r="197" spans="60:66" ht="13.15" customHeight="1" x14ac:dyDescent="0.25">
      <c r="BH197" s="12"/>
      <c r="BK197" s="12"/>
      <c r="BN197" s="12"/>
    </row>
    <row r="198" spans="60:66" ht="13.15" customHeight="1" x14ac:dyDescent="0.25">
      <c r="BH198" s="12"/>
      <c r="BK198" s="12"/>
      <c r="BN198" s="12"/>
    </row>
    <row r="199" spans="60:66" ht="13.15" customHeight="1" x14ac:dyDescent="0.25">
      <c r="BH199" s="12"/>
      <c r="BK199" s="12"/>
      <c r="BN199" s="12"/>
    </row>
    <row r="200" spans="60:66" ht="13.15" customHeight="1" x14ac:dyDescent="0.25">
      <c r="BH200" s="12"/>
      <c r="BK200" s="12"/>
      <c r="BN200" s="12"/>
    </row>
    <row r="201" spans="60:66" ht="13.15" customHeight="1" x14ac:dyDescent="0.25">
      <c r="BH201" s="12"/>
      <c r="BK201" s="12"/>
      <c r="BN201" s="12"/>
    </row>
    <row r="202" spans="60:66" ht="13.15" customHeight="1" x14ac:dyDescent="0.25">
      <c r="BH202" s="12"/>
      <c r="BK202" s="12"/>
      <c r="BN202" s="12"/>
    </row>
    <row r="203" spans="60:66" ht="13.15" customHeight="1" x14ac:dyDescent="0.25">
      <c r="BH203" s="12"/>
      <c r="BK203" s="12"/>
      <c r="BN203" s="12"/>
    </row>
    <row r="204" spans="60:66" ht="13.15" customHeight="1" x14ac:dyDescent="0.25">
      <c r="BH204" s="12"/>
      <c r="BK204" s="12"/>
      <c r="BN204" s="12"/>
    </row>
    <row r="205" spans="60:66" ht="13.15" customHeight="1" x14ac:dyDescent="0.25">
      <c r="BH205" s="12"/>
      <c r="BK205" s="12"/>
      <c r="BN205" s="12"/>
    </row>
    <row r="206" spans="60:66" ht="13.15" customHeight="1" x14ac:dyDescent="0.25">
      <c r="BH206" s="12"/>
      <c r="BK206" s="12"/>
      <c r="BN206" s="12"/>
    </row>
    <row r="207" spans="60:66" ht="13.15" customHeight="1" x14ac:dyDescent="0.25">
      <c r="BH207" s="12"/>
      <c r="BK207" s="12"/>
      <c r="BN207" s="12"/>
    </row>
    <row r="208" spans="60:66" ht="13.15" customHeight="1" x14ac:dyDescent="0.25">
      <c r="BH208" s="12"/>
      <c r="BK208" s="12"/>
      <c r="BN208" s="12"/>
    </row>
    <row r="209" spans="60:66" ht="13.15" customHeight="1" x14ac:dyDescent="0.25">
      <c r="BH209" s="12"/>
      <c r="BK209" s="12"/>
      <c r="BN209" s="12"/>
    </row>
    <row r="210" spans="60:66" ht="13.15" customHeight="1" x14ac:dyDescent="0.25">
      <c r="BH210" s="12"/>
      <c r="BK210" s="12"/>
      <c r="BN210" s="12"/>
    </row>
    <row r="211" spans="60:66" ht="13.15" customHeight="1" x14ac:dyDescent="0.25">
      <c r="BH211" s="12"/>
      <c r="BK211" s="12"/>
      <c r="BN211" s="12"/>
    </row>
    <row r="212" spans="60:66" ht="13.15" customHeight="1" x14ac:dyDescent="0.25">
      <c r="BH212" s="12"/>
      <c r="BK212" s="12"/>
      <c r="BN212" s="12"/>
    </row>
    <row r="213" spans="60:66" ht="13.15" customHeight="1" x14ac:dyDescent="0.25">
      <c r="BH213" s="12"/>
      <c r="BK213" s="12"/>
      <c r="BN213" s="12"/>
    </row>
    <row r="214" spans="60:66" ht="13.15" customHeight="1" x14ac:dyDescent="0.25">
      <c r="BH214" s="12"/>
      <c r="BK214" s="12"/>
      <c r="BN214" s="12"/>
    </row>
    <row r="215" spans="60:66" ht="13.15" customHeight="1" x14ac:dyDescent="0.25">
      <c r="BH215" s="12"/>
      <c r="BK215" s="12"/>
      <c r="BN215" s="12"/>
    </row>
    <row r="216" spans="60:66" ht="13.15" customHeight="1" x14ac:dyDescent="0.25">
      <c r="BH216" s="12"/>
      <c r="BK216" s="12"/>
      <c r="BN216" s="12"/>
    </row>
    <row r="217" spans="60:66" ht="13.15" customHeight="1" x14ac:dyDescent="0.25">
      <c r="BH217" s="12"/>
      <c r="BK217" s="12"/>
      <c r="BN217" s="12"/>
    </row>
    <row r="218" spans="60:66" ht="13.15" customHeight="1" x14ac:dyDescent="0.25">
      <c r="BH218" s="12"/>
      <c r="BK218" s="12"/>
      <c r="BN218" s="12"/>
    </row>
    <row r="219" spans="60:66" ht="13.15" customHeight="1" x14ac:dyDescent="0.25">
      <c r="BH219" s="12"/>
      <c r="BK219" s="12"/>
      <c r="BN219" s="12"/>
    </row>
    <row r="220" spans="60:66" ht="13.15" customHeight="1" x14ac:dyDescent="0.25">
      <c r="BH220" s="12"/>
      <c r="BK220" s="12"/>
      <c r="BN220" s="12"/>
    </row>
    <row r="221" spans="60:66" ht="13.15" customHeight="1" x14ac:dyDescent="0.25">
      <c r="BH221" s="12"/>
      <c r="BK221" s="12"/>
      <c r="BN221" s="12"/>
    </row>
    <row r="222" spans="60:66" ht="13.15" customHeight="1" x14ac:dyDescent="0.25">
      <c r="BH222" s="12"/>
      <c r="BK222" s="12"/>
      <c r="BN222" s="12"/>
    </row>
    <row r="223" spans="60:66" ht="13.15" customHeight="1" x14ac:dyDescent="0.25">
      <c r="BH223" s="12"/>
      <c r="BK223" s="12"/>
      <c r="BN223" s="12"/>
    </row>
    <row r="224" spans="60:66" ht="13.15" customHeight="1" x14ac:dyDescent="0.25">
      <c r="BH224" s="12"/>
      <c r="BK224" s="12"/>
      <c r="BN224" s="12"/>
    </row>
    <row r="225" spans="60:66" ht="13.15" customHeight="1" x14ac:dyDescent="0.25">
      <c r="BH225" s="12"/>
      <c r="BK225" s="12"/>
      <c r="BN225" s="12"/>
    </row>
    <row r="226" spans="60:66" ht="13.15" customHeight="1" x14ac:dyDescent="0.25">
      <c r="BH226" s="12"/>
      <c r="BK226" s="12"/>
      <c r="BN226" s="12"/>
    </row>
    <row r="227" spans="60:66" ht="13.15" customHeight="1" x14ac:dyDescent="0.25">
      <c r="BH227" s="12"/>
      <c r="BK227" s="12"/>
      <c r="BN227" s="12"/>
    </row>
    <row r="228" spans="60:66" ht="13.15" customHeight="1" x14ac:dyDescent="0.25">
      <c r="BH228" s="12"/>
      <c r="BK228" s="12"/>
      <c r="BN228" s="12"/>
    </row>
    <row r="229" spans="60:66" ht="13.15" customHeight="1" x14ac:dyDescent="0.25">
      <c r="BH229" s="12"/>
      <c r="BK229" s="12"/>
      <c r="BN229" s="12"/>
    </row>
    <row r="230" spans="60:66" ht="13.15" customHeight="1" x14ac:dyDescent="0.25">
      <c r="BH230" s="12"/>
      <c r="BK230" s="12"/>
      <c r="BN230" s="12"/>
    </row>
    <row r="231" spans="60:66" ht="13.15" customHeight="1" x14ac:dyDescent="0.25">
      <c r="BH231" s="12"/>
      <c r="BK231" s="12"/>
      <c r="BN231" s="12"/>
    </row>
    <row r="232" spans="60:66" ht="13.15" customHeight="1" x14ac:dyDescent="0.25">
      <c r="BH232" s="12"/>
      <c r="BK232" s="12"/>
      <c r="BN232" s="12"/>
    </row>
    <row r="233" spans="60:66" ht="13.15" customHeight="1" x14ac:dyDescent="0.25">
      <c r="BH233" s="12"/>
      <c r="BK233" s="12"/>
      <c r="BN233" s="12"/>
    </row>
    <row r="234" spans="60:66" ht="13.15" customHeight="1" x14ac:dyDescent="0.25">
      <c r="BH234" s="12"/>
      <c r="BK234" s="12"/>
      <c r="BN234" s="12"/>
    </row>
    <row r="235" spans="60:66" ht="13.15" customHeight="1" x14ac:dyDescent="0.25">
      <c r="BH235" s="12"/>
      <c r="BK235" s="12"/>
      <c r="BN235" s="12"/>
    </row>
    <row r="236" spans="60:66" ht="13.15" customHeight="1" x14ac:dyDescent="0.25">
      <c r="BH236" s="12"/>
      <c r="BK236" s="12"/>
      <c r="BN236" s="12"/>
    </row>
    <row r="237" spans="60:66" ht="13.15" customHeight="1" x14ac:dyDescent="0.25">
      <c r="BH237" s="12"/>
      <c r="BK237" s="12"/>
      <c r="BN237" s="12"/>
    </row>
    <row r="238" spans="60:66" ht="13.15" customHeight="1" x14ac:dyDescent="0.25">
      <c r="BH238" s="12"/>
      <c r="BK238" s="12"/>
      <c r="BN238" s="12"/>
    </row>
    <row r="239" spans="60:66" ht="13.15" customHeight="1" x14ac:dyDescent="0.25">
      <c r="BH239" s="12"/>
      <c r="BK239" s="12"/>
      <c r="BN239" s="12"/>
    </row>
    <row r="240" spans="60:66" ht="13.15" customHeight="1" x14ac:dyDescent="0.25">
      <c r="BH240" s="12"/>
      <c r="BK240" s="12"/>
      <c r="BN240" s="12"/>
    </row>
    <row r="241" spans="60:66" ht="13.15" customHeight="1" x14ac:dyDescent="0.25">
      <c r="BH241" s="12"/>
      <c r="BK241" s="12"/>
      <c r="BN241" s="12"/>
    </row>
    <row r="242" spans="60:66" ht="13.15" customHeight="1" x14ac:dyDescent="0.25">
      <c r="BH242" s="12"/>
      <c r="BK242" s="12"/>
      <c r="BN242" s="12"/>
    </row>
    <row r="243" spans="60:66" ht="13.15" customHeight="1" x14ac:dyDescent="0.25">
      <c r="BH243" s="12"/>
      <c r="BK243" s="12"/>
      <c r="BN243" s="12"/>
    </row>
    <row r="244" spans="60:66" ht="13.15" customHeight="1" x14ac:dyDescent="0.25">
      <c r="BH244" s="12"/>
      <c r="BK244" s="12"/>
      <c r="BN244" s="12"/>
    </row>
    <row r="245" spans="60:66" ht="13.15" customHeight="1" x14ac:dyDescent="0.25">
      <c r="BH245" s="12"/>
      <c r="BK245" s="12"/>
      <c r="BN245" s="12"/>
    </row>
    <row r="246" spans="60:66" ht="13.15" customHeight="1" x14ac:dyDescent="0.25">
      <c r="BH246" s="12"/>
      <c r="BK246" s="12"/>
      <c r="BN246" s="12"/>
    </row>
    <row r="247" spans="60:66" ht="13.15" customHeight="1" x14ac:dyDescent="0.25">
      <c r="BH247" s="12"/>
      <c r="BK247" s="12"/>
      <c r="BN247" s="12"/>
    </row>
    <row r="248" spans="60:66" ht="13.15" customHeight="1" x14ac:dyDescent="0.25">
      <c r="BH248" s="12"/>
      <c r="BK248" s="12"/>
      <c r="BN248" s="12"/>
    </row>
    <row r="249" spans="60:66" ht="13.15" customHeight="1" x14ac:dyDescent="0.25">
      <c r="BH249" s="12"/>
      <c r="BK249" s="12"/>
      <c r="BN249" s="12"/>
    </row>
    <row r="250" spans="60:66" ht="13.15" customHeight="1" x14ac:dyDescent="0.25">
      <c r="BH250" s="12"/>
      <c r="BK250" s="12"/>
      <c r="BN250" s="12"/>
    </row>
    <row r="251" spans="60:66" ht="13.15" customHeight="1" x14ac:dyDescent="0.25">
      <c r="BH251" s="12"/>
      <c r="BK251" s="12"/>
      <c r="BN251" s="12"/>
    </row>
    <row r="252" spans="60:66" ht="13.15" customHeight="1" x14ac:dyDescent="0.25">
      <c r="BH252" s="12"/>
      <c r="BK252" s="12"/>
      <c r="BN252" s="12"/>
    </row>
    <row r="253" spans="60:66" ht="13.15" customHeight="1" x14ac:dyDescent="0.25">
      <c r="BH253" s="12"/>
      <c r="BK253" s="12"/>
      <c r="BN253" s="12"/>
    </row>
    <row r="254" spans="60:66" ht="13.15" customHeight="1" x14ac:dyDescent="0.25">
      <c r="BH254" s="12"/>
      <c r="BK254" s="12"/>
      <c r="BN254" s="12"/>
    </row>
    <row r="255" spans="60:66" ht="13.15" customHeight="1" x14ac:dyDescent="0.25">
      <c r="BH255" s="12"/>
      <c r="BK255" s="12"/>
      <c r="BN255" s="12"/>
    </row>
    <row r="256" spans="60:66" ht="13.15" customHeight="1" x14ac:dyDescent="0.25">
      <c r="BH256" s="12"/>
      <c r="BK256" s="12"/>
      <c r="BN256" s="12"/>
    </row>
    <row r="257" spans="60:66" ht="13.15" customHeight="1" x14ac:dyDescent="0.25">
      <c r="BH257" s="12"/>
      <c r="BK257" s="12"/>
      <c r="BN257" s="12"/>
    </row>
    <row r="258" spans="60:66" ht="13.15" customHeight="1" x14ac:dyDescent="0.25">
      <c r="BH258" s="12"/>
      <c r="BK258" s="12"/>
      <c r="BN258" s="12"/>
    </row>
    <row r="259" spans="60:66" ht="13.15" customHeight="1" x14ac:dyDescent="0.25">
      <c r="BH259" s="12"/>
      <c r="BK259" s="12"/>
      <c r="BN259" s="12"/>
    </row>
    <row r="260" spans="60:66" ht="13.15" customHeight="1" x14ac:dyDescent="0.25">
      <c r="BH260" s="12"/>
      <c r="BK260" s="12"/>
      <c r="BN260" s="12"/>
    </row>
    <row r="261" spans="60:66" ht="13.15" customHeight="1" x14ac:dyDescent="0.25">
      <c r="BH261" s="12"/>
      <c r="BK261" s="12"/>
      <c r="BN261" s="12"/>
    </row>
    <row r="262" spans="60:66" ht="13.15" customHeight="1" x14ac:dyDescent="0.25">
      <c r="BH262" s="12"/>
      <c r="BK262" s="12"/>
      <c r="BN262" s="12"/>
    </row>
    <row r="263" spans="60:66" ht="13.15" customHeight="1" x14ac:dyDescent="0.25">
      <c r="BH263" s="12"/>
      <c r="BK263" s="12"/>
      <c r="BN263" s="12"/>
    </row>
    <row r="264" spans="60:66" ht="13.15" customHeight="1" x14ac:dyDescent="0.25">
      <c r="BH264" s="12"/>
      <c r="BK264" s="12"/>
      <c r="BN264" s="12"/>
    </row>
    <row r="265" spans="60:66" ht="13.15" customHeight="1" x14ac:dyDescent="0.25">
      <c r="BH265" s="12"/>
      <c r="BK265" s="12"/>
      <c r="BN265" s="12"/>
    </row>
    <row r="266" spans="60:66" ht="13.15" customHeight="1" x14ac:dyDescent="0.25">
      <c r="BH266" s="12"/>
      <c r="BK266" s="12"/>
      <c r="BN266" s="12"/>
    </row>
    <row r="267" spans="60:66" ht="13.15" customHeight="1" x14ac:dyDescent="0.25">
      <c r="BH267" s="12"/>
      <c r="BK267" s="12"/>
      <c r="BN267" s="12"/>
    </row>
    <row r="268" spans="60:66" ht="13.15" customHeight="1" x14ac:dyDescent="0.25">
      <c r="BH268" s="12"/>
      <c r="BK268" s="12"/>
      <c r="BN268" s="12"/>
    </row>
    <row r="269" spans="60:66" ht="13.15" customHeight="1" x14ac:dyDescent="0.25">
      <c r="BH269" s="12"/>
      <c r="BK269" s="12"/>
      <c r="BN269" s="12"/>
    </row>
    <row r="270" spans="60:66" ht="13.15" customHeight="1" x14ac:dyDescent="0.25">
      <c r="BH270" s="12"/>
      <c r="BK270" s="12"/>
      <c r="BN270" s="12"/>
    </row>
    <row r="271" spans="60:66" ht="13.15" customHeight="1" x14ac:dyDescent="0.25">
      <c r="BH271" s="12"/>
      <c r="BK271" s="12"/>
      <c r="BN271" s="12"/>
    </row>
    <row r="272" spans="60:66" ht="13.15" customHeight="1" x14ac:dyDescent="0.25">
      <c r="BH272" s="12"/>
      <c r="BK272" s="12"/>
      <c r="BN272" s="12"/>
    </row>
    <row r="273" spans="60:66" ht="13.15" customHeight="1" x14ac:dyDescent="0.25">
      <c r="BH273" s="12"/>
      <c r="BK273" s="12"/>
      <c r="BN273" s="12"/>
    </row>
    <row r="274" spans="60:66" ht="13.15" customHeight="1" x14ac:dyDescent="0.25">
      <c r="BH274" s="12"/>
      <c r="BK274" s="12"/>
      <c r="BN274" s="12"/>
    </row>
    <row r="275" spans="60:66" ht="13.15" customHeight="1" x14ac:dyDescent="0.25">
      <c r="BH275" s="12"/>
      <c r="BK275" s="12"/>
      <c r="BN275" s="12"/>
    </row>
    <row r="276" spans="60:66" ht="13.15" customHeight="1" x14ac:dyDescent="0.25">
      <c r="BH276" s="12"/>
      <c r="BK276" s="12"/>
      <c r="BN276" s="12"/>
    </row>
    <row r="277" spans="60:66" ht="13.15" customHeight="1" x14ac:dyDescent="0.25">
      <c r="BH277" s="12"/>
      <c r="BK277" s="12"/>
      <c r="BN277" s="12"/>
    </row>
    <row r="278" spans="60:66" ht="13.15" customHeight="1" x14ac:dyDescent="0.25">
      <c r="BH278" s="12"/>
      <c r="BK278" s="12"/>
      <c r="BN278" s="12"/>
    </row>
    <row r="279" spans="60:66" ht="13.15" customHeight="1" x14ac:dyDescent="0.25">
      <c r="BH279" s="12"/>
      <c r="BK279" s="12"/>
      <c r="BN279" s="12"/>
    </row>
    <row r="280" spans="60:66" ht="13.15" customHeight="1" x14ac:dyDescent="0.25">
      <c r="BH280" s="12"/>
      <c r="BK280" s="12"/>
      <c r="BN280" s="12"/>
    </row>
    <row r="281" spans="60:66" ht="13.15" customHeight="1" x14ac:dyDescent="0.25">
      <c r="BH281" s="12"/>
      <c r="BK281" s="12"/>
      <c r="BN281" s="12"/>
    </row>
    <row r="282" spans="60:66" ht="13.15" customHeight="1" x14ac:dyDescent="0.25">
      <c r="BH282" s="12"/>
      <c r="BK282" s="12"/>
      <c r="BN282" s="12"/>
    </row>
    <row r="283" spans="60:66" ht="13.15" customHeight="1" x14ac:dyDescent="0.25">
      <c r="BH283" s="12"/>
      <c r="BK283" s="12"/>
      <c r="BN283" s="12"/>
    </row>
    <row r="284" spans="60:66" ht="13.15" customHeight="1" x14ac:dyDescent="0.25">
      <c r="BH284" s="12"/>
      <c r="BK284" s="12"/>
      <c r="BN284" s="12"/>
    </row>
    <row r="285" spans="60:66" ht="13.15" customHeight="1" x14ac:dyDescent="0.25">
      <c r="BH285" s="12"/>
      <c r="BK285" s="12"/>
      <c r="BN285" s="12"/>
    </row>
    <row r="286" spans="60:66" ht="13.15" customHeight="1" x14ac:dyDescent="0.25">
      <c r="BH286" s="12"/>
      <c r="BK286" s="12"/>
      <c r="BN286" s="12"/>
    </row>
    <row r="287" spans="60:66" ht="13.15" customHeight="1" x14ac:dyDescent="0.25">
      <c r="BH287" s="12"/>
      <c r="BK287" s="12"/>
      <c r="BN287" s="12"/>
    </row>
    <row r="288" spans="60:66" ht="13.15" customHeight="1" x14ac:dyDescent="0.25">
      <c r="BH288" s="12"/>
      <c r="BK288" s="12"/>
      <c r="BN288" s="12"/>
    </row>
    <row r="289" spans="60:66" ht="13.15" customHeight="1" x14ac:dyDescent="0.25">
      <c r="BH289" s="12"/>
      <c r="BK289" s="12"/>
      <c r="BN289" s="12"/>
    </row>
    <row r="290" spans="60:66" ht="13.15" customHeight="1" x14ac:dyDescent="0.25">
      <c r="BH290" s="12"/>
      <c r="BK290" s="12"/>
      <c r="BN290" s="12"/>
    </row>
    <row r="291" spans="60:66" ht="13.15" customHeight="1" x14ac:dyDescent="0.25">
      <c r="BH291" s="12"/>
      <c r="BK291" s="12"/>
      <c r="BN291" s="12"/>
    </row>
    <row r="292" spans="60:66" ht="13.15" customHeight="1" x14ac:dyDescent="0.25">
      <c r="BH292" s="12"/>
      <c r="BK292" s="12"/>
      <c r="BN292" s="12"/>
    </row>
    <row r="293" spans="60:66" ht="13.15" customHeight="1" x14ac:dyDescent="0.25">
      <c r="BH293" s="12"/>
      <c r="BK293" s="12"/>
      <c r="BN293" s="12"/>
    </row>
    <row r="294" spans="60:66" ht="13.15" customHeight="1" x14ac:dyDescent="0.25">
      <c r="BH294" s="12"/>
      <c r="BK294" s="12"/>
      <c r="BN294" s="12"/>
    </row>
    <row r="295" spans="60:66" ht="13.15" customHeight="1" x14ac:dyDescent="0.25">
      <c r="BH295" s="12"/>
      <c r="BK295" s="12"/>
      <c r="BN295" s="12"/>
    </row>
    <row r="296" spans="60:66" ht="13.15" customHeight="1" x14ac:dyDescent="0.25">
      <c r="BH296" s="12"/>
      <c r="BK296" s="12"/>
      <c r="BN296" s="12"/>
    </row>
    <row r="297" spans="60:66" ht="13.15" customHeight="1" x14ac:dyDescent="0.25">
      <c r="BH297" s="12"/>
      <c r="BK297" s="12"/>
      <c r="BN297" s="12"/>
    </row>
    <row r="298" spans="60:66" ht="13.15" customHeight="1" x14ac:dyDescent="0.25">
      <c r="BH298" s="12"/>
      <c r="BK298" s="12"/>
      <c r="BN298" s="12"/>
    </row>
    <row r="299" spans="60:66" ht="13.15" customHeight="1" x14ac:dyDescent="0.25">
      <c r="BH299" s="12"/>
      <c r="BK299" s="12"/>
      <c r="BN299" s="12"/>
    </row>
    <row r="300" spans="60:66" ht="13.15" customHeight="1" x14ac:dyDescent="0.25">
      <c r="BH300" s="12"/>
      <c r="BK300" s="12"/>
      <c r="BN300" s="12"/>
    </row>
    <row r="301" spans="60:66" ht="13.15" customHeight="1" x14ac:dyDescent="0.25">
      <c r="BH301" s="12"/>
      <c r="BK301" s="12"/>
      <c r="BN301" s="12"/>
    </row>
    <row r="302" spans="60:66" ht="13.15" customHeight="1" x14ac:dyDescent="0.25">
      <c r="BH302" s="12"/>
      <c r="BK302" s="12"/>
      <c r="BN302" s="12"/>
    </row>
    <row r="303" spans="60:66" ht="13.15" customHeight="1" x14ac:dyDescent="0.25">
      <c r="BH303" s="12"/>
      <c r="BK303" s="12"/>
      <c r="BN303" s="12"/>
    </row>
    <row r="304" spans="60:66" ht="13.15" customHeight="1" x14ac:dyDescent="0.25">
      <c r="BH304" s="12"/>
      <c r="BK304" s="12"/>
      <c r="BN304" s="12"/>
    </row>
    <row r="305" spans="60:66" ht="13.15" customHeight="1" x14ac:dyDescent="0.25">
      <c r="BH305" s="12"/>
      <c r="BK305" s="12"/>
      <c r="BN305" s="12"/>
    </row>
    <row r="306" spans="60:66" ht="13.15" customHeight="1" x14ac:dyDescent="0.25">
      <c r="BH306" s="12"/>
      <c r="BK306" s="12"/>
      <c r="BN306" s="12"/>
    </row>
    <row r="307" spans="60:66" ht="13.15" customHeight="1" x14ac:dyDescent="0.25">
      <c r="BH307" s="12"/>
      <c r="BK307" s="12"/>
      <c r="BN307" s="12"/>
    </row>
    <row r="308" spans="60:66" ht="13.15" customHeight="1" x14ac:dyDescent="0.25">
      <c r="BH308" s="12"/>
      <c r="BK308" s="12"/>
      <c r="BN308" s="12"/>
    </row>
    <row r="309" spans="60:66" ht="13.15" customHeight="1" x14ac:dyDescent="0.25">
      <c r="BH309" s="12"/>
      <c r="BK309" s="12"/>
      <c r="BN309" s="12"/>
    </row>
    <row r="310" spans="60:66" ht="13.15" customHeight="1" x14ac:dyDescent="0.25">
      <c r="BH310" s="12"/>
      <c r="BK310" s="12"/>
      <c r="BN310" s="12"/>
    </row>
    <row r="311" spans="60:66" ht="13.15" customHeight="1" x14ac:dyDescent="0.25">
      <c r="BH311" s="12"/>
      <c r="BK311" s="12"/>
      <c r="BN311" s="12"/>
    </row>
    <row r="312" spans="60:66" ht="13.15" customHeight="1" x14ac:dyDescent="0.25">
      <c r="BH312" s="12"/>
      <c r="BK312" s="12"/>
      <c r="BN312" s="12"/>
    </row>
    <row r="313" spans="60:66" ht="13.15" customHeight="1" x14ac:dyDescent="0.25">
      <c r="BH313" s="12"/>
      <c r="BK313" s="12"/>
      <c r="BN313" s="12"/>
    </row>
    <row r="314" spans="60:66" ht="13.15" customHeight="1" x14ac:dyDescent="0.25">
      <c r="BH314" s="12"/>
      <c r="BK314" s="12"/>
      <c r="BN314" s="12"/>
    </row>
    <row r="315" spans="60:66" ht="13.15" customHeight="1" x14ac:dyDescent="0.25">
      <c r="BH315" s="12"/>
      <c r="BK315" s="12"/>
      <c r="BN315" s="12"/>
    </row>
    <row r="316" spans="60:66" ht="13.15" customHeight="1" x14ac:dyDescent="0.25">
      <c r="BH316" s="12"/>
      <c r="BK316" s="12"/>
      <c r="BN316" s="12"/>
    </row>
    <row r="317" spans="60:66" ht="13.15" customHeight="1" x14ac:dyDescent="0.25">
      <c r="BH317" s="12"/>
      <c r="BK317" s="12"/>
      <c r="BN317" s="12"/>
    </row>
    <row r="318" spans="60:66" ht="13.15" customHeight="1" x14ac:dyDescent="0.25">
      <c r="BH318" s="12"/>
      <c r="BK318" s="12"/>
      <c r="BN318" s="12"/>
    </row>
    <row r="319" spans="60:66" ht="13.15" customHeight="1" x14ac:dyDescent="0.25">
      <c r="BH319" s="12"/>
      <c r="BK319" s="12"/>
      <c r="BN319" s="12"/>
    </row>
    <row r="320" spans="60:66" ht="13.15" customHeight="1" x14ac:dyDescent="0.25">
      <c r="BH320" s="12"/>
      <c r="BK320" s="12"/>
      <c r="BN320" s="12"/>
    </row>
    <row r="321" spans="60:66" ht="13.15" customHeight="1" x14ac:dyDescent="0.25">
      <c r="BH321" s="12"/>
      <c r="BK321" s="12"/>
      <c r="BN321" s="12"/>
    </row>
    <row r="322" spans="60:66" ht="13.15" customHeight="1" x14ac:dyDescent="0.25">
      <c r="BH322" s="12"/>
      <c r="BK322" s="12"/>
      <c r="BN322" s="12"/>
    </row>
    <row r="323" spans="60:66" ht="13.15" customHeight="1" x14ac:dyDescent="0.25">
      <c r="BH323" s="12"/>
      <c r="BK323" s="12"/>
      <c r="BN323" s="12"/>
    </row>
    <row r="324" spans="60:66" ht="13.15" customHeight="1" x14ac:dyDescent="0.25">
      <c r="BH324" s="12"/>
      <c r="BK324" s="12"/>
      <c r="BN324" s="12"/>
    </row>
    <row r="325" spans="60:66" ht="13.15" customHeight="1" x14ac:dyDescent="0.25">
      <c r="BH325" s="12"/>
      <c r="BK325" s="12"/>
      <c r="BN325" s="12"/>
    </row>
    <row r="326" spans="60:66" ht="13.15" customHeight="1" x14ac:dyDescent="0.25">
      <c r="BH326" s="12"/>
      <c r="BK326" s="12"/>
      <c r="BN326" s="12"/>
    </row>
    <row r="327" spans="60:66" ht="13.15" customHeight="1" x14ac:dyDescent="0.25">
      <c r="BH327" s="12"/>
      <c r="BK327" s="12"/>
      <c r="BN327" s="12"/>
    </row>
    <row r="328" spans="60:66" ht="13.15" customHeight="1" x14ac:dyDescent="0.25">
      <c r="BH328" s="12"/>
      <c r="BK328" s="12"/>
      <c r="BN328" s="12"/>
    </row>
    <row r="329" spans="60:66" ht="13.15" customHeight="1" x14ac:dyDescent="0.25">
      <c r="BH329" s="12"/>
      <c r="BK329" s="12"/>
      <c r="BN329" s="12"/>
    </row>
    <row r="330" spans="60:66" ht="13.15" customHeight="1" x14ac:dyDescent="0.25">
      <c r="BH330" s="12"/>
      <c r="BK330" s="12"/>
      <c r="BN330" s="12"/>
    </row>
    <row r="331" spans="60:66" ht="13.15" customHeight="1" x14ac:dyDescent="0.25">
      <c r="BH331" s="12"/>
      <c r="BK331" s="12"/>
      <c r="BN331" s="12"/>
    </row>
    <row r="332" spans="60:66" ht="13.15" customHeight="1" x14ac:dyDescent="0.25">
      <c r="BH332" s="12"/>
      <c r="BK332" s="12"/>
      <c r="BN332" s="12"/>
    </row>
    <row r="333" spans="60:66" ht="13.15" customHeight="1" x14ac:dyDescent="0.25">
      <c r="BH333" s="12"/>
      <c r="BK333" s="12"/>
      <c r="BN333" s="12"/>
    </row>
    <row r="334" spans="60:66" ht="13.15" customHeight="1" x14ac:dyDescent="0.25">
      <c r="BH334" s="12"/>
      <c r="BK334" s="12"/>
      <c r="BN334" s="12"/>
    </row>
    <row r="335" spans="60:66" ht="13.15" customHeight="1" x14ac:dyDescent="0.25">
      <c r="BH335" s="12"/>
      <c r="BK335" s="12"/>
      <c r="BN335" s="12"/>
    </row>
    <row r="336" spans="60:66" ht="13.15" customHeight="1" x14ac:dyDescent="0.25">
      <c r="BH336" s="12"/>
      <c r="BK336" s="12"/>
      <c r="BN336" s="12"/>
    </row>
    <row r="337" spans="60:66" ht="13.15" customHeight="1" x14ac:dyDescent="0.25">
      <c r="BH337" s="12"/>
      <c r="BK337" s="12"/>
      <c r="BN337" s="12"/>
    </row>
    <row r="338" spans="60:66" ht="13.15" customHeight="1" x14ac:dyDescent="0.25">
      <c r="BH338" s="12"/>
      <c r="BK338" s="12"/>
      <c r="BN338" s="12"/>
    </row>
    <row r="339" spans="60:66" ht="13.15" customHeight="1" x14ac:dyDescent="0.25">
      <c r="BH339" s="12"/>
      <c r="BK339" s="12"/>
      <c r="BN339" s="12"/>
    </row>
    <row r="340" spans="60:66" ht="13.15" customHeight="1" x14ac:dyDescent="0.25">
      <c r="BH340" s="12"/>
      <c r="BK340" s="12"/>
      <c r="BN340" s="12"/>
    </row>
    <row r="341" spans="60:66" ht="13.15" customHeight="1" x14ac:dyDescent="0.25">
      <c r="BH341" s="12"/>
      <c r="BK341" s="12"/>
      <c r="BN341" s="12"/>
    </row>
    <row r="342" spans="60:66" ht="13.15" customHeight="1" x14ac:dyDescent="0.25">
      <c r="BH342" s="12"/>
      <c r="BK342" s="12"/>
      <c r="BN342" s="12"/>
    </row>
    <row r="343" spans="60:66" ht="13.15" customHeight="1" x14ac:dyDescent="0.25">
      <c r="BH343" s="12"/>
      <c r="BK343" s="12"/>
      <c r="BN343" s="12"/>
    </row>
    <row r="344" spans="60:66" ht="13.15" customHeight="1" x14ac:dyDescent="0.25">
      <c r="BH344" s="12"/>
      <c r="BK344" s="12"/>
      <c r="BN344" s="12"/>
    </row>
    <row r="345" spans="60:66" ht="13.15" customHeight="1" x14ac:dyDescent="0.25">
      <c r="BH345" s="12"/>
      <c r="BK345" s="12"/>
      <c r="BN345" s="12"/>
    </row>
    <row r="346" spans="60:66" ht="13.15" customHeight="1" x14ac:dyDescent="0.25">
      <c r="BH346" s="12"/>
      <c r="BK346" s="12"/>
      <c r="BN346" s="12"/>
    </row>
    <row r="347" spans="60:66" ht="13.15" customHeight="1" x14ac:dyDescent="0.25">
      <c r="BH347" s="12"/>
      <c r="BK347" s="12"/>
      <c r="BN347" s="12"/>
    </row>
    <row r="348" spans="60:66" ht="13.15" customHeight="1" x14ac:dyDescent="0.25">
      <c r="BH348" s="12"/>
      <c r="BK348" s="12"/>
      <c r="BN348" s="12"/>
    </row>
    <row r="349" spans="60:66" ht="13.15" customHeight="1" x14ac:dyDescent="0.25">
      <c r="BH349" s="12"/>
      <c r="BK349" s="12"/>
      <c r="BN349" s="12"/>
    </row>
    <row r="350" spans="60:66" ht="13.15" customHeight="1" x14ac:dyDescent="0.25">
      <c r="BH350" s="12"/>
      <c r="BK350" s="12"/>
      <c r="BN350" s="12"/>
    </row>
    <row r="351" spans="60:66" ht="13.15" customHeight="1" x14ac:dyDescent="0.25">
      <c r="BH351" s="12"/>
      <c r="BK351" s="12"/>
      <c r="BN351" s="12"/>
    </row>
    <row r="352" spans="60:66" ht="13.15" customHeight="1" x14ac:dyDescent="0.25">
      <c r="BH352" s="12"/>
      <c r="BK352" s="12"/>
      <c r="BN352" s="12"/>
    </row>
    <row r="353" spans="60:66" ht="13.15" customHeight="1" x14ac:dyDescent="0.25">
      <c r="BH353" s="12"/>
      <c r="BK353" s="12"/>
      <c r="BN353" s="12"/>
    </row>
    <row r="354" spans="60:66" ht="13.15" customHeight="1" x14ac:dyDescent="0.25">
      <c r="BH354" s="12"/>
      <c r="BK354" s="12"/>
      <c r="BN354" s="12"/>
    </row>
    <row r="355" spans="60:66" ht="13.15" customHeight="1" x14ac:dyDescent="0.25">
      <c r="BH355" s="12"/>
      <c r="BK355" s="12"/>
      <c r="BN355" s="12"/>
    </row>
    <row r="356" spans="60:66" ht="13.15" customHeight="1" x14ac:dyDescent="0.25">
      <c r="BH356" s="12"/>
      <c r="BK356" s="12"/>
      <c r="BN356" s="12"/>
    </row>
    <row r="357" spans="60:66" ht="13.15" customHeight="1" x14ac:dyDescent="0.25">
      <c r="BH357" s="12"/>
      <c r="BK357" s="12"/>
      <c r="BN357" s="12"/>
    </row>
    <row r="358" spans="60:66" ht="13.15" customHeight="1" x14ac:dyDescent="0.25">
      <c r="BH358" s="12"/>
      <c r="BK358" s="12"/>
      <c r="BN358" s="12"/>
    </row>
    <row r="359" spans="60:66" ht="13.15" customHeight="1" x14ac:dyDescent="0.25">
      <c r="BH359" s="12"/>
      <c r="BK359" s="12"/>
      <c r="BN359" s="12"/>
    </row>
    <row r="360" spans="60:66" ht="13.15" customHeight="1" x14ac:dyDescent="0.25">
      <c r="BH360" s="12"/>
      <c r="BK360" s="12"/>
      <c r="BN360" s="12"/>
    </row>
    <row r="361" spans="60:66" ht="13.15" customHeight="1" x14ac:dyDescent="0.25">
      <c r="BH361" s="12"/>
      <c r="BK361" s="12"/>
      <c r="BN361" s="12"/>
    </row>
    <row r="362" spans="60:66" ht="13.15" customHeight="1" x14ac:dyDescent="0.25">
      <c r="BH362" s="12"/>
      <c r="BK362" s="12"/>
      <c r="BN362" s="12"/>
    </row>
    <row r="363" spans="60:66" ht="13.15" customHeight="1" x14ac:dyDescent="0.25">
      <c r="BH363" s="12"/>
      <c r="BK363" s="12"/>
      <c r="BN363" s="12"/>
    </row>
    <row r="364" spans="60:66" ht="13.15" customHeight="1" x14ac:dyDescent="0.25">
      <c r="BH364" s="12"/>
      <c r="BK364" s="12"/>
      <c r="BN364" s="12"/>
    </row>
    <row r="365" spans="60:66" ht="13.15" customHeight="1" x14ac:dyDescent="0.25">
      <c r="BH365" s="12"/>
      <c r="BK365" s="12"/>
      <c r="BN365" s="12"/>
    </row>
    <row r="366" spans="60:66" ht="13.15" customHeight="1" x14ac:dyDescent="0.25">
      <c r="BH366" s="12"/>
      <c r="BK366" s="12"/>
      <c r="BN366" s="12"/>
    </row>
    <row r="367" spans="60:66" ht="13.15" customHeight="1" x14ac:dyDescent="0.25">
      <c r="BH367" s="12"/>
      <c r="BK367" s="12"/>
      <c r="BN367" s="12"/>
    </row>
    <row r="368" spans="60:66" ht="13.15" customHeight="1" x14ac:dyDescent="0.25">
      <c r="BH368" s="12"/>
      <c r="BK368" s="12"/>
      <c r="BN368" s="12"/>
    </row>
    <row r="369" spans="60:66" ht="13.15" customHeight="1" x14ac:dyDescent="0.25">
      <c r="BH369" s="12"/>
      <c r="BK369" s="12"/>
      <c r="BN369" s="12"/>
    </row>
    <row r="370" spans="60:66" ht="13.15" customHeight="1" x14ac:dyDescent="0.25">
      <c r="BH370" s="12"/>
      <c r="BK370" s="12"/>
      <c r="BN370" s="12"/>
    </row>
    <row r="371" spans="60:66" ht="13.15" customHeight="1" x14ac:dyDescent="0.25">
      <c r="BH371" s="12"/>
      <c r="BK371" s="12"/>
      <c r="BN371" s="12"/>
    </row>
    <row r="372" spans="60:66" ht="13.15" customHeight="1" x14ac:dyDescent="0.25">
      <c r="BH372" s="12"/>
      <c r="BK372" s="12"/>
      <c r="BN372" s="12"/>
    </row>
    <row r="373" spans="60:66" ht="13.15" customHeight="1" x14ac:dyDescent="0.25">
      <c r="BH373" s="12"/>
      <c r="BK373" s="12"/>
      <c r="BN373" s="12"/>
    </row>
    <row r="374" spans="60:66" ht="13.15" customHeight="1" x14ac:dyDescent="0.25">
      <c r="BH374" s="12"/>
      <c r="BK374" s="12"/>
      <c r="BN374" s="12"/>
    </row>
    <row r="375" spans="60:66" ht="13.15" customHeight="1" x14ac:dyDescent="0.25">
      <c r="BH375" s="12"/>
      <c r="BK375" s="12"/>
      <c r="BN375" s="12"/>
    </row>
    <row r="376" spans="60:66" ht="13.15" customHeight="1" x14ac:dyDescent="0.25">
      <c r="BH376" s="12"/>
      <c r="BK376" s="12"/>
      <c r="BN376" s="12"/>
    </row>
    <row r="377" spans="60:66" ht="13.15" customHeight="1" x14ac:dyDescent="0.25">
      <c r="BH377" s="12"/>
      <c r="BK377" s="12"/>
      <c r="BN377" s="12"/>
    </row>
    <row r="378" spans="60:66" ht="13.15" customHeight="1" x14ac:dyDescent="0.25">
      <c r="BH378" s="12"/>
      <c r="BK378" s="12"/>
      <c r="BN378" s="12"/>
    </row>
    <row r="379" spans="60:66" ht="13.15" customHeight="1" x14ac:dyDescent="0.25">
      <c r="BH379" s="12"/>
      <c r="BK379" s="12"/>
      <c r="BN379" s="12"/>
    </row>
    <row r="380" spans="60:66" ht="13.15" customHeight="1" x14ac:dyDescent="0.25">
      <c r="BH380" s="12"/>
      <c r="BK380" s="12"/>
      <c r="BN380" s="12"/>
    </row>
    <row r="381" spans="60:66" ht="13.15" customHeight="1" x14ac:dyDescent="0.25">
      <c r="BH381" s="12"/>
      <c r="BK381" s="12"/>
      <c r="BN381" s="12"/>
    </row>
    <row r="382" spans="60:66" ht="13.15" customHeight="1" x14ac:dyDescent="0.25">
      <c r="BH382" s="12"/>
      <c r="BK382" s="12"/>
      <c r="BN382" s="12"/>
    </row>
    <row r="383" spans="60:66" ht="13.15" customHeight="1" x14ac:dyDescent="0.25">
      <c r="BH383" s="12"/>
      <c r="BK383" s="12"/>
      <c r="BN383" s="12"/>
    </row>
    <row r="384" spans="60:66" ht="13.15" customHeight="1" x14ac:dyDescent="0.25">
      <c r="BH384" s="12"/>
      <c r="BK384" s="12"/>
      <c r="BN384" s="12"/>
    </row>
    <row r="385" spans="60:66" ht="13.15" customHeight="1" x14ac:dyDescent="0.25">
      <c r="BH385" s="12"/>
      <c r="BK385" s="12"/>
      <c r="BN385" s="12"/>
    </row>
    <row r="386" spans="60:66" ht="13.15" customHeight="1" x14ac:dyDescent="0.25">
      <c r="BH386" s="12"/>
      <c r="BK386" s="12"/>
      <c r="BN386" s="12"/>
    </row>
    <row r="387" spans="60:66" ht="13.15" customHeight="1" x14ac:dyDescent="0.25">
      <c r="BH387" s="12"/>
      <c r="BK387" s="12"/>
      <c r="BN387" s="12"/>
    </row>
    <row r="388" spans="60:66" ht="13.15" customHeight="1" x14ac:dyDescent="0.25">
      <c r="BH388" s="12"/>
      <c r="BK388" s="12"/>
      <c r="BN388" s="12"/>
    </row>
    <row r="389" spans="60:66" ht="13.15" customHeight="1" x14ac:dyDescent="0.25">
      <c r="BH389" s="12"/>
      <c r="BK389" s="12"/>
      <c r="BN389" s="12"/>
    </row>
    <row r="390" spans="60:66" ht="13.15" customHeight="1" x14ac:dyDescent="0.25">
      <c r="BH390" s="12"/>
      <c r="BK390" s="12"/>
      <c r="BN390" s="12"/>
    </row>
    <row r="391" spans="60:66" ht="13.15" customHeight="1" x14ac:dyDescent="0.25">
      <c r="BH391" s="12"/>
      <c r="BK391" s="12"/>
      <c r="BN391" s="12"/>
    </row>
    <row r="392" spans="60:66" ht="13.15" customHeight="1" x14ac:dyDescent="0.25">
      <c r="BH392" s="12"/>
      <c r="BK392" s="12"/>
      <c r="BN392" s="12"/>
    </row>
    <row r="393" spans="60:66" ht="13.15" customHeight="1" x14ac:dyDescent="0.25">
      <c r="BH393" s="12"/>
      <c r="BK393" s="12"/>
      <c r="BN393" s="12"/>
    </row>
    <row r="394" spans="60:66" ht="13.15" customHeight="1" x14ac:dyDescent="0.25">
      <c r="BH394" s="12"/>
      <c r="BK394" s="12"/>
      <c r="BN394" s="12"/>
    </row>
    <row r="395" spans="60:66" ht="13.15" customHeight="1" x14ac:dyDescent="0.25">
      <c r="BH395" s="12"/>
      <c r="BK395" s="12"/>
      <c r="BN395" s="12"/>
    </row>
    <row r="396" spans="60:66" ht="13.15" customHeight="1" x14ac:dyDescent="0.25">
      <c r="BH396" s="12"/>
      <c r="BK396" s="12"/>
      <c r="BN396" s="12"/>
    </row>
    <row r="397" spans="60:66" ht="13.15" customHeight="1" x14ac:dyDescent="0.25">
      <c r="BH397" s="12"/>
      <c r="BK397" s="12"/>
      <c r="BN397" s="12"/>
    </row>
    <row r="398" spans="60:66" ht="13.15" customHeight="1" x14ac:dyDescent="0.25">
      <c r="BH398" s="12"/>
      <c r="BK398" s="12"/>
      <c r="BN398" s="12"/>
    </row>
    <row r="399" spans="60:66" ht="13.15" customHeight="1" x14ac:dyDescent="0.25">
      <c r="BH399" s="12"/>
      <c r="BK399" s="12"/>
      <c r="BN399" s="12"/>
    </row>
    <row r="400" spans="60:66" ht="13.15" customHeight="1" x14ac:dyDescent="0.25">
      <c r="BH400" s="12"/>
      <c r="BK400" s="12"/>
      <c r="BN400" s="12"/>
    </row>
    <row r="401" spans="60:66" ht="13.15" customHeight="1" x14ac:dyDescent="0.25">
      <c r="BH401" s="12"/>
      <c r="BK401" s="12"/>
      <c r="BN401" s="12"/>
    </row>
    <row r="402" spans="60:66" ht="13.15" customHeight="1" x14ac:dyDescent="0.25">
      <c r="BH402" s="12"/>
      <c r="BK402" s="12"/>
      <c r="BN402" s="12"/>
    </row>
    <row r="403" spans="60:66" ht="13.15" customHeight="1" x14ac:dyDescent="0.25">
      <c r="BH403" s="12"/>
      <c r="BK403" s="12"/>
      <c r="BN403" s="12"/>
    </row>
    <row r="404" spans="60:66" ht="13.15" customHeight="1" x14ac:dyDescent="0.25">
      <c r="BH404" s="12"/>
      <c r="BK404" s="12"/>
      <c r="BN404" s="12"/>
    </row>
    <row r="405" spans="60:66" ht="13.15" customHeight="1" x14ac:dyDescent="0.25">
      <c r="BH405" s="12"/>
      <c r="BK405" s="12"/>
      <c r="BN405" s="12"/>
    </row>
    <row r="406" spans="60:66" ht="13.15" customHeight="1" x14ac:dyDescent="0.25">
      <c r="BH406" s="12"/>
      <c r="BK406" s="12"/>
      <c r="BN406" s="12"/>
    </row>
    <row r="407" spans="60:66" ht="13.15" customHeight="1" x14ac:dyDescent="0.25">
      <c r="BH407" s="12"/>
      <c r="BK407" s="12"/>
      <c r="BN407" s="12"/>
    </row>
    <row r="408" spans="60:66" ht="13.15" customHeight="1" x14ac:dyDescent="0.25">
      <c r="BH408" s="12"/>
      <c r="BK408" s="12"/>
      <c r="BN408" s="12"/>
    </row>
    <row r="409" spans="60:66" ht="13.15" customHeight="1" x14ac:dyDescent="0.25">
      <c r="BH409" s="12"/>
      <c r="BK409" s="12"/>
      <c r="BN409" s="12"/>
    </row>
    <row r="410" spans="60:66" ht="13.15" customHeight="1" x14ac:dyDescent="0.25">
      <c r="BH410" s="12"/>
      <c r="BK410" s="12"/>
      <c r="BN410" s="12"/>
    </row>
    <row r="411" spans="60:66" ht="13.15" customHeight="1" x14ac:dyDescent="0.25">
      <c r="BH411" s="12"/>
      <c r="BK411" s="12"/>
      <c r="BN411" s="12"/>
    </row>
    <row r="412" spans="60:66" ht="13.15" customHeight="1" x14ac:dyDescent="0.25">
      <c r="BH412" s="12"/>
      <c r="BK412" s="12"/>
      <c r="BN412" s="12"/>
    </row>
    <row r="413" spans="60:66" ht="13.15" customHeight="1" x14ac:dyDescent="0.25">
      <c r="BH413" s="12"/>
      <c r="BK413" s="12"/>
      <c r="BN413" s="12"/>
    </row>
    <row r="414" spans="60:66" ht="13.15" customHeight="1" x14ac:dyDescent="0.25">
      <c r="BH414" s="12"/>
      <c r="BK414" s="12"/>
      <c r="BN414" s="12"/>
    </row>
    <row r="415" spans="60:66" ht="13.15" customHeight="1" x14ac:dyDescent="0.25">
      <c r="BH415" s="12"/>
      <c r="BK415" s="12"/>
      <c r="BN415" s="12"/>
    </row>
    <row r="416" spans="60:66" ht="13.15" customHeight="1" x14ac:dyDescent="0.25">
      <c r="BH416" s="12"/>
      <c r="BK416" s="12"/>
      <c r="BN416" s="12"/>
    </row>
    <row r="417" spans="60:66" ht="13.15" customHeight="1" x14ac:dyDescent="0.25">
      <c r="BH417" s="12"/>
      <c r="BK417" s="12"/>
      <c r="BN417" s="12"/>
    </row>
    <row r="418" spans="60:66" ht="13.15" customHeight="1" x14ac:dyDescent="0.25">
      <c r="BH418" s="12"/>
      <c r="BK418" s="12"/>
      <c r="BN418" s="12"/>
    </row>
    <row r="419" spans="60:66" ht="13.15" customHeight="1" x14ac:dyDescent="0.25">
      <c r="BH419" s="12"/>
      <c r="BK419" s="12"/>
      <c r="BN419" s="12"/>
    </row>
    <row r="420" spans="60:66" ht="13.15" customHeight="1" x14ac:dyDescent="0.25">
      <c r="BH420" s="12"/>
      <c r="BK420" s="12"/>
      <c r="BN420" s="12"/>
    </row>
    <row r="421" spans="60:66" ht="13.15" customHeight="1" x14ac:dyDescent="0.25">
      <c r="BH421" s="12"/>
      <c r="BK421" s="12"/>
      <c r="BN421" s="12"/>
    </row>
    <row r="422" spans="60:66" ht="13.15" customHeight="1" x14ac:dyDescent="0.25">
      <c r="BH422" s="12"/>
      <c r="BK422" s="12"/>
      <c r="BN422" s="12"/>
    </row>
    <row r="423" spans="60:66" ht="13.15" customHeight="1" x14ac:dyDescent="0.25">
      <c r="BH423" s="12"/>
      <c r="BK423" s="12"/>
      <c r="BN423" s="12"/>
    </row>
    <row r="424" spans="60:66" ht="13.15" customHeight="1" x14ac:dyDescent="0.25">
      <c r="BH424" s="12"/>
      <c r="BK424" s="12"/>
      <c r="BN424" s="12"/>
    </row>
    <row r="425" spans="60:66" ht="13.15" customHeight="1" x14ac:dyDescent="0.25">
      <c r="BH425" s="12"/>
      <c r="BK425" s="12"/>
      <c r="BN425" s="12"/>
    </row>
    <row r="426" spans="60:66" ht="13.15" customHeight="1" x14ac:dyDescent="0.25">
      <c r="BH426" s="12"/>
      <c r="BK426" s="12"/>
      <c r="BN426" s="12"/>
    </row>
    <row r="427" spans="60:66" ht="13.15" customHeight="1" x14ac:dyDescent="0.25">
      <c r="BH427" s="12"/>
      <c r="BK427" s="12"/>
      <c r="BN427" s="12"/>
    </row>
    <row r="428" spans="60:66" ht="13.15" customHeight="1" x14ac:dyDescent="0.25">
      <c r="BH428" s="12"/>
      <c r="BK428" s="12"/>
      <c r="BN428" s="12"/>
    </row>
    <row r="429" spans="60:66" ht="13.15" customHeight="1" x14ac:dyDescent="0.25">
      <c r="BH429" s="12"/>
      <c r="BK429" s="12"/>
      <c r="BN429" s="12"/>
    </row>
    <row r="430" spans="60:66" ht="13.15" customHeight="1" x14ac:dyDescent="0.25">
      <c r="BH430" s="12"/>
      <c r="BK430" s="12"/>
      <c r="BN430" s="12"/>
    </row>
    <row r="431" spans="60:66" ht="13.15" customHeight="1" x14ac:dyDescent="0.25">
      <c r="BH431" s="12"/>
      <c r="BK431" s="12"/>
      <c r="BN431" s="12"/>
    </row>
    <row r="432" spans="60:66" ht="13.15" customHeight="1" x14ac:dyDescent="0.25">
      <c r="BH432" s="12"/>
      <c r="BK432" s="12"/>
      <c r="BN432" s="12"/>
    </row>
    <row r="433" spans="60:66" ht="13.15" customHeight="1" x14ac:dyDescent="0.25">
      <c r="BH433" s="12"/>
      <c r="BK433" s="12"/>
      <c r="BN433" s="12"/>
    </row>
    <row r="434" spans="60:66" ht="13.15" customHeight="1" x14ac:dyDescent="0.25">
      <c r="BH434" s="12"/>
      <c r="BK434" s="12"/>
      <c r="BN434" s="12"/>
    </row>
    <row r="435" spans="60:66" ht="13.15" customHeight="1" x14ac:dyDescent="0.25">
      <c r="BH435" s="12"/>
      <c r="BK435" s="12"/>
      <c r="BN435" s="12"/>
    </row>
    <row r="436" spans="60:66" ht="13.15" customHeight="1" x14ac:dyDescent="0.25">
      <c r="BH436" s="12"/>
      <c r="BK436" s="12"/>
      <c r="BN436" s="12"/>
    </row>
    <row r="437" spans="60:66" ht="13.15" customHeight="1" x14ac:dyDescent="0.25">
      <c r="BH437" s="12"/>
      <c r="BK437" s="12"/>
      <c r="BN437" s="12"/>
    </row>
    <row r="438" spans="60:66" ht="13.15" customHeight="1" x14ac:dyDescent="0.25">
      <c r="BH438" s="12"/>
      <c r="BK438" s="12"/>
      <c r="BN438" s="12"/>
    </row>
    <row r="439" spans="60:66" ht="13.15" customHeight="1" x14ac:dyDescent="0.25">
      <c r="BH439" s="12"/>
      <c r="BK439" s="12"/>
      <c r="BN439" s="12"/>
    </row>
    <row r="440" spans="60:66" ht="13.15" customHeight="1" x14ac:dyDescent="0.25">
      <c r="BH440" s="12"/>
      <c r="BK440" s="12"/>
      <c r="BN440" s="12"/>
    </row>
    <row r="441" spans="60:66" ht="13.15" customHeight="1" x14ac:dyDescent="0.25">
      <c r="BH441" s="12"/>
      <c r="BK441" s="12"/>
      <c r="BN441" s="12"/>
    </row>
    <row r="442" spans="60:66" ht="13.15" customHeight="1" x14ac:dyDescent="0.25">
      <c r="BH442" s="12"/>
      <c r="BK442" s="12"/>
      <c r="BN442" s="12"/>
    </row>
    <row r="443" spans="60:66" ht="13.15" customHeight="1" x14ac:dyDescent="0.25">
      <c r="BH443" s="12"/>
      <c r="BK443" s="12"/>
      <c r="BN443" s="12"/>
    </row>
    <row r="444" spans="60:66" ht="13.15" customHeight="1" x14ac:dyDescent="0.25">
      <c r="BH444" s="12"/>
      <c r="BK444" s="12"/>
      <c r="BN444" s="12"/>
    </row>
    <row r="445" spans="60:66" ht="13.15" customHeight="1" x14ac:dyDescent="0.25">
      <c r="BH445" s="12"/>
      <c r="BK445" s="12"/>
      <c r="BN445" s="12"/>
    </row>
    <row r="446" spans="60:66" ht="13.15" customHeight="1" x14ac:dyDescent="0.25">
      <c r="BH446" s="12"/>
      <c r="BK446" s="12"/>
      <c r="BN446" s="12"/>
    </row>
    <row r="447" spans="60:66" ht="13.15" customHeight="1" x14ac:dyDescent="0.25">
      <c r="BH447" s="12"/>
      <c r="BK447" s="12"/>
      <c r="BN447" s="12"/>
    </row>
    <row r="448" spans="60:66" ht="13.15" customHeight="1" x14ac:dyDescent="0.25">
      <c r="BH448" s="12"/>
      <c r="BK448" s="12"/>
      <c r="BN448" s="12"/>
    </row>
    <row r="449" spans="60:66" ht="13.15" customHeight="1" x14ac:dyDescent="0.25">
      <c r="BH449" s="12"/>
      <c r="BK449" s="12"/>
      <c r="BN449" s="12"/>
    </row>
    <row r="450" spans="60:66" ht="13.15" customHeight="1" x14ac:dyDescent="0.25">
      <c r="BH450" s="12"/>
      <c r="BK450" s="12"/>
      <c r="BN450" s="12"/>
    </row>
    <row r="451" spans="60:66" ht="13.15" customHeight="1" x14ac:dyDescent="0.25">
      <c r="BH451" s="12"/>
      <c r="BK451" s="12"/>
      <c r="BN451" s="12"/>
    </row>
    <row r="452" spans="60:66" ht="13.15" customHeight="1" x14ac:dyDescent="0.25">
      <c r="BH452" s="12"/>
      <c r="BK452" s="12"/>
      <c r="BN452" s="12"/>
    </row>
    <row r="453" spans="60:66" ht="13.15" customHeight="1" x14ac:dyDescent="0.25">
      <c r="BH453" s="12"/>
      <c r="BK453" s="12"/>
      <c r="BN453" s="12"/>
    </row>
    <row r="454" spans="60:66" ht="13.15" customHeight="1" x14ac:dyDescent="0.25">
      <c r="BH454" s="12"/>
      <c r="BK454" s="12"/>
      <c r="BN454" s="12"/>
    </row>
    <row r="455" spans="60:66" ht="13.15" customHeight="1" x14ac:dyDescent="0.25">
      <c r="BH455" s="12"/>
      <c r="BK455" s="12"/>
      <c r="BN455" s="12"/>
    </row>
    <row r="456" spans="60:66" ht="13.15" customHeight="1" x14ac:dyDescent="0.25">
      <c r="BH456" s="12"/>
      <c r="BK456" s="12"/>
      <c r="BN456" s="12"/>
    </row>
    <row r="457" spans="60:66" ht="13.15" customHeight="1" x14ac:dyDescent="0.25">
      <c r="BH457" s="12"/>
      <c r="BK457" s="12"/>
      <c r="BN457" s="12"/>
    </row>
    <row r="458" spans="60:66" ht="13.15" customHeight="1" x14ac:dyDescent="0.25">
      <c r="BH458" s="12"/>
      <c r="BK458" s="12"/>
      <c r="BN458" s="12"/>
    </row>
    <row r="459" spans="60:66" ht="13.15" customHeight="1" x14ac:dyDescent="0.25">
      <c r="BH459" s="12"/>
      <c r="BK459" s="12"/>
      <c r="BN459" s="12"/>
    </row>
    <row r="460" spans="60:66" ht="13.15" customHeight="1" x14ac:dyDescent="0.25">
      <c r="BH460" s="12"/>
      <c r="BK460" s="12"/>
      <c r="BN460" s="12"/>
    </row>
    <row r="461" spans="60:66" ht="13.15" customHeight="1" x14ac:dyDescent="0.25">
      <c r="BH461" s="12"/>
      <c r="BK461" s="12"/>
      <c r="BN461" s="12"/>
    </row>
    <row r="462" spans="60:66" ht="13.15" customHeight="1" x14ac:dyDescent="0.25">
      <c r="BH462" s="12"/>
      <c r="BK462" s="12"/>
      <c r="BN462" s="12"/>
    </row>
    <row r="463" spans="60:66" ht="13.15" customHeight="1" x14ac:dyDescent="0.25">
      <c r="BH463" s="12"/>
      <c r="BK463" s="12"/>
      <c r="BN463" s="12"/>
    </row>
    <row r="464" spans="60:66" ht="13.15" customHeight="1" x14ac:dyDescent="0.25">
      <c r="BH464" s="12"/>
      <c r="BK464" s="12"/>
      <c r="BN464" s="12"/>
    </row>
    <row r="465" spans="60:66" ht="13.15" customHeight="1" x14ac:dyDescent="0.25">
      <c r="BH465" s="12"/>
      <c r="BK465" s="12"/>
      <c r="BN465" s="12"/>
    </row>
    <row r="466" spans="60:66" ht="13.15" customHeight="1" x14ac:dyDescent="0.25">
      <c r="BH466" s="12"/>
      <c r="BK466" s="12"/>
      <c r="BN466" s="12"/>
    </row>
    <row r="467" spans="60:66" ht="13.15" customHeight="1" x14ac:dyDescent="0.25">
      <c r="BH467" s="12"/>
      <c r="BK467" s="12"/>
      <c r="BN467" s="12"/>
    </row>
    <row r="468" spans="60:66" ht="13.15" customHeight="1" x14ac:dyDescent="0.25">
      <c r="BH468" s="12"/>
      <c r="BK468" s="12"/>
      <c r="BN468" s="12"/>
    </row>
    <row r="469" spans="60:66" ht="13.15" customHeight="1" x14ac:dyDescent="0.25">
      <c r="BH469" s="12"/>
      <c r="BK469" s="12"/>
      <c r="BN469" s="12"/>
    </row>
    <row r="470" spans="60:66" ht="13.15" customHeight="1" x14ac:dyDescent="0.25">
      <c r="BH470" s="12"/>
      <c r="BK470" s="12"/>
      <c r="BN470" s="12"/>
    </row>
    <row r="471" spans="60:66" ht="13.15" customHeight="1" x14ac:dyDescent="0.25">
      <c r="BH471" s="12"/>
      <c r="BK471" s="12"/>
      <c r="BN471" s="12"/>
    </row>
    <row r="472" spans="60:66" ht="13.15" customHeight="1" x14ac:dyDescent="0.25">
      <c r="BH472" s="12"/>
      <c r="BK472" s="12"/>
      <c r="BN472" s="12"/>
    </row>
    <row r="473" spans="60:66" ht="13.15" customHeight="1" x14ac:dyDescent="0.25">
      <c r="BH473" s="12"/>
      <c r="BK473" s="12"/>
      <c r="BN473" s="12"/>
    </row>
    <row r="474" spans="60:66" ht="13.15" customHeight="1" x14ac:dyDescent="0.25">
      <c r="BH474" s="12"/>
      <c r="BK474" s="12"/>
      <c r="BN474" s="12"/>
    </row>
    <row r="475" spans="60:66" ht="13.15" customHeight="1" x14ac:dyDescent="0.25">
      <c r="BH475" s="12"/>
      <c r="BK475" s="12"/>
      <c r="BN475" s="12"/>
    </row>
    <row r="476" spans="60:66" ht="13.15" customHeight="1" x14ac:dyDescent="0.25">
      <c r="BH476" s="12"/>
      <c r="BK476" s="12"/>
      <c r="BN476" s="12"/>
    </row>
    <row r="477" spans="60:66" ht="13.15" customHeight="1" x14ac:dyDescent="0.25">
      <c r="BH477" s="12"/>
      <c r="BK477" s="12"/>
      <c r="BN477" s="12"/>
    </row>
    <row r="478" spans="60:66" ht="13.15" customHeight="1" x14ac:dyDescent="0.25">
      <c r="BH478" s="12"/>
      <c r="BK478" s="12"/>
      <c r="BN478" s="12"/>
    </row>
    <row r="479" spans="60:66" ht="13.15" customHeight="1" x14ac:dyDescent="0.25">
      <c r="BH479" s="12"/>
      <c r="BK479" s="12"/>
      <c r="BN479" s="12"/>
    </row>
    <row r="480" spans="60:66" ht="13.15" customHeight="1" x14ac:dyDescent="0.25">
      <c r="BH480" s="12"/>
      <c r="BK480" s="12"/>
      <c r="BN480" s="12"/>
    </row>
    <row r="481" spans="60:66" ht="13.15" customHeight="1" x14ac:dyDescent="0.25">
      <c r="BH481" s="12"/>
      <c r="BK481" s="12"/>
      <c r="BN481" s="12"/>
    </row>
    <row r="482" spans="60:66" ht="13.15" customHeight="1" x14ac:dyDescent="0.25">
      <c r="BH482" s="12"/>
      <c r="BK482" s="12"/>
      <c r="BN482" s="12"/>
    </row>
    <row r="483" spans="60:66" ht="13.15" customHeight="1" x14ac:dyDescent="0.25">
      <c r="BH483" s="12"/>
      <c r="BK483" s="12"/>
      <c r="BN483" s="12"/>
    </row>
    <row r="484" spans="60:66" ht="13.15" customHeight="1" x14ac:dyDescent="0.25">
      <c r="BH484" s="12"/>
      <c r="BK484" s="12"/>
      <c r="BN484" s="12"/>
    </row>
    <row r="485" spans="60:66" ht="13.15" customHeight="1" x14ac:dyDescent="0.25">
      <c r="BH485" s="12"/>
      <c r="BK485" s="12"/>
      <c r="BN485" s="12"/>
    </row>
    <row r="486" spans="60:66" ht="13.15" customHeight="1" x14ac:dyDescent="0.25">
      <c r="BH486" s="12"/>
      <c r="BK486" s="12"/>
      <c r="BN486" s="12"/>
    </row>
    <row r="487" spans="60:66" ht="13.15" customHeight="1" x14ac:dyDescent="0.25">
      <c r="BH487" s="12"/>
      <c r="BK487" s="12"/>
      <c r="BN487" s="12"/>
    </row>
    <row r="488" spans="60:66" ht="13.15" customHeight="1" x14ac:dyDescent="0.25">
      <c r="BH488" s="12"/>
      <c r="BK488" s="12"/>
      <c r="BN488" s="12"/>
    </row>
    <row r="489" spans="60:66" ht="13.15" customHeight="1" x14ac:dyDescent="0.25">
      <c r="BH489" s="12"/>
      <c r="BK489" s="12"/>
      <c r="BN489" s="12"/>
    </row>
    <row r="490" spans="60:66" ht="13.15" customHeight="1" x14ac:dyDescent="0.25">
      <c r="BH490" s="12"/>
      <c r="BK490" s="12"/>
      <c r="BN490" s="12"/>
    </row>
    <row r="491" spans="60:66" ht="13.15" customHeight="1" x14ac:dyDescent="0.25">
      <c r="BH491" s="12"/>
      <c r="BK491" s="12"/>
      <c r="BN491" s="12"/>
    </row>
    <row r="492" spans="60:66" ht="13.15" customHeight="1" x14ac:dyDescent="0.25">
      <c r="BH492" s="12"/>
      <c r="BK492" s="12"/>
      <c r="BN492" s="12"/>
    </row>
    <row r="493" spans="60:66" ht="13.15" customHeight="1" x14ac:dyDescent="0.25">
      <c r="BH493" s="12"/>
      <c r="BK493" s="12"/>
      <c r="BN493" s="12"/>
    </row>
    <row r="494" spans="60:66" ht="13.15" customHeight="1" x14ac:dyDescent="0.25">
      <c r="BH494" s="12"/>
      <c r="BK494" s="12"/>
      <c r="BN494" s="12"/>
    </row>
    <row r="495" spans="60:66" ht="13.15" customHeight="1" x14ac:dyDescent="0.25">
      <c r="BH495" s="12"/>
      <c r="BK495" s="12"/>
      <c r="BN495" s="12"/>
    </row>
    <row r="496" spans="60:66" ht="13.15" customHeight="1" x14ac:dyDescent="0.25">
      <c r="BH496" s="12"/>
      <c r="BK496" s="12"/>
      <c r="BN496" s="12"/>
    </row>
    <row r="497" spans="60:66" ht="13.15" customHeight="1" x14ac:dyDescent="0.25">
      <c r="BH497" s="12"/>
      <c r="BK497" s="12"/>
      <c r="BN497" s="12"/>
    </row>
    <row r="498" spans="60:66" ht="13.15" customHeight="1" x14ac:dyDescent="0.25">
      <c r="BH498" s="12"/>
      <c r="BK498" s="12"/>
      <c r="BN498" s="12"/>
    </row>
    <row r="499" spans="60:66" ht="13.15" customHeight="1" x14ac:dyDescent="0.25">
      <c r="BH499" s="12"/>
      <c r="BK499" s="12"/>
      <c r="BN499" s="12"/>
    </row>
    <row r="500" spans="60:66" ht="13.15" customHeight="1" x14ac:dyDescent="0.25">
      <c r="BH500" s="12"/>
      <c r="BK500" s="12"/>
      <c r="BN500" s="12"/>
    </row>
    <row r="501" spans="60:66" ht="13.15" customHeight="1" x14ac:dyDescent="0.25">
      <c r="BH501" s="12"/>
      <c r="BK501" s="12"/>
      <c r="BN501" s="12"/>
    </row>
    <row r="502" spans="60:66" ht="13.15" customHeight="1" x14ac:dyDescent="0.25">
      <c r="BH502" s="12"/>
      <c r="BK502" s="12"/>
      <c r="BN502" s="12"/>
    </row>
    <row r="503" spans="60:66" ht="13.15" customHeight="1" x14ac:dyDescent="0.25">
      <c r="BH503" s="12"/>
      <c r="BK503" s="12"/>
      <c r="BN503" s="12"/>
    </row>
    <row r="504" spans="60:66" ht="13.15" customHeight="1" x14ac:dyDescent="0.25">
      <c r="BH504" s="12"/>
      <c r="BK504" s="12"/>
      <c r="BN504" s="12"/>
    </row>
    <row r="505" spans="60:66" ht="13.15" customHeight="1" x14ac:dyDescent="0.25">
      <c r="BH505" s="12"/>
      <c r="BK505" s="12"/>
      <c r="BN505" s="12"/>
    </row>
    <row r="506" spans="60:66" ht="13.15" customHeight="1" x14ac:dyDescent="0.25">
      <c r="BH506" s="12"/>
      <c r="BK506" s="12"/>
      <c r="BN506" s="12"/>
    </row>
    <row r="507" spans="60:66" ht="13.15" customHeight="1" x14ac:dyDescent="0.25">
      <c r="BH507" s="12"/>
      <c r="BK507" s="12"/>
      <c r="BN507" s="12"/>
    </row>
    <row r="508" spans="60:66" ht="13.15" customHeight="1" x14ac:dyDescent="0.25">
      <c r="BH508" s="12"/>
      <c r="BK508" s="12"/>
      <c r="BN508" s="12"/>
    </row>
    <row r="509" spans="60:66" ht="13.15" customHeight="1" x14ac:dyDescent="0.25">
      <c r="BH509" s="12"/>
      <c r="BK509" s="12"/>
      <c r="BN509" s="12"/>
    </row>
    <row r="510" spans="60:66" ht="13.15" customHeight="1" x14ac:dyDescent="0.25">
      <c r="BH510" s="12"/>
      <c r="BK510" s="12"/>
      <c r="BN510" s="12"/>
    </row>
    <row r="511" spans="60:66" ht="13.15" customHeight="1" x14ac:dyDescent="0.25">
      <c r="BH511" s="12"/>
      <c r="BK511" s="12"/>
      <c r="BN511" s="12"/>
    </row>
    <row r="512" spans="60:66" ht="13.15" customHeight="1" x14ac:dyDescent="0.25">
      <c r="BH512" s="12"/>
      <c r="BK512" s="12"/>
      <c r="BN512" s="12"/>
    </row>
    <row r="513" spans="60:66" ht="13.15" customHeight="1" x14ac:dyDescent="0.25">
      <c r="BH513" s="12"/>
      <c r="BK513" s="12"/>
      <c r="BN513" s="12"/>
    </row>
    <row r="514" spans="60:66" ht="13.15" customHeight="1" x14ac:dyDescent="0.25">
      <c r="BH514" s="12"/>
      <c r="BK514" s="12"/>
      <c r="BN514" s="12"/>
    </row>
    <row r="515" spans="60:66" ht="13.15" customHeight="1" x14ac:dyDescent="0.25">
      <c r="BH515" s="12"/>
      <c r="BK515" s="12"/>
      <c r="BN515" s="12"/>
    </row>
    <row r="516" spans="60:66" ht="13.15" customHeight="1" x14ac:dyDescent="0.25">
      <c r="BH516" s="12"/>
      <c r="BK516" s="12"/>
      <c r="BN516" s="12"/>
    </row>
    <row r="517" spans="60:66" ht="13.15" customHeight="1" x14ac:dyDescent="0.25">
      <c r="BH517" s="12"/>
      <c r="BK517" s="12"/>
      <c r="BN517" s="12"/>
    </row>
    <row r="518" spans="60:66" ht="13.15" customHeight="1" x14ac:dyDescent="0.25">
      <c r="BH518" s="12"/>
      <c r="BK518" s="12"/>
      <c r="BN518" s="12"/>
    </row>
    <row r="519" spans="60:66" ht="13.15" customHeight="1" x14ac:dyDescent="0.25">
      <c r="BH519" s="12"/>
      <c r="BK519" s="12"/>
      <c r="BN519" s="12"/>
    </row>
    <row r="520" spans="60:66" ht="13.15" customHeight="1" x14ac:dyDescent="0.25">
      <c r="BH520" s="12"/>
      <c r="BK520" s="12"/>
      <c r="BN520" s="12"/>
    </row>
    <row r="521" spans="60:66" ht="13.15" customHeight="1" x14ac:dyDescent="0.25">
      <c r="BH521" s="12"/>
      <c r="BK521" s="12"/>
      <c r="BN521" s="12"/>
    </row>
    <row r="522" spans="60:66" ht="13.15" customHeight="1" x14ac:dyDescent="0.25">
      <c r="BH522" s="12"/>
      <c r="BK522" s="12"/>
      <c r="BN522" s="12"/>
    </row>
    <row r="523" spans="60:66" ht="13.15" customHeight="1" x14ac:dyDescent="0.25">
      <c r="BH523" s="12"/>
      <c r="BK523" s="12"/>
      <c r="BN523" s="12"/>
    </row>
    <row r="524" spans="60:66" ht="13.15" customHeight="1" x14ac:dyDescent="0.25">
      <c r="BH524" s="12"/>
      <c r="BK524" s="12"/>
      <c r="BN524" s="12"/>
    </row>
    <row r="525" spans="60:66" ht="13.15" customHeight="1" x14ac:dyDescent="0.25">
      <c r="BH525" s="12"/>
      <c r="BK525" s="12"/>
      <c r="BN525" s="12"/>
    </row>
    <row r="526" spans="60:66" ht="13.15" customHeight="1" x14ac:dyDescent="0.25">
      <c r="BH526" s="12"/>
      <c r="BK526" s="12"/>
      <c r="BN526" s="12"/>
    </row>
    <row r="527" spans="60:66" ht="13.15" customHeight="1" x14ac:dyDescent="0.25">
      <c r="BH527" s="12"/>
      <c r="BK527" s="12"/>
      <c r="BN527" s="12"/>
    </row>
    <row r="528" spans="60:66" ht="13.15" customHeight="1" x14ac:dyDescent="0.25">
      <c r="BH528" s="12"/>
      <c r="BK528" s="12"/>
      <c r="BN528" s="12"/>
    </row>
    <row r="529" spans="60:66" ht="13.15" customHeight="1" x14ac:dyDescent="0.25">
      <c r="BH529" s="12"/>
      <c r="BK529" s="12"/>
      <c r="BN529" s="12"/>
    </row>
    <row r="530" spans="60:66" ht="13.15" customHeight="1" x14ac:dyDescent="0.25">
      <c r="BH530" s="12"/>
      <c r="BK530" s="12"/>
      <c r="BN530" s="12"/>
    </row>
    <row r="531" spans="60:66" ht="13.15" customHeight="1" x14ac:dyDescent="0.25">
      <c r="BH531" s="12"/>
      <c r="BK531" s="12"/>
      <c r="BN531" s="12"/>
    </row>
    <row r="532" spans="60:66" ht="13.15" customHeight="1" x14ac:dyDescent="0.25">
      <c r="BH532" s="12"/>
      <c r="BK532" s="12"/>
      <c r="BN532" s="12"/>
    </row>
    <row r="533" spans="60:66" ht="13.15" customHeight="1" x14ac:dyDescent="0.25">
      <c r="BH533" s="12"/>
      <c r="BK533" s="12"/>
      <c r="BN533" s="12"/>
    </row>
    <row r="534" spans="60:66" ht="13.15" customHeight="1" x14ac:dyDescent="0.25">
      <c r="BH534" s="12"/>
      <c r="BK534" s="12"/>
      <c r="BN534" s="12"/>
    </row>
    <row r="535" spans="60:66" ht="13.15" customHeight="1" x14ac:dyDescent="0.25">
      <c r="BH535" s="12"/>
      <c r="BK535" s="12"/>
      <c r="BN535" s="12"/>
    </row>
    <row r="536" spans="60:66" ht="13.15" customHeight="1" x14ac:dyDescent="0.25">
      <c r="BH536" s="12"/>
      <c r="BK536" s="12"/>
      <c r="BN536" s="12"/>
    </row>
    <row r="537" spans="60:66" ht="13.15" customHeight="1" x14ac:dyDescent="0.25">
      <c r="BH537" s="12"/>
      <c r="BK537" s="12"/>
      <c r="BN537" s="12"/>
    </row>
    <row r="538" spans="60:66" ht="13.15" customHeight="1" x14ac:dyDescent="0.25">
      <c r="BH538" s="12"/>
      <c r="BK538" s="12"/>
      <c r="BN538" s="12"/>
    </row>
    <row r="539" spans="60:66" ht="13.15" customHeight="1" x14ac:dyDescent="0.25">
      <c r="BH539" s="12"/>
      <c r="BK539" s="12"/>
      <c r="BN539" s="12"/>
    </row>
    <row r="540" spans="60:66" ht="13.15" customHeight="1" x14ac:dyDescent="0.25">
      <c r="BH540" s="12"/>
      <c r="BK540" s="12"/>
      <c r="BN540" s="12"/>
    </row>
    <row r="541" spans="60:66" ht="13.15" customHeight="1" x14ac:dyDescent="0.25">
      <c r="BH541" s="12"/>
      <c r="BK541" s="12"/>
      <c r="BN541" s="12"/>
    </row>
    <row r="542" spans="60:66" ht="13.15" customHeight="1" x14ac:dyDescent="0.25">
      <c r="BH542" s="12"/>
      <c r="BK542" s="12"/>
      <c r="BN542" s="12"/>
    </row>
    <row r="543" spans="60:66" ht="13.15" customHeight="1" x14ac:dyDescent="0.25">
      <c r="BH543" s="12"/>
      <c r="BK543" s="12"/>
      <c r="BN543" s="12"/>
    </row>
    <row r="544" spans="60:66" ht="13.15" customHeight="1" x14ac:dyDescent="0.25">
      <c r="BH544" s="12"/>
      <c r="BK544" s="12"/>
      <c r="BN544" s="12"/>
    </row>
    <row r="545" spans="60:66" ht="13.15" customHeight="1" x14ac:dyDescent="0.25">
      <c r="BH545" s="12"/>
      <c r="BK545" s="12"/>
      <c r="BN545" s="12"/>
    </row>
    <row r="546" spans="60:66" ht="13.15" customHeight="1" x14ac:dyDescent="0.25">
      <c r="BH546" s="12"/>
      <c r="BK546" s="12"/>
      <c r="BN546" s="12"/>
    </row>
    <row r="547" spans="60:66" ht="13.15" customHeight="1" x14ac:dyDescent="0.25">
      <c r="BH547" s="12"/>
      <c r="BK547" s="12"/>
      <c r="BN547" s="12"/>
    </row>
    <row r="548" spans="60:66" ht="13.15" customHeight="1" x14ac:dyDescent="0.25">
      <c r="BH548" s="12"/>
      <c r="BK548" s="12"/>
      <c r="BN548" s="12"/>
    </row>
    <row r="549" spans="60:66" ht="13.15" customHeight="1" x14ac:dyDescent="0.25">
      <c r="BH549" s="12"/>
      <c r="BK549" s="12"/>
      <c r="BN549" s="12"/>
    </row>
    <row r="550" spans="60:66" ht="13.15" customHeight="1" x14ac:dyDescent="0.25">
      <c r="BH550" s="12"/>
      <c r="BK550" s="12"/>
      <c r="BN550" s="12"/>
    </row>
    <row r="551" spans="60:66" ht="13.15" customHeight="1" x14ac:dyDescent="0.25">
      <c r="BH551" s="12"/>
      <c r="BK551" s="12"/>
      <c r="BN551" s="12"/>
    </row>
    <row r="552" spans="60:66" ht="13.15" customHeight="1" x14ac:dyDescent="0.25">
      <c r="BH552" s="12"/>
      <c r="BK552" s="12"/>
      <c r="BN552" s="12"/>
    </row>
    <row r="553" spans="60:66" ht="13.15" customHeight="1" x14ac:dyDescent="0.25">
      <c r="BH553" s="12"/>
      <c r="BK553" s="12"/>
      <c r="BN553" s="12"/>
    </row>
    <row r="554" spans="60:66" ht="13.15" customHeight="1" x14ac:dyDescent="0.25">
      <c r="BH554" s="12"/>
      <c r="BK554" s="12"/>
      <c r="BN554" s="12"/>
    </row>
    <row r="555" spans="60:66" ht="13.15" customHeight="1" x14ac:dyDescent="0.25">
      <c r="BH555" s="12"/>
      <c r="BK555" s="12"/>
      <c r="BN555" s="12"/>
    </row>
    <row r="556" spans="60:66" ht="13.15" customHeight="1" x14ac:dyDescent="0.25">
      <c r="BH556" s="12"/>
      <c r="BK556" s="12"/>
      <c r="BN556" s="12"/>
    </row>
    <row r="557" spans="60:66" ht="13.15" customHeight="1" x14ac:dyDescent="0.25">
      <c r="BH557" s="12"/>
      <c r="BK557" s="12"/>
      <c r="BN557" s="12"/>
    </row>
    <row r="558" spans="60:66" ht="13.15" customHeight="1" x14ac:dyDescent="0.25">
      <c r="BH558" s="12"/>
      <c r="BK558" s="12"/>
      <c r="BN558" s="12"/>
    </row>
    <row r="559" spans="60:66" ht="13.15" customHeight="1" x14ac:dyDescent="0.25">
      <c r="BH559" s="12"/>
      <c r="BK559" s="12"/>
      <c r="BN559" s="12"/>
    </row>
    <row r="560" spans="60:66" ht="13.15" customHeight="1" x14ac:dyDescent="0.25">
      <c r="BH560" s="12"/>
      <c r="BK560" s="12"/>
      <c r="BN560" s="12"/>
    </row>
    <row r="561" spans="60:66" ht="13.15" customHeight="1" x14ac:dyDescent="0.25">
      <c r="BH561" s="12"/>
      <c r="BK561" s="12"/>
      <c r="BN561" s="12"/>
    </row>
    <row r="562" spans="60:66" ht="13.15" customHeight="1" x14ac:dyDescent="0.25">
      <c r="BH562" s="12"/>
      <c r="BK562" s="12"/>
      <c r="BN562" s="12"/>
    </row>
    <row r="563" spans="60:66" ht="13.15" customHeight="1" x14ac:dyDescent="0.25">
      <c r="BH563" s="12"/>
      <c r="BK563" s="12"/>
      <c r="BN563" s="12"/>
    </row>
    <row r="564" spans="60:66" ht="13.15" customHeight="1" x14ac:dyDescent="0.25">
      <c r="BH564" s="12"/>
      <c r="BK564" s="12"/>
      <c r="BN564" s="12"/>
    </row>
    <row r="565" spans="60:66" ht="13.15" customHeight="1" x14ac:dyDescent="0.25">
      <c r="BH565" s="12"/>
      <c r="BK565" s="12"/>
      <c r="BN565" s="12"/>
    </row>
    <row r="566" spans="60:66" ht="13.15" customHeight="1" x14ac:dyDescent="0.25">
      <c r="BH566" s="12"/>
      <c r="BK566" s="12"/>
      <c r="BN566" s="12"/>
    </row>
    <row r="567" spans="60:66" ht="13.15" customHeight="1" x14ac:dyDescent="0.25">
      <c r="BH567" s="12"/>
      <c r="BK567" s="12"/>
      <c r="BN567" s="12"/>
    </row>
    <row r="568" spans="60:66" ht="13.15" customHeight="1" x14ac:dyDescent="0.25">
      <c r="BH568" s="12"/>
      <c r="BK568" s="12"/>
      <c r="BN568" s="12"/>
    </row>
    <row r="569" spans="60:66" ht="13.15" customHeight="1" x14ac:dyDescent="0.25">
      <c r="BH569" s="12"/>
      <c r="BK569" s="12"/>
      <c r="BN569" s="12"/>
    </row>
    <row r="570" spans="60:66" ht="13.15" customHeight="1" x14ac:dyDescent="0.25">
      <c r="BH570" s="12"/>
      <c r="BK570" s="12"/>
      <c r="BN570" s="12"/>
    </row>
    <row r="571" spans="60:66" ht="13.15" customHeight="1" x14ac:dyDescent="0.25">
      <c r="BH571" s="12"/>
      <c r="BK571" s="12"/>
      <c r="BN571" s="12"/>
    </row>
    <row r="572" spans="60:66" ht="13.15" customHeight="1" x14ac:dyDescent="0.25">
      <c r="BH572" s="12"/>
      <c r="BK572" s="12"/>
      <c r="BN572" s="12"/>
    </row>
    <row r="573" spans="60:66" ht="13.15" customHeight="1" x14ac:dyDescent="0.25">
      <c r="BH573" s="12"/>
      <c r="BK573" s="12"/>
      <c r="BN573" s="12"/>
    </row>
    <row r="574" spans="60:66" ht="13.15" customHeight="1" x14ac:dyDescent="0.25">
      <c r="BH574" s="12"/>
      <c r="BK574" s="12"/>
      <c r="BN574" s="12"/>
    </row>
    <row r="575" spans="60:66" ht="13.15" customHeight="1" x14ac:dyDescent="0.25">
      <c r="BH575" s="12"/>
      <c r="BK575" s="12"/>
      <c r="BN575" s="12"/>
    </row>
    <row r="576" spans="60:66" ht="13.15" customHeight="1" x14ac:dyDescent="0.25">
      <c r="BH576" s="12"/>
      <c r="BK576" s="12"/>
      <c r="BN576" s="12"/>
    </row>
    <row r="577" spans="60:66" ht="13.15" customHeight="1" x14ac:dyDescent="0.25">
      <c r="BH577" s="12"/>
      <c r="BK577" s="12"/>
      <c r="BN577" s="12"/>
    </row>
    <row r="578" spans="60:66" ht="13.15" customHeight="1" x14ac:dyDescent="0.25">
      <c r="BH578" s="12"/>
      <c r="BK578" s="12"/>
      <c r="BN578" s="12"/>
    </row>
    <row r="579" spans="60:66" ht="13.15" customHeight="1" x14ac:dyDescent="0.25">
      <c r="BH579" s="12"/>
      <c r="BK579" s="12"/>
      <c r="BN579" s="12"/>
    </row>
    <row r="580" spans="60:66" ht="13.15" customHeight="1" x14ac:dyDescent="0.25">
      <c r="BH580" s="12"/>
      <c r="BK580" s="12"/>
      <c r="BN580" s="12"/>
    </row>
    <row r="581" spans="60:66" ht="13.15" customHeight="1" x14ac:dyDescent="0.25">
      <c r="BH581" s="12"/>
      <c r="BK581" s="12"/>
      <c r="BN581" s="12"/>
    </row>
    <row r="582" spans="60:66" ht="13.15" customHeight="1" x14ac:dyDescent="0.25">
      <c r="BH582" s="12"/>
      <c r="BK582" s="12"/>
      <c r="BN582" s="12"/>
    </row>
    <row r="583" spans="60:66" ht="13.15" customHeight="1" x14ac:dyDescent="0.25">
      <c r="BH583" s="12"/>
      <c r="BK583" s="12"/>
      <c r="BN583" s="12"/>
    </row>
    <row r="584" spans="60:66" ht="13.15" customHeight="1" x14ac:dyDescent="0.25">
      <c r="BH584" s="12"/>
      <c r="BK584" s="12"/>
      <c r="BN584" s="12"/>
    </row>
    <row r="585" spans="60:66" ht="13.15" customHeight="1" x14ac:dyDescent="0.25">
      <c r="BH585" s="12"/>
      <c r="BK585" s="12"/>
      <c r="BN585" s="12"/>
    </row>
    <row r="586" spans="60:66" ht="13.15" customHeight="1" x14ac:dyDescent="0.25">
      <c r="BH586" s="12"/>
      <c r="BK586" s="12"/>
      <c r="BN586" s="12"/>
    </row>
    <row r="587" spans="60:66" ht="13.15" customHeight="1" x14ac:dyDescent="0.25">
      <c r="BH587" s="12"/>
      <c r="BK587" s="12"/>
      <c r="BN587" s="12"/>
    </row>
    <row r="588" spans="60:66" ht="13.15" customHeight="1" x14ac:dyDescent="0.25">
      <c r="BH588" s="12"/>
      <c r="BK588" s="12"/>
      <c r="BN588" s="12"/>
    </row>
    <row r="589" spans="60:66" ht="13.15" customHeight="1" x14ac:dyDescent="0.25">
      <c r="BH589" s="12"/>
      <c r="BK589" s="12"/>
      <c r="BN589" s="12"/>
    </row>
    <row r="590" spans="60:66" ht="13.15" customHeight="1" x14ac:dyDescent="0.25">
      <c r="BH590" s="12"/>
      <c r="BK590" s="12"/>
      <c r="BN590" s="12"/>
    </row>
    <row r="591" spans="60:66" ht="13.15" customHeight="1" x14ac:dyDescent="0.25">
      <c r="BH591" s="12"/>
      <c r="BK591" s="12"/>
      <c r="BN591" s="12"/>
    </row>
    <row r="592" spans="60:66" ht="13.15" customHeight="1" x14ac:dyDescent="0.25">
      <c r="BH592" s="12"/>
      <c r="BK592" s="12"/>
      <c r="BN592" s="12"/>
    </row>
    <row r="593" spans="60:66" ht="13.15" customHeight="1" x14ac:dyDescent="0.25">
      <c r="BH593" s="12"/>
      <c r="BK593" s="12"/>
      <c r="BN593" s="12"/>
    </row>
    <row r="594" spans="60:66" ht="13.15" customHeight="1" x14ac:dyDescent="0.25">
      <c r="BH594" s="12"/>
      <c r="BK594" s="12"/>
      <c r="BN594" s="12"/>
    </row>
    <row r="595" spans="60:66" ht="13.15" customHeight="1" x14ac:dyDescent="0.25">
      <c r="BH595" s="12"/>
      <c r="BK595" s="12"/>
      <c r="BN595" s="12"/>
    </row>
    <row r="596" spans="60:66" ht="13.15" customHeight="1" x14ac:dyDescent="0.25">
      <c r="BH596" s="12"/>
      <c r="BK596" s="12"/>
      <c r="BN596" s="12"/>
    </row>
    <row r="597" spans="60:66" ht="13.15" customHeight="1" x14ac:dyDescent="0.25">
      <c r="BH597" s="12"/>
      <c r="BK597" s="12"/>
      <c r="BN597" s="12"/>
    </row>
    <row r="598" spans="60:66" ht="13.15" customHeight="1" x14ac:dyDescent="0.25">
      <c r="BH598" s="12"/>
      <c r="BK598" s="12"/>
      <c r="BN598" s="12"/>
    </row>
    <row r="599" spans="60:66" ht="13.15" customHeight="1" x14ac:dyDescent="0.25">
      <c r="BH599" s="12"/>
      <c r="BK599" s="12"/>
      <c r="BN599" s="12"/>
    </row>
    <row r="600" spans="60:66" ht="13.15" customHeight="1" x14ac:dyDescent="0.25">
      <c r="BH600" s="12"/>
      <c r="BK600" s="12"/>
      <c r="BN600" s="12"/>
    </row>
    <row r="601" spans="60:66" ht="13.15" customHeight="1" x14ac:dyDescent="0.25">
      <c r="BH601" s="12"/>
      <c r="BK601" s="12"/>
      <c r="BN601" s="12"/>
    </row>
    <row r="602" spans="60:66" ht="13.15" customHeight="1" x14ac:dyDescent="0.25">
      <c r="BH602" s="12"/>
      <c r="BK602" s="12"/>
      <c r="BN602" s="12"/>
    </row>
    <row r="603" spans="60:66" ht="13.15" customHeight="1" x14ac:dyDescent="0.25">
      <c r="BH603" s="12"/>
      <c r="BK603" s="12"/>
      <c r="BN603" s="12"/>
    </row>
    <row r="604" spans="60:66" ht="13.15" customHeight="1" x14ac:dyDescent="0.25">
      <c r="BH604" s="12"/>
      <c r="BK604" s="12"/>
      <c r="BN604" s="12"/>
    </row>
    <row r="605" spans="60:66" ht="13.15" customHeight="1" x14ac:dyDescent="0.25">
      <c r="BH605" s="12"/>
      <c r="BK605" s="12"/>
      <c r="BN605" s="12"/>
    </row>
    <row r="606" spans="60:66" ht="13.15" customHeight="1" x14ac:dyDescent="0.25">
      <c r="BH606" s="12"/>
      <c r="BK606" s="12"/>
      <c r="BN606" s="12"/>
    </row>
    <row r="607" spans="60:66" ht="13.15" customHeight="1" x14ac:dyDescent="0.25">
      <c r="BH607" s="12"/>
      <c r="BK607" s="12"/>
      <c r="BN607" s="12"/>
    </row>
    <row r="608" spans="60:66" ht="13.15" customHeight="1" x14ac:dyDescent="0.25">
      <c r="BH608" s="12"/>
      <c r="BK608" s="12"/>
      <c r="BN608" s="12"/>
    </row>
    <row r="609" spans="60:66" ht="13.15" customHeight="1" x14ac:dyDescent="0.25">
      <c r="BH609" s="12"/>
      <c r="BK609" s="12"/>
      <c r="BN609" s="12"/>
    </row>
    <row r="610" spans="60:66" ht="13.15" customHeight="1" x14ac:dyDescent="0.25">
      <c r="BH610" s="12"/>
      <c r="BK610" s="12"/>
      <c r="BN610" s="12"/>
    </row>
    <row r="611" spans="60:66" ht="13.15" customHeight="1" x14ac:dyDescent="0.25">
      <c r="BH611" s="12"/>
      <c r="BK611" s="12"/>
      <c r="BN611" s="12"/>
    </row>
    <row r="612" spans="60:66" ht="13.15" customHeight="1" x14ac:dyDescent="0.25">
      <c r="BH612" s="12"/>
      <c r="BK612" s="12"/>
      <c r="BN612" s="12"/>
    </row>
    <row r="613" spans="60:66" ht="13.15" customHeight="1" x14ac:dyDescent="0.25">
      <c r="BH613" s="12"/>
      <c r="BK613" s="12"/>
      <c r="BN613" s="12"/>
    </row>
    <row r="614" spans="60:66" ht="13.15" customHeight="1" x14ac:dyDescent="0.25">
      <c r="BH614" s="12"/>
      <c r="BK614" s="12"/>
      <c r="BN614" s="12"/>
    </row>
    <row r="615" spans="60:66" ht="13.15" customHeight="1" x14ac:dyDescent="0.25">
      <c r="BH615" s="12"/>
      <c r="BK615" s="12"/>
      <c r="BN615" s="12"/>
    </row>
    <row r="616" spans="60:66" ht="13.15" customHeight="1" x14ac:dyDescent="0.25">
      <c r="BH616" s="12"/>
      <c r="BK616" s="12"/>
      <c r="BN616" s="12"/>
    </row>
    <row r="617" spans="60:66" ht="13.15" customHeight="1" x14ac:dyDescent="0.25">
      <c r="BH617" s="12"/>
      <c r="BK617" s="12"/>
      <c r="BN617" s="12"/>
    </row>
    <row r="618" spans="60:66" ht="13.15" customHeight="1" x14ac:dyDescent="0.25">
      <c r="BH618" s="12"/>
      <c r="BK618" s="12"/>
      <c r="BN618" s="12"/>
    </row>
    <row r="619" spans="60:66" ht="13.15" customHeight="1" x14ac:dyDescent="0.25">
      <c r="BH619" s="12"/>
      <c r="BK619" s="12"/>
      <c r="BN619" s="12"/>
    </row>
    <row r="620" spans="60:66" ht="13.15" customHeight="1" x14ac:dyDescent="0.25">
      <c r="BH620" s="12"/>
      <c r="BK620" s="12"/>
      <c r="BN620" s="12"/>
    </row>
    <row r="621" spans="60:66" ht="13.15" customHeight="1" x14ac:dyDescent="0.25">
      <c r="BH621" s="12"/>
      <c r="BK621" s="12"/>
      <c r="BN621" s="12"/>
    </row>
    <row r="622" spans="60:66" ht="13.15" customHeight="1" x14ac:dyDescent="0.25">
      <c r="BH622" s="12"/>
      <c r="BK622" s="12"/>
      <c r="BN622" s="12"/>
    </row>
    <row r="623" spans="60:66" ht="13.15" customHeight="1" x14ac:dyDescent="0.25">
      <c r="BH623" s="12"/>
      <c r="BK623" s="12"/>
      <c r="BN623" s="12"/>
    </row>
    <row r="624" spans="60:66" ht="13.15" customHeight="1" x14ac:dyDescent="0.25">
      <c r="BH624" s="12"/>
      <c r="BK624" s="12"/>
      <c r="BN624" s="12"/>
    </row>
    <row r="625" spans="60:66" ht="13.15" customHeight="1" x14ac:dyDescent="0.25">
      <c r="BH625" s="12"/>
      <c r="BK625" s="12"/>
      <c r="BN625" s="12"/>
    </row>
    <row r="626" spans="60:66" ht="13.15" customHeight="1" x14ac:dyDescent="0.25">
      <c r="BH626" s="12"/>
      <c r="BK626" s="12"/>
      <c r="BN626" s="12"/>
    </row>
    <row r="627" spans="60:66" ht="13.15" customHeight="1" x14ac:dyDescent="0.25">
      <c r="BH627" s="12"/>
      <c r="BK627" s="12"/>
      <c r="BN627" s="12"/>
    </row>
    <row r="628" spans="60:66" ht="13.15" customHeight="1" x14ac:dyDescent="0.25">
      <c r="BH628" s="12"/>
      <c r="BK628" s="12"/>
      <c r="BN628" s="12"/>
    </row>
    <row r="629" spans="60:66" ht="13.15" customHeight="1" x14ac:dyDescent="0.25">
      <c r="BH629" s="12"/>
      <c r="BK629" s="12"/>
      <c r="BN629" s="12"/>
    </row>
    <row r="630" spans="60:66" ht="13.15" customHeight="1" x14ac:dyDescent="0.25">
      <c r="BH630" s="12"/>
      <c r="BK630" s="12"/>
      <c r="BN630" s="12"/>
    </row>
    <row r="631" spans="60:66" ht="13.15" customHeight="1" x14ac:dyDescent="0.25">
      <c r="BH631" s="12"/>
      <c r="BK631" s="12"/>
      <c r="BN631" s="12"/>
    </row>
    <row r="632" spans="60:66" ht="13.15" customHeight="1" x14ac:dyDescent="0.25">
      <c r="BH632" s="12"/>
      <c r="BK632" s="12"/>
      <c r="BN632" s="12"/>
    </row>
    <row r="633" spans="60:66" ht="13.15" customHeight="1" x14ac:dyDescent="0.25">
      <c r="BH633" s="12"/>
      <c r="BK633" s="12"/>
      <c r="BN633" s="12"/>
    </row>
    <row r="634" spans="60:66" ht="13.15" customHeight="1" x14ac:dyDescent="0.25">
      <c r="BH634" s="12"/>
      <c r="BK634" s="12"/>
      <c r="BN634" s="12"/>
    </row>
    <row r="635" spans="60:66" ht="13.15" customHeight="1" x14ac:dyDescent="0.25">
      <c r="BH635" s="12"/>
      <c r="BK635" s="12"/>
      <c r="BN635" s="12"/>
    </row>
    <row r="636" spans="60:66" ht="13.15" customHeight="1" x14ac:dyDescent="0.25">
      <c r="BH636" s="12"/>
      <c r="BK636" s="12"/>
      <c r="BN636" s="12"/>
    </row>
    <row r="637" spans="60:66" ht="13.15" customHeight="1" x14ac:dyDescent="0.25">
      <c r="BH637" s="12"/>
      <c r="BK637" s="12"/>
      <c r="BN637" s="12"/>
    </row>
    <row r="638" spans="60:66" ht="13.15" customHeight="1" x14ac:dyDescent="0.25">
      <c r="BH638" s="12"/>
      <c r="BK638" s="12"/>
      <c r="BN638" s="12"/>
    </row>
    <row r="639" spans="60:66" ht="13.15" customHeight="1" x14ac:dyDescent="0.25">
      <c r="BH639" s="12"/>
      <c r="BK639" s="12"/>
      <c r="BN639" s="12"/>
    </row>
    <row r="640" spans="60:66" ht="13.15" customHeight="1" x14ac:dyDescent="0.25">
      <c r="BH640" s="12"/>
      <c r="BK640" s="12"/>
      <c r="BN640" s="12"/>
    </row>
    <row r="641" spans="60:66" ht="13.15" customHeight="1" x14ac:dyDescent="0.25">
      <c r="BH641" s="12"/>
      <c r="BK641" s="12"/>
      <c r="BN641" s="12"/>
    </row>
    <row r="642" spans="60:66" ht="13.15" customHeight="1" x14ac:dyDescent="0.25">
      <c r="BH642" s="12"/>
      <c r="BK642" s="12"/>
      <c r="BN642" s="12"/>
    </row>
    <row r="643" spans="60:66" ht="13.15" customHeight="1" x14ac:dyDescent="0.25">
      <c r="BH643" s="12"/>
      <c r="BK643" s="12"/>
      <c r="BN643" s="12"/>
    </row>
    <row r="644" spans="60:66" ht="13.15" customHeight="1" x14ac:dyDescent="0.25">
      <c r="BH644" s="12"/>
      <c r="BK644" s="12"/>
      <c r="BN644" s="12"/>
    </row>
    <row r="645" spans="60:66" ht="13.15" customHeight="1" x14ac:dyDescent="0.25">
      <c r="BH645" s="12"/>
      <c r="BK645" s="12"/>
      <c r="BN645" s="12"/>
    </row>
    <row r="646" spans="60:66" ht="13.15" customHeight="1" x14ac:dyDescent="0.25">
      <c r="BH646" s="12"/>
      <c r="BK646" s="12"/>
      <c r="BN646" s="12"/>
    </row>
    <row r="647" spans="60:66" ht="13.15" customHeight="1" x14ac:dyDescent="0.25">
      <c r="BH647" s="12"/>
      <c r="BK647" s="12"/>
      <c r="BN647" s="12"/>
    </row>
    <row r="648" spans="60:66" ht="13.15" customHeight="1" x14ac:dyDescent="0.25">
      <c r="BH648" s="12"/>
      <c r="BK648" s="12"/>
      <c r="BN648" s="12"/>
    </row>
    <row r="649" spans="60:66" ht="13.15" customHeight="1" x14ac:dyDescent="0.25">
      <c r="BH649" s="12"/>
      <c r="BK649" s="12"/>
      <c r="BN649" s="12"/>
    </row>
    <row r="650" spans="60:66" ht="13.15" customHeight="1" x14ac:dyDescent="0.25">
      <c r="BH650" s="12"/>
      <c r="BK650" s="12"/>
      <c r="BN650" s="12"/>
    </row>
    <row r="651" spans="60:66" ht="13.15" customHeight="1" x14ac:dyDescent="0.25">
      <c r="BH651" s="12"/>
      <c r="BK651" s="12"/>
      <c r="BN651" s="12"/>
    </row>
    <row r="652" spans="60:66" ht="13.15" customHeight="1" x14ac:dyDescent="0.25">
      <c r="BH652" s="12"/>
      <c r="BK652" s="12"/>
      <c r="BN652" s="12"/>
    </row>
    <row r="653" spans="60:66" ht="13.15" customHeight="1" x14ac:dyDescent="0.25">
      <c r="BH653" s="12"/>
      <c r="BK653" s="12"/>
      <c r="BN653" s="12"/>
    </row>
    <row r="654" spans="60:66" ht="13.15" customHeight="1" x14ac:dyDescent="0.25">
      <c r="BH654" s="12"/>
      <c r="BK654" s="12"/>
      <c r="BN654" s="12"/>
    </row>
    <row r="655" spans="60:66" ht="13.15" customHeight="1" x14ac:dyDescent="0.25">
      <c r="BH655" s="12"/>
      <c r="BK655" s="12"/>
      <c r="BN655" s="12"/>
    </row>
    <row r="656" spans="60:66" ht="13.15" customHeight="1" x14ac:dyDescent="0.25">
      <c r="BH656" s="12"/>
      <c r="BK656" s="12"/>
      <c r="BN656" s="12"/>
    </row>
    <row r="657" spans="60:66" ht="13.15" customHeight="1" x14ac:dyDescent="0.25">
      <c r="BH657" s="12"/>
      <c r="BK657" s="12"/>
      <c r="BN657" s="12"/>
    </row>
    <row r="658" spans="60:66" ht="13.15" customHeight="1" x14ac:dyDescent="0.25">
      <c r="BH658" s="12"/>
      <c r="BK658" s="12"/>
      <c r="BN658" s="12"/>
    </row>
    <row r="659" spans="60:66" ht="13.15" customHeight="1" x14ac:dyDescent="0.25">
      <c r="BH659" s="12"/>
      <c r="BK659" s="12"/>
      <c r="BN659" s="12"/>
    </row>
    <row r="660" spans="60:66" ht="13.15" customHeight="1" x14ac:dyDescent="0.25">
      <c r="BH660" s="12"/>
      <c r="BK660" s="12"/>
      <c r="BN660" s="12"/>
    </row>
    <row r="661" spans="60:66" ht="13.15" customHeight="1" x14ac:dyDescent="0.25">
      <c r="BH661" s="12"/>
      <c r="BK661" s="12"/>
      <c r="BN661" s="12"/>
    </row>
    <row r="662" spans="60:66" ht="13.15" customHeight="1" x14ac:dyDescent="0.25">
      <c r="BH662" s="12"/>
      <c r="BK662" s="12"/>
      <c r="BN662" s="12"/>
    </row>
    <row r="663" spans="60:66" ht="13.15" customHeight="1" x14ac:dyDescent="0.25">
      <c r="BH663" s="12"/>
      <c r="BK663" s="12"/>
      <c r="BN663" s="12"/>
    </row>
    <row r="664" spans="60:66" ht="13.15" customHeight="1" x14ac:dyDescent="0.25">
      <c r="BH664" s="12"/>
      <c r="BK664" s="12"/>
      <c r="BN664" s="12"/>
    </row>
    <row r="665" spans="60:66" ht="13.15" customHeight="1" x14ac:dyDescent="0.25">
      <c r="BH665" s="12"/>
      <c r="BK665" s="12"/>
      <c r="BN665" s="12"/>
    </row>
    <row r="666" spans="60:66" ht="13.15" customHeight="1" x14ac:dyDescent="0.25">
      <c r="BH666" s="12"/>
      <c r="BK666" s="12"/>
      <c r="BN666" s="12"/>
    </row>
    <row r="667" spans="60:66" ht="13.15" customHeight="1" x14ac:dyDescent="0.25">
      <c r="BH667" s="12"/>
      <c r="BK667" s="12"/>
      <c r="BN667" s="12"/>
    </row>
    <row r="668" spans="60:66" ht="13.15" customHeight="1" x14ac:dyDescent="0.25">
      <c r="BH668" s="12"/>
      <c r="BK668" s="12"/>
      <c r="BN668" s="12"/>
    </row>
    <row r="669" spans="60:66" ht="13.15" customHeight="1" x14ac:dyDescent="0.25">
      <c r="BH669" s="12"/>
      <c r="BK669" s="12"/>
      <c r="BN669" s="12"/>
    </row>
    <row r="670" spans="60:66" ht="13.15" customHeight="1" x14ac:dyDescent="0.25">
      <c r="BH670" s="12"/>
      <c r="BK670" s="12"/>
      <c r="BN670" s="12"/>
    </row>
    <row r="671" spans="60:66" ht="13.15" customHeight="1" x14ac:dyDescent="0.25">
      <c r="BH671" s="12"/>
      <c r="BK671" s="12"/>
      <c r="BN671" s="12"/>
    </row>
    <row r="672" spans="60:66" ht="13.15" customHeight="1" x14ac:dyDescent="0.25">
      <c r="BH672" s="12"/>
      <c r="BK672" s="12"/>
      <c r="BN672" s="12"/>
    </row>
    <row r="673" spans="60:66" ht="13.15" customHeight="1" x14ac:dyDescent="0.25">
      <c r="BH673" s="12"/>
      <c r="BK673" s="12"/>
      <c r="BN673" s="12"/>
    </row>
    <row r="674" spans="60:66" ht="13.15" customHeight="1" x14ac:dyDescent="0.25">
      <c r="BH674" s="12"/>
      <c r="BK674" s="12"/>
      <c r="BN674" s="12"/>
    </row>
    <row r="675" spans="60:66" ht="13.15" customHeight="1" x14ac:dyDescent="0.25">
      <c r="BH675" s="12"/>
      <c r="BK675" s="12"/>
      <c r="BN675" s="12"/>
    </row>
    <row r="676" spans="60:66" ht="13.15" customHeight="1" x14ac:dyDescent="0.25">
      <c r="BH676" s="12"/>
      <c r="BK676" s="12"/>
      <c r="BN676" s="12"/>
    </row>
    <row r="677" spans="60:66" ht="13.15" customHeight="1" x14ac:dyDescent="0.25">
      <c r="BH677" s="12"/>
      <c r="BK677" s="12"/>
      <c r="BN677" s="12"/>
    </row>
    <row r="678" spans="60:66" ht="13.15" customHeight="1" x14ac:dyDescent="0.25">
      <c r="BH678" s="12"/>
      <c r="BK678" s="12"/>
      <c r="BN678" s="12"/>
    </row>
    <row r="679" spans="60:66" ht="13.15" customHeight="1" x14ac:dyDescent="0.25">
      <c r="BH679" s="12"/>
      <c r="BK679" s="12"/>
      <c r="BN679" s="12"/>
    </row>
    <row r="680" spans="60:66" ht="13.15" customHeight="1" x14ac:dyDescent="0.25">
      <c r="BH680" s="12"/>
      <c r="BK680" s="12"/>
      <c r="BN680" s="12"/>
    </row>
    <row r="681" spans="60:66" ht="13.15" customHeight="1" x14ac:dyDescent="0.25">
      <c r="BH681" s="12"/>
      <c r="BK681" s="12"/>
      <c r="BN681" s="12"/>
    </row>
    <row r="682" spans="60:66" ht="13.15" customHeight="1" x14ac:dyDescent="0.25">
      <c r="BH682" s="12"/>
      <c r="BK682" s="12"/>
      <c r="BN682" s="12"/>
    </row>
    <row r="683" spans="60:66" ht="13.15" customHeight="1" x14ac:dyDescent="0.25">
      <c r="BH683" s="12"/>
      <c r="BK683" s="12"/>
      <c r="BN683" s="12"/>
    </row>
    <row r="684" spans="60:66" ht="13.15" customHeight="1" x14ac:dyDescent="0.25">
      <c r="BH684" s="12"/>
      <c r="BK684" s="12"/>
      <c r="BN684" s="12"/>
    </row>
    <row r="685" spans="60:66" ht="13.15" customHeight="1" x14ac:dyDescent="0.25">
      <c r="BH685" s="12"/>
      <c r="BK685" s="12"/>
      <c r="BN685" s="12"/>
    </row>
    <row r="686" spans="60:66" ht="13.15" customHeight="1" x14ac:dyDescent="0.25">
      <c r="BH686" s="12"/>
      <c r="BK686" s="12"/>
      <c r="BN686" s="12"/>
    </row>
    <row r="687" spans="60:66" ht="13.15" customHeight="1" x14ac:dyDescent="0.25">
      <c r="BH687" s="12"/>
      <c r="BK687" s="12"/>
      <c r="BN687" s="12"/>
    </row>
    <row r="688" spans="60:66" ht="13.15" customHeight="1" x14ac:dyDescent="0.25">
      <c r="BH688" s="12"/>
      <c r="BK688" s="12"/>
      <c r="BN688" s="12"/>
    </row>
    <row r="689" spans="60:66" ht="13.15" customHeight="1" x14ac:dyDescent="0.25">
      <c r="BH689" s="12"/>
      <c r="BK689" s="12"/>
      <c r="BN689" s="12"/>
    </row>
    <row r="690" spans="60:66" ht="13.15" customHeight="1" x14ac:dyDescent="0.25">
      <c r="BH690" s="12"/>
      <c r="BK690" s="12"/>
      <c r="BN690" s="12"/>
    </row>
    <row r="691" spans="60:66" ht="13.15" customHeight="1" x14ac:dyDescent="0.25">
      <c r="BH691" s="12"/>
      <c r="BK691" s="12"/>
      <c r="BN691" s="12"/>
    </row>
    <row r="692" spans="60:66" ht="13.15" customHeight="1" x14ac:dyDescent="0.25">
      <c r="BH692" s="12"/>
      <c r="BK692" s="12"/>
      <c r="BN692" s="12"/>
    </row>
    <row r="693" spans="60:66" ht="13.15" customHeight="1" x14ac:dyDescent="0.25">
      <c r="BH693" s="12"/>
      <c r="BK693" s="12"/>
      <c r="BN693" s="12"/>
    </row>
    <row r="694" spans="60:66" ht="13.15" customHeight="1" x14ac:dyDescent="0.25">
      <c r="BH694" s="12"/>
      <c r="BK694" s="12"/>
      <c r="BN694" s="12"/>
    </row>
    <row r="695" spans="60:66" ht="13.15" customHeight="1" x14ac:dyDescent="0.25">
      <c r="BH695" s="12"/>
      <c r="BK695" s="12"/>
      <c r="BN695" s="12"/>
    </row>
    <row r="696" spans="60:66" ht="13.15" customHeight="1" x14ac:dyDescent="0.25">
      <c r="BH696" s="12"/>
      <c r="BK696" s="12"/>
      <c r="BN696" s="12"/>
    </row>
    <row r="697" spans="60:66" ht="13.15" customHeight="1" x14ac:dyDescent="0.25">
      <c r="BH697" s="12"/>
      <c r="BK697" s="12"/>
      <c r="BN697" s="12"/>
    </row>
    <row r="698" spans="60:66" ht="13.15" customHeight="1" x14ac:dyDescent="0.25">
      <c r="BH698" s="12"/>
      <c r="BK698" s="12"/>
      <c r="BN698" s="12"/>
    </row>
    <row r="699" spans="60:66" ht="13.15" customHeight="1" x14ac:dyDescent="0.25">
      <c r="BH699" s="12"/>
      <c r="BK699" s="12"/>
      <c r="BN699" s="12"/>
    </row>
    <row r="700" spans="60:66" ht="13.15" customHeight="1" x14ac:dyDescent="0.25">
      <c r="BH700" s="12"/>
      <c r="BK700" s="12"/>
      <c r="BN700" s="12"/>
    </row>
    <row r="701" spans="60:66" ht="13.15" customHeight="1" x14ac:dyDescent="0.25">
      <c r="BH701" s="12"/>
      <c r="BK701" s="12"/>
      <c r="BN701" s="12"/>
    </row>
    <row r="702" spans="60:66" ht="13.15" customHeight="1" x14ac:dyDescent="0.25">
      <c r="BH702" s="12"/>
      <c r="BK702" s="12"/>
      <c r="BN702" s="12"/>
    </row>
    <row r="703" spans="60:66" ht="13.15" customHeight="1" x14ac:dyDescent="0.25">
      <c r="BH703" s="12"/>
      <c r="BK703" s="12"/>
      <c r="BN703" s="12"/>
    </row>
    <row r="704" spans="60:66" ht="13.15" customHeight="1" x14ac:dyDescent="0.25">
      <c r="BH704" s="12"/>
      <c r="BK704" s="12"/>
      <c r="BN704" s="12"/>
    </row>
    <row r="705" spans="60:66" ht="13.15" customHeight="1" x14ac:dyDescent="0.25">
      <c r="BH705" s="12"/>
      <c r="BK705" s="12"/>
      <c r="BN705" s="12"/>
    </row>
    <row r="706" spans="60:66" ht="13.15" customHeight="1" x14ac:dyDescent="0.25">
      <c r="BH706" s="12"/>
      <c r="BK706" s="12"/>
      <c r="BN706" s="12"/>
    </row>
    <row r="707" spans="60:66" ht="13.15" customHeight="1" x14ac:dyDescent="0.25">
      <c r="BH707" s="12"/>
      <c r="BK707" s="12"/>
      <c r="BN707" s="12"/>
    </row>
    <row r="708" spans="60:66" ht="13.15" customHeight="1" x14ac:dyDescent="0.25">
      <c r="BH708" s="12"/>
      <c r="BK708" s="12"/>
      <c r="BN708" s="12"/>
    </row>
    <row r="709" spans="60:66" ht="13.15" customHeight="1" x14ac:dyDescent="0.25">
      <c r="BH709" s="12"/>
      <c r="BK709" s="12"/>
      <c r="BN709" s="12"/>
    </row>
    <row r="710" spans="60:66" ht="13.15" customHeight="1" x14ac:dyDescent="0.25">
      <c r="BH710" s="12"/>
      <c r="BK710" s="12"/>
      <c r="BN710" s="12"/>
    </row>
    <row r="711" spans="60:66" ht="13.15" customHeight="1" x14ac:dyDescent="0.25">
      <c r="BH711" s="12"/>
      <c r="BK711" s="12"/>
      <c r="BN711" s="12"/>
    </row>
    <row r="712" spans="60:66" ht="13.15" customHeight="1" x14ac:dyDescent="0.25">
      <c r="BH712" s="12"/>
      <c r="BK712" s="12"/>
      <c r="BN712" s="12"/>
    </row>
    <row r="713" spans="60:66" ht="13.15" customHeight="1" x14ac:dyDescent="0.25">
      <c r="BH713" s="12"/>
      <c r="BK713" s="12"/>
      <c r="BN713" s="12"/>
    </row>
    <row r="714" spans="60:66" ht="13.15" customHeight="1" x14ac:dyDescent="0.25">
      <c r="BH714" s="12"/>
      <c r="BK714" s="12"/>
      <c r="BN714" s="12"/>
    </row>
    <row r="715" spans="60:66" ht="13.15" customHeight="1" x14ac:dyDescent="0.25">
      <c r="BH715" s="12"/>
      <c r="BK715" s="12"/>
      <c r="BN715" s="12"/>
    </row>
    <row r="716" spans="60:66" ht="13.15" customHeight="1" x14ac:dyDescent="0.25">
      <c r="BH716" s="12"/>
      <c r="BK716" s="12"/>
      <c r="BN716" s="12"/>
    </row>
    <row r="717" spans="60:66" ht="13.15" customHeight="1" x14ac:dyDescent="0.25">
      <c r="BH717" s="12"/>
      <c r="BK717" s="12"/>
      <c r="BN717" s="12"/>
    </row>
    <row r="718" spans="60:66" ht="13.15" customHeight="1" x14ac:dyDescent="0.25">
      <c r="BH718" s="12"/>
      <c r="BK718" s="12"/>
      <c r="BN718" s="12"/>
    </row>
    <row r="719" spans="60:66" ht="13.15" customHeight="1" x14ac:dyDescent="0.25">
      <c r="BH719" s="12"/>
      <c r="BK719" s="12"/>
      <c r="BN719" s="12"/>
    </row>
    <row r="720" spans="60:66" ht="13.15" customHeight="1" x14ac:dyDescent="0.25">
      <c r="BH720" s="12"/>
      <c r="BK720" s="12"/>
      <c r="BN720" s="12"/>
    </row>
    <row r="721" spans="60:66" ht="13.15" customHeight="1" x14ac:dyDescent="0.25">
      <c r="BH721" s="12"/>
      <c r="BK721" s="12"/>
      <c r="BN721" s="12"/>
    </row>
    <row r="722" spans="60:66" ht="13.15" customHeight="1" x14ac:dyDescent="0.25">
      <c r="BH722" s="12"/>
      <c r="BK722" s="12"/>
      <c r="BN722" s="12"/>
    </row>
    <row r="723" spans="60:66" ht="13.15" customHeight="1" x14ac:dyDescent="0.25">
      <c r="BH723" s="12"/>
      <c r="BK723" s="12"/>
      <c r="BN723" s="12"/>
    </row>
    <row r="724" spans="60:66" ht="13.15" customHeight="1" x14ac:dyDescent="0.25">
      <c r="BH724" s="12"/>
      <c r="BK724" s="12"/>
      <c r="BN724" s="12"/>
    </row>
    <row r="725" spans="60:66" ht="13.15" customHeight="1" x14ac:dyDescent="0.25">
      <c r="BH725" s="12"/>
      <c r="BK725" s="12"/>
      <c r="BN725" s="12"/>
    </row>
    <row r="726" spans="60:66" ht="13.15" customHeight="1" x14ac:dyDescent="0.25">
      <c r="BH726" s="12"/>
      <c r="BK726" s="12"/>
      <c r="BN726" s="12"/>
    </row>
    <row r="727" spans="60:66" ht="13.15" customHeight="1" x14ac:dyDescent="0.25">
      <c r="BH727" s="12"/>
      <c r="BK727" s="12"/>
      <c r="BN727" s="12"/>
    </row>
    <row r="728" spans="60:66" ht="13.15" customHeight="1" x14ac:dyDescent="0.25">
      <c r="BH728" s="12"/>
      <c r="BK728" s="12"/>
      <c r="BN728" s="12"/>
    </row>
    <row r="729" spans="60:66" ht="13.15" customHeight="1" x14ac:dyDescent="0.25">
      <c r="BH729" s="12"/>
      <c r="BK729" s="12"/>
      <c r="BN729" s="12"/>
    </row>
    <row r="730" spans="60:66" ht="13.15" customHeight="1" x14ac:dyDescent="0.25">
      <c r="BH730" s="12"/>
      <c r="BK730" s="12"/>
      <c r="BN730" s="12"/>
    </row>
    <row r="731" spans="60:66" ht="13.15" customHeight="1" x14ac:dyDescent="0.25">
      <c r="BH731" s="12"/>
      <c r="BK731" s="12"/>
      <c r="BN731" s="12"/>
    </row>
    <row r="732" spans="60:66" ht="13.15" customHeight="1" x14ac:dyDescent="0.25">
      <c r="BH732" s="12"/>
      <c r="BK732" s="12"/>
      <c r="BN732" s="12"/>
    </row>
    <row r="733" spans="60:66" ht="13.15" customHeight="1" x14ac:dyDescent="0.25">
      <c r="BH733" s="12"/>
      <c r="BK733" s="12"/>
      <c r="BN733" s="12"/>
    </row>
    <row r="734" spans="60:66" ht="13.15" customHeight="1" x14ac:dyDescent="0.25">
      <c r="BH734" s="12"/>
      <c r="BK734" s="12"/>
      <c r="BN734" s="12"/>
    </row>
    <row r="735" spans="60:66" ht="13.15" customHeight="1" x14ac:dyDescent="0.25">
      <c r="BH735" s="12"/>
      <c r="BK735" s="12"/>
      <c r="BN735" s="12"/>
    </row>
    <row r="736" spans="60:66" ht="13.15" customHeight="1" x14ac:dyDescent="0.25">
      <c r="BH736" s="12"/>
      <c r="BK736" s="12"/>
      <c r="BN736" s="12"/>
    </row>
    <row r="737" spans="60:66" ht="13.15" customHeight="1" x14ac:dyDescent="0.25">
      <c r="BH737" s="12"/>
      <c r="BK737" s="12"/>
      <c r="BN737" s="12"/>
    </row>
    <row r="738" spans="60:66" ht="13.15" customHeight="1" x14ac:dyDescent="0.25">
      <c r="BH738" s="12"/>
      <c r="BK738" s="12"/>
      <c r="BN738" s="12"/>
    </row>
    <row r="739" spans="60:66" ht="13.15" customHeight="1" x14ac:dyDescent="0.25">
      <c r="BH739" s="12"/>
      <c r="BK739" s="12"/>
      <c r="BN739" s="12"/>
    </row>
    <row r="740" spans="60:66" ht="13.15" customHeight="1" x14ac:dyDescent="0.25">
      <c r="BH740" s="12"/>
      <c r="BK740" s="12"/>
      <c r="BN740" s="12"/>
    </row>
    <row r="741" spans="60:66" ht="13.15" customHeight="1" x14ac:dyDescent="0.25">
      <c r="BH741" s="12"/>
      <c r="BK741" s="12"/>
      <c r="BN741" s="12"/>
    </row>
    <row r="742" spans="60:66" ht="13.15" customHeight="1" x14ac:dyDescent="0.25">
      <c r="BH742" s="12"/>
      <c r="BK742" s="12"/>
      <c r="BN742" s="12"/>
    </row>
    <row r="743" spans="60:66" ht="13.15" customHeight="1" x14ac:dyDescent="0.25">
      <c r="BH743" s="12"/>
      <c r="BK743" s="12"/>
      <c r="BN743" s="12"/>
    </row>
    <row r="744" spans="60:66" ht="13.15" customHeight="1" x14ac:dyDescent="0.25">
      <c r="BH744" s="12"/>
      <c r="BK744" s="12"/>
      <c r="BN744" s="12"/>
    </row>
    <row r="745" spans="60:66" ht="13.15" customHeight="1" x14ac:dyDescent="0.25">
      <c r="BH745" s="12"/>
      <c r="BK745" s="12"/>
      <c r="BN745" s="12"/>
    </row>
    <row r="746" spans="60:66" ht="13.15" customHeight="1" x14ac:dyDescent="0.25">
      <c r="BH746" s="12"/>
      <c r="BK746" s="12"/>
      <c r="BN746" s="12"/>
    </row>
    <row r="747" spans="60:66" ht="13.15" customHeight="1" x14ac:dyDescent="0.25">
      <c r="BH747" s="12"/>
      <c r="BK747" s="12"/>
      <c r="BN747" s="12"/>
    </row>
    <row r="748" spans="60:66" ht="13.15" customHeight="1" x14ac:dyDescent="0.25">
      <c r="BH748" s="12"/>
      <c r="BK748" s="12"/>
      <c r="BN748" s="12"/>
    </row>
    <row r="749" spans="60:66" ht="13.15" customHeight="1" x14ac:dyDescent="0.25">
      <c r="BH749" s="12"/>
      <c r="BK749" s="12"/>
      <c r="BN749" s="12"/>
    </row>
    <row r="750" spans="60:66" ht="13.15" customHeight="1" x14ac:dyDescent="0.25">
      <c r="BH750" s="12"/>
      <c r="BK750" s="12"/>
      <c r="BN750" s="12"/>
    </row>
    <row r="751" spans="60:66" ht="13.15" customHeight="1" x14ac:dyDescent="0.25">
      <c r="BH751" s="12"/>
      <c r="BK751" s="12"/>
      <c r="BN751" s="12"/>
    </row>
    <row r="752" spans="60:66" ht="13.15" customHeight="1" x14ac:dyDescent="0.25">
      <c r="BH752" s="12"/>
      <c r="BK752" s="12"/>
      <c r="BN752" s="12"/>
    </row>
    <row r="753" spans="60:66" ht="13.15" customHeight="1" x14ac:dyDescent="0.25">
      <c r="BH753" s="12"/>
      <c r="BK753" s="12"/>
      <c r="BN753" s="12"/>
    </row>
    <row r="754" spans="60:66" ht="13.15" customHeight="1" x14ac:dyDescent="0.25">
      <c r="BH754" s="12"/>
      <c r="BK754" s="12"/>
      <c r="BN754" s="12"/>
    </row>
    <row r="755" spans="60:66" ht="13.15" customHeight="1" x14ac:dyDescent="0.25">
      <c r="BH755" s="12"/>
      <c r="BK755" s="12"/>
      <c r="BN755" s="12"/>
    </row>
    <row r="756" spans="60:66" ht="13.15" customHeight="1" x14ac:dyDescent="0.25">
      <c r="BH756" s="12"/>
      <c r="BK756" s="12"/>
      <c r="BN756" s="12"/>
    </row>
    <row r="757" spans="60:66" ht="13.15" customHeight="1" x14ac:dyDescent="0.25">
      <c r="BH757" s="12"/>
      <c r="BK757" s="12"/>
      <c r="BN757" s="12"/>
    </row>
    <row r="758" spans="60:66" ht="13.15" customHeight="1" x14ac:dyDescent="0.25">
      <c r="BH758" s="12"/>
      <c r="BK758" s="12"/>
      <c r="BN758" s="12"/>
    </row>
    <row r="759" spans="60:66" ht="13.15" customHeight="1" x14ac:dyDescent="0.25">
      <c r="BH759" s="12"/>
      <c r="BK759" s="12"/>
      <c r="BN759" s="12"/>
    </row>
    <row r="760" spans="60:66" ht="13.15" customHeight="1" x14ac:dyDescent="0.25">
      <c r="BH760" s="12"/>
      <c r="BK760" s="12"/>
      <c r="BN760" s="12"/>
    </row>
    <row r="761" spans="60:66" ht="13.15" customHeight="1" x14ac:dyDescent="0.25">
      <c r="BH761" s="12"/>
      <c r="BK761" s="12"/>
      <c r="BN761" s="12"/>
    </row>
    <row r="762" spans="60:66" ht="13.15" customHeight="1" x14ac:dyDescent="0.25">
      <c r="BH762" s="12"/>
      <c r="BK762" s="12"/>
      <c r="BN762" s="12"/>
    </row>
    <row r="763" spans="60:66" ht="13.15" customHeight="1" x14ac:dyDescent="0.25">
      <c r="BH763" s="12"/>
      <c r="BK763" s="12"/>
      <c r="BN763" s="12"/>
    </row>
    <row r="764" spans="60:66" ht="13.15" customHeight="1" x14ac:dyDescent="0.25">
      <c r="BH764" s="12"/>
      <c r="BK764" s="12"/>
      <c r="BN764" s="12"/>
    </row>
    <row r="765" spans="60:66" ht="13.15" customHeight="1" x14ac:dyDescent="0.25">
      <c r="BH765" s="12"/>
      <c r="BK765" s="12"/>
      <c r="BN765" s="12"/>
    </row>
    <row r="766" spans="60:66" ht="13.15" customHeight="1" x14ac:dyDescent="0.25">
      <c r="BH766" s="12"/>
      <c r="BK766" s="12"/>
      <c r="BN766" s="12"/>
    </row>
    <row r="767" spans="60:66" ht="13.15" customHeight="1" x14ac:dyDescent="0.25">
      <c r="BH767" s="12"/>
      <c r="BK767" s="12"/>
      <c r="BN767" s="12"/>
    </row>
    <row r="768" spans="60:66" ht="13.15" customHeight="1" x14ac:dyDescent="0.25">
      <c r="BH768" s="12"/>
      <c r="BK768" s="12"/>
      <c r="BN768" s="12"/>
    </row>
    <row r="769" spans="60:66" ht="13.15" customHeight="1" x14ac:dyDescent="0.25">
      <c r="BH769" s="12"/>
      <c r="BK769" s="12"/>
      <c r="BN769" s="12"/>
    </row>
    <row r="770" spans="60:66" ht="13.15" customHeight="1" x14ac:dyDescent="0.25">
      <c r="BH770" s="12"/>
      <c r="BK770" s="12"/>
      <c r="BN770" s="12"/>
    </row>
    <row r="771" spans="60:66" ht="13.15" customHeight="1" x14ac:dyDescent="0.25">
      <c r="BH771" s="12"/>
      <c r="BK771" s="12"/>
      <c r="BN771" s="12"/>
    </row>
    <row r="772" spans="60:66" ht="13.15" customHeight="1" x14ac:dyDescent="0.25">
      <c r="BH772" s="12"/>
      <c r="BK772" s="12"/>
      <c r="BN772" s="12"/>
    </row>
    <row r="773" spans="60:66" ht="13.15" customHeight="1" x14ac:dyDescent="0.25">
      <c r="BH773" s="12"/>
      <c r="BK773" s="12"/>
      <c r="BN773" s="12"/>
    </row>
    <row r="774" spans="60:66" ht="13.15" customHeight="1" x14ac:dyDescent="0.25">
      <c r="BH774" s="12"/>
      <c r="BK774" s="12"/>
      <c r="BN774" s="12"/>
    </row>
    <row r="775" spans="60:66" ht="13.15" customHeight="1" x14ac:dyDescent="0.25">
      <c r="BH775" s="12"/>
      <c r="BK775" s="12"/>
      <c r="BN775" s="12"/>
    </row>
    <row r="776" spans="60:66" ht="13.15" customHeight="1" x14ac:dyDescent="0.25">
      <c r="BH776" s="12"/>
      <c r="BK776" s="12"/>
      <c r="BN776" s="12"/>
    </row>
    <row r="777" spans="60:66" ht="13.15" customHeight="1" x14ac:dyDescent="0.25">
      <c r="BH777" s="12"/>
      <c r="BK777" s="12"/>
      <c r="BN777" s="12"/>
    </row>
    <row r="778" spans="60:66" ht="13.15" customHeight="1" x14ac:dyDescent="0.25">
      <c r="BH778" s="12"/>
      <c r="BK778" s="12"/>
      <c r="BN778" s="12"/>
    </row>
    <row r="779" spans="60:66" ht="13.15" customHeight="1" x14ac:dyDescent="0.25">
      <c r="BH779" s="12"/>
      <c r="BK779" s="12"/>
      <c r="BN779" s="12"/>
    </row>
    <row r="780" spans="60:66" ht="13.15" customHeight="1" x14ac:dyDescent="0.25">
      <c r="BH780" s="12"/>
      <c r="BK780" s="12"/>
      <c r="BN780" s="12"/>
    </row>
    <row r="781" spans="60:66" ht="13.15" customHeight="1" x14ac:dyDescent="0.25">
      <c r="BH781" s="12"/>
      <c r="BK781" s="12"/>
      <c r="BN781" s="12"/>
    </row>
    <row r="782" spans="60:66" ht="13.15" customHeight="1" x14ac:dyDescent="0.25">
      <c r="BH782" s="12"/>
      <c r="BK782" s="12"/>
      <c r="BN782" s="12"/>
    </row>
    <row r="783" spans="60:66" ht="13.15" customHeight="1" x14ac:dyDescent="0.25">
      <c r="BH783" s="12"/>
      <c r="BK783" s="12"/>
      <c r="BN783" s="12"/>
    </row>
    <row r="784" spans="60:66" ht="13.15" customHeight="1" x14ac:dyDescent="0.25">
      <c r="BH784" s="12"/>
      <c r="BK784" s="12"/>
      <c r="BN784" s="12"/>
    </row>
    <row r="785" spans="60:66" ht="13.15" customHeight="1" x14ac:dyDescent="0.25">
      <c r="BH785" s="12"/>
      <c r="BK785" s="12"/>
      <c r="BN785" s="12"/>
    </row>
    <row r="786" spans="60:66" ht="13.15" customHeight="1" x14ac:dyDescent="0.25">
      <c r="BH786" s="12"/>
      <c r="BK786" s="12"/>
      <c r="BN786" s="12"/>
    </row>
    <row r="787" spans="60:66" ht="13.15" customHeight="1" x14ac:dyDescent="0.25">
      <c r="BH787" s="12"/>
      <c r="BK787" s="12"/>
      <c r="BN787" s="12"/>
    </row>
    <row r="788" spans="60:66" ht="13.15" customHeight="1" x14ac:dyDescent="0.25">
      <c r="BH788" s="12"/>
      <c r="BK788" s="12"/>
      <c r="BN788" s="12"/>
    </row>
    <row r="789" spans="60:66" ht="13.15" customHeight="1" x14ac:dyDescent="0.25">
      <c r="BH789" s="12"/>
      <c r="BK789" s="12"/>
      <c r="BN789" s="12"/>
    </row>
    <row r="790" spans="60:66" ht="13.15" customHeight="1" x14ac:dyDescent="0.25">
      <c r="BH790" s="12"/>
      <c r="BK790" s="12"/>
      <c r="BN790" s="12"/>
    </row>
    <row r="791" spans="60:66" ht="13.15" customHeight="1" x14ac:dyDescent="0.25">
      <c r="BH791" s="12"/>
      <c r="BK791" s="12"/>
      <c r="BN791" s="12"/>
    </row>
    <row r="792" spans="60:66" ht="13.15" customHeight="1" x14ac:dyDescent="0.25">
      <c r="BH792" s="12"/>
      <c r="BK792" s="12"/>
      <c r="BN792" s="12"/>
    </row>
    <row r="793" spans="60:66" ht="13.15" customHeight="1" x14ac:dyDescent="0.25">
      <c r="BH793" s="12"/>
      <c r="BK793" s="12"/>
      <c r="BN793" s="12"/>
    </row>
    <row r="794" spans="60:66" ht="13.15" customHeight="1" x14ac:dyDescent="0.25">
      <c r="BH794" s="12"/>
      <c r="BK794" s="12"/>
      <c r="BN794" s="12"/>
    </row>
    <row r="795" spans="60:66" ht="13.15" customHeight="1" x14ac:dyDescent="0.25">
      <c r="BH795" s="12"/>
      <c r="BK795" s="12"/>
      <c r="BN795" s="12"/>
    </row>
    <row r="796" spans="60:66" ht="13.15" customHeight="1" x14ac:dyDescent="0.25">
      <c r="BH796" s="12"/>
      <c r="BK796" s="12"/>
      <c r="BN796" s="12"/>
    </row>
    <row r="797" spans="60:66" ht="13.15" customHeight="1" x14ac:dyDescent="0.25">
      <c r="BH797" s="12"/>
      <c r="BK797" s="12"/>
      <c r="BN797" s="12"/>
    </row>
    <row r="798" spans="60:66" ht="13.15" customHeight="1" x14ac:dyDescent="0.25">
      <c r="BH798" s="12"/>
      <c r="BK798" s="12"/>
      <c r="BN798" s="12"/>
    </row>
    <row r="799" spans="60:66" ht="13.15" customHeight="1" x14ac:dyDescent="0.25">
      <c r="BH799" s="12"/>
      <c r="BK799" s="12"/>
      <c r="BN799" s="12"/>
    </row>
    <row r="800" spans="60:66" ht="13.15" customHeight="1" x14ac:dyDescent="0.25">
      <c r="BH800" s="12"/>
      <c r="BK800" s="12"/>
      <c r="BN800" s="12"/>
    </row>
    <row r="801" spans="60:66" ht="13.15" customHeight="1" x14ac:dyDescent="0.25">
      <c r="BH801" s="12"/>
      <c r="BK801" s="12"/>
      <c r="BN801" s="12"/>
    </row>
    <row r="802" spans="60:66" ht="13.15" customHeight="1" x14ac:dyDescent="0.25">
      <c r="BH802" s="12"/>
      <c r="BK802" s="12"/>
      <c r="BN802" s="12"/>
    </row>
    <row r="803" spans="60:66" ht="13.15" customHeight="1" x14ac:dyDescent="0.25">
      <c r="BH803" s="12"/>
      <c r="BK803" s="12"/>
      <c r="BN803" s="12"/>
    </row>
    <row r="804" spans="60:66" ht="13.15" customHeight="1" x14ac:dyDescent="0.25">
      <c r="BH804" s="12"/>
      <c r="BK804" s="12"/>
      <c r="BN804" s="12"/>
    </row>
    <row r="805" spans="60:66" ht="13.15" customHeight="1" x14ac:dyDescent="0.25">
      <c r="BH805" s="12"/>
      <c r="BK805" s="12"/>
      <c r="BN805" s="12"/>
    </row>
    <row r="806" spans="60:66" ht="13.15" customHeight="1" x14ac:dyDescent="0.25">
      <c r="BH806" s="12"/>
      <c r="BK806" s="12"/>
      <c r="BN806" s="12"/>
    </row>
    <row r="807" spans="60:66" ht="13.15" customHeight="1" x14ac:dyDescent="0.25">
      <c r="BH807" s="12"/>
      <c r="BK807" s="12"/>
      <c r="BN807" s="12"/>
    </row>
    <row r="808" spans="60:66" ht="13.15" customHeight="1" x14ac:dyDescent="0.25">
      <c r="BH808" s="12"/>
      <c r="BK808" s="12"/>
      <c r="BN808" s="12"/>
    </row>
    <row r="809" spans="60:66" ht="13.15" customHeight="1" x14ac:dyDescent="0.25">
      <c r="BH809" s="12"/>
      <c r="BK809" s="12"/>
      <c r="BN809" s="12"/>
    </row>
    <row r="810" spans="60:66" ht="13.15" customHeight="1" x14ac:dyDescent="0.25">
      <c r="BH810" s="12"/>
      <c r="BK810" s="12"/>
      <c r="BN810" s="12"/>
    </row>
    <row r="811" spans="60:66" ht="13.15" customHeight="1" x14ac:dyDescent="0.25">
      <c r="BH811" s="12"/>
      <c r="BK811" s="12"/>
      <c r="BN811" s="12"/>
    </row>
    <row r="812" spans="60:66" ht="13.15" customHeight="1" x14ac:dyDescent="0.25">
      <c r="BH812" s="12"/>
      <c r="BK812" s="12"/>
      <c r="BN812" s="12"/>
    </row>
    <row r="813" spans="60:66" ht="13.15" customHeight="1" x14ac:dyDescent="0.25">
      <c r="BH813" s="12"/>
      <c r="BK813" s="12"/>
      <c r="BN813" s="12"/>
    </row>
    <row r="814" spans="60:66" ht="13.15" customHeight="1" x14ac:dyDescent="0.25">
      <c r="BH814" s="12"/>
      <c r="BK814" s="12"/>
      <c r="BN814" s="12"/>
    </row>
    <row r="815" spans="60:66" ht="13.15" customHeight="1" x14ac:dyDescent="0.25">
      <c r="BH815" s="12"/>
      <c r="BK815" s="12"/>
      <c r="BN815" s="12"/>
    </row>
    <row r="816" spans="60:66" ht="13.15" customHeight="1" x14ac:dyDescent="0.25">
      <c r="BH816" s="12"/>
      <c r="BK816" s="12"/>
      <c r="BN816" s="12"/>
    </row>
    <row r="817" spans="60:66" ht="13.15" customHeight="1" x14ac:dyDescent="0.25">
      <c r="BH817" s="12"/>
      <c r="BK817" s="12"/>
      <c r="BN817" s="12"/>
    </row>
    <row r="818" spans="60:66" ht="13.15" customHeight="1" x14ac:dyDescent="0.25">
      <c r="BH818" s="12"/>
      <c r="BK818" s="12"/>
      <c r="BN818" s="12"/>
    </row>
    <row r="819" spans="60:66" ht="13.15" customHeight="1" x14ac:dyDescent="0.25">
      <c r="BH819" s="12"/>
      <c r="BK819" s="12"/>
      <c r="BN819" s="12"/>
    </row>
    <row r="820" spans="60:66" ht="13.15" customHeight="1" x14ac:dyDescent="0.25">
      <c r="BH820" s="12"/>
      <c r="BK820" s="12"/>
      <c r="BN820" s="12"/>
    </row>
    <row r="821" spans="60:66" ht="13.15" customHeight="1" x14ac:dyDescent="0.25">
      <c r="BH821" s="12"/>
      <c r="BK821" s="12"/>
      <c r="BN821" s="12"/>
    </row>
    <row r="822" spans="60:66" ht="13.15" customHeight="1" x14ac:dyDescent="0.25">
      <c r="BH822" s="12"/>
      <c r="BK822" s="12"/>
      <c r="BN822" s="12"/>
    </row>
    <row r="823" spans="60:66" ht="13.15" customHeight="1" x14ac:dyDescent="0.25">
      <c r="BH823" s="12"/>
      <c r="BK823" s="12"/>
      <c r="BN823" s="12"/>
    </row>
    <row r="824" spans="60:66" ht="13.15" customHeight="1" x14ac:dyDescent="0.25">
      <c r="BH824" s="12"/>
      <c r="BK824" s="12"/>
      <c r="BN824" s="12"/>
    </row>
    <row r="825" spans="60:66" ht="13.15" customHeight="1" x14ac:dyDescent="0.25">
      <c r="BH825" s="12"/>
      <c r="BK825" s="12"/>
      <c r="BN825" s="12"/>
    </row>
    <row r="826" spans="60:66" ht="13.15" customHeight="1" x14ac:dyDescent="0.25">
      <c r="BH826" s="12"/>
      <c r="BK826" s="12"/>
      <c r="BN826" s="12"/>
    </row>
    <row r="827" spans="60:66" ht="13.15" customHeight="1" x14ac:dyDescent="0.25">
      <c r="BH827" s="12"/>
      <c r="BK827" s="12"/>
      <c r="BN827" s="12"/>
    </row>
    <row r="828" spans="60:66" ht="13.15" customHeight="1" x14ac:dyDescent="0.25">
      <c r="BH828" s="12"/>
      <c r="BK828" s="12"/>
      <c r="BN828" s="12"/>
    </row>
    <row r="829" spans="60:66" ht="13.15" customHeight="1" x14ac:dyDescent="0.25">
      <c r="BH829" s="12"/>
      <c r="BK829" s="12"/>
      <c r="BN829" s="12"/>
    </row>
    <row r="830" spans="60:66" ht="13.15" customHeight="1" x14ac:dyDescent="0.25">
      <c r="BH830" s="12"/>
      <c r="BK830" s="12"/>
      <c r="BN830" s="12"/>
    </row>
    <row r="831" spans="60:66" ht="13.15" customHeight="1" x14ac:dyDescent="0.25">
      <c r="BH831" s="12"/>
      <c r="BK831" s="12"/>
      <c r="BN831" s="12"/>
    </row>
    <row r="832" spans="60:66" ht="13.15" customHeight="1" x14ac:dyDescent="0.25">
      <c r="BH832" s="12"/>
      <c r="BK832" s="12"/>
      <c r="BN832" s="12"/>
    </row>
    <row r="833" spans="60:66" ht="13.15" customHeight="1" x14ac:dyDescent="0.25">
      <c r="BH833" s="12"/>
      <c r="BK833" s="12"/>
      <c r="BN833" s="12"/>
    </row>
    <row r="834" spans="60:66" ht="13.15" customHeight="1" x14ac:dyDescent="0.25">
      <c r="BH834" s="12"/>
      <c r="BK834" s="12"/>
      <c r="BN834" s="12"/>
    </row>
    <row r="835" spans="60:66" ht="13.15" customHeight="1" x14ac:dyDescent="0.25">
      <c r="BH835" s="12"/>
      <c r="BK835" s="12"/>
      <c r="BN835" s="12"/>
    </row>
    <row r="836" spans="60:66" ht="13.15" customHeight="1" x14ac:dyDescent="0.25">
      <c r="BH836" s="12"/>
      <c r="BK836" s="12"/>
      <c r="BN836" s="12"/>
    </row>
    <row r="837" spans="60:66" ht="13.15" customHeight="1" x14ac:dyDescent="0.25">
      <c r="BH837" s="12"/>
      <c r="BK837" s="12"/>
      <c r="BN837" s="12"/>
    </row>
    <row r="838" spans="60:66" ht="13.15" customHeight="1" x14ac:dyDescent="0.25">
      <c r="BH838" s="12"/>
      <c r="BK838" s="12"/>
      <c r="BN838" s="12"/>
    </row>
    <row r="839" spans="60:66" ht="13.15" customHeight="1" x14ac:dyDescent="0.25">
      <c r="BH839" s="12"/>
      <c r="BK839" s="12"/>
      <c r="BN839" s="12"/>
    </row>
    <row r="840" spans="60:66" ht="13.15" customHeight="1" x14ac:dyDescent="0.25">
      <c r="BH840" s="12"/>
      <c r="BK840" s="12"/>
      <c r="BN840" s="12"/>
    </row>
    <row r="841" spans="60:66" ht="13.15" customHeight="1" x14ac:dyDescent="0.25">
      <c r="BH841" s="12"/>
      <c r="BK841" s="12"/>
      <c r="BN841" s="12"/>
    </row>
    <row r="842" spans="60:66" ht="13.15" customHeight="1" x14ac:dyDescent="0.25">
      <c r="BH842" s="12"/>
      <c r="BK842" s="12"/>
      <c r="BN842" s="12"/>
    </row>
    <row r="843" spans="60:66" ht="13.15" customHeight="1" x14ac:dyDescent="0.25">
      <c r="BH843" s="12"/>
      <c r="BK843" s="12"/>
      <c r="BN843" s="12"/>
    </row>
    <row r="844" spans="60:66" ht="13.15" customHeight="1" x14ac:dyDescent="0.25">
      <c r="BH844" s="12"/>
      <c r="BK844" s="12"/>
      <c r="BN844" s="12"/>
    </row>
    <row r="845" spans="60:66" ht="13.15" customHeight="1" x14ac:dyDescent="0.25">
      <c r="BH845" s="12"/>
      <c r="BK845" s="12"/>
      <c r="BN845" s="12"/>
    </row>
    <row r="846" spans="60:66" ht="13.15" customHeight="1" x14ac:dyDescent="0.25">
      <c r="BH846" s="12"/>
      <c r="BK846" s="12"/>
      <c r="BN846" s="12"/>
    </row>
    <row r="847" spans="60:66" ht="13.15" customHeight="1" x14ac:dyDescent="0.25">
      <c r="BH847" s="12"/>
      <c r="BK847" s="12"/>
      <c r="BN847" s="12"/>
    </row>
    <row r="848" spans="60:66" ht="13.15" customHeight="1" x14ac:dyDescent="0.25">
      <c r="BH848" s="12"/>
      <c r="BK848" s="12"/>
      <c r="BN848" s="12"/>
    </row>
    <row r="849" spans="60:66" ht="13.15" customHeight="1" x14ac:dyDescent="0.25">
      <c r="BH849" s="12"/>
      <c r="BK849" s="12"/>
      <c r="BN849" s="12"/>
    </row>
    <row r="850" spans="60:66" ht="13.15" customHeight="1" x14ac:dyDescent="0.25">
      <c r="BH850" s="12"/>
      <c r="BK850" s="12"/>
      <c r="BN850" s="12"/>
    </row>
    <row r="851" spans="60:66" ht="13.15" customHeight="1" x14ac:dyDescent="0.25">
      <c r="BH851" s="12"/>
      <c r="BK851" s="12"/>
    </row>
    <row r="852" spans="60:66" ht="13.15" customHeight="1" x14ac:dyDescent="0.25">
      <c r="BH852" s="12"/>
      <c r="BK852" s="12"/>
    </row>
    <row r="853" spans="60:66" ht="13.15" customHeight="1" x14ac:dyDescent="0.25">
      <c r="BH853" s="12"/>
      <c r="BK853" s="12"/>
    </row>
    <row r="854" spans="60:66" ht="13.15" customHeight="1" x14ac:dyDescent="0.25">
      <c r="BH854" s="12"/>
      <c r="BK854" s="12"/>
    </row>
  </sheetData>
  <protectedRanges>
    <protectedRange sqref="L31 L41" name="Диапазон3_74_5_1_5_2_1_1_1_1_1_2_5" securityDescriptor="O:WDG:WDD:(A;;CC;;;S-1-5-21-1281035640-548247933-376692995-11259)(A;;CC;;;S-1-5-21-1281035640-548247933-376692995-11258)(A;;CC;;;S-1-5-21-1281035640-548247933-376692995-5864)"/>
    <protectedRange sqref="L32 L42" name="Диапазон3_74_5_1_5_2_1_1_1_1_1_2_5_1" securityDescriptor="O:WDG:WDD:(A;;CC;;;S-1-5-21-1281035640-548247933-376692995-11259)(A;;CC;;;S-1-5-21-1281035640-548247933-376692995-11258)(A;;CC;;;S-1-5-21-1281035640-548247933-376692995-5864)"/>
    <protectedRange sqref="L33 L43" name="Диапазон3_74_5_1_5_2_1_1_1_1_1_2_5_2" securityDescriptor="O:WDG:WDD:(A;;CC;;;S-1-5-21-1281035640-548247933-376692995-11259)(A;;CC;;;S-1-5-21-1281035640-548247933-376692995-11258)(A;;CC;;;S-1-5-21-1281035640-548247933-376692995-5864)"/>
    <protectedRange sqref="L34 L44" name="Диапазон3_74_5_1_5_2_1_1_1_1_1_2_5_3" securityDescriptor="O:WDG:WDD:(A;;CC;;;S-1-5-21-1281035640-548247933-376692995-11259)(A;;CC;;;S-1-5-21-1281035640-548247933-376692995-11258)(A;;CC;;;S-1-5-21-1281035640-548247933-376692995-5864)"/>
    <protectedRange sqref="L36 L46" name="Диапазон3_74_5_1_5_2_1_1_1_1_1_2_5_4" securityDescriptor="O:WDG:WDD:(A;;CC;;;S-1-5-21-1281035640-548247933-376692995-11259)(A;;CC;;;S-1-5-21-1281035640-548247933-376692995-11258)(A;;CC;;;S-1-5-21-1281035640-548247933-376692995-5864)"/>
    <protectedRange sqref="L37 L47" name="Диапазон3_74_5_1_5_2_1_1_1_1_1_2_5_2_1" securityDescriptor="O:WDG:WDD:(A;;CC;;;S-1-5-21-1281035640-548247933-376692995-11259)(A;;CC;;;S-1-5-21-1281035640-548247933-376692995-11258)(A;;CC;;;S-1-5-21-1281035640-548247933-376692995-5864)"/>
    <protectedRange sqref="L38 L48" name="Диапазон3_74_5_1_5_2_1_1_1_1_1_2_5_3_1" securityDescriptor="O:WDG:WDD:(A;;CC;;;S-1-5-21-1281035640-548247933-376692995-11259)(A;;CC;;;S-1-5-21-1281035640-548247933-376692995-11258)(A;;CC;;;S-1-5-21-1281035640-548247933-376692995-5864)"/>
  </protectedRanges>
  <autoFilter ref="A7:BV40"/>
  <mergeCells count="67">
    <mergeCell ref="BF5:BF6"/>
    <mergeCell ref="BG5:BG6"/>
    <mergeCell ref="BQ4:BQ6"/>
    <mergeCell ref="AX4:BA4"/>
    <mergeCell ref="BB4:BD4"/>
    <mergeCell ref="AZ5:AZ6"/>
    <mergeCell ref="BF4:BG4"/>
    <mergeCell ref="BH4:BP4"/>
    <mergeCell ref="BH5:BJ5"/>
    <mergeCell ref="BK5:BM5"/>
    <mergeCell ref="BN5:BP5"/>
    <mergeCell ref="AI5:AI6"/>
    <mergeCell ref="AJ5:AJ6"/>
    <mergeCell ref="AK5:AK6"/>
    <mergeCell ref="AL5:AL6"/>
    <mergeCell ref="AM5:AM6"/>
    <mergeCell ref="AO5:AO6"/>
    <mergeCell ref="AP5:AP6"/>
    <mergeCell ref="AQ5:AQ6"/>
    <mergeCell ref="AR5:AR6"/>
    <mergeCell ref="AS5:AS6"/>
    <mergeCell ref="AT5:AT6"/>
    <mergeCell ref="AU5:AU6"/>
    <mergeCell ref="AG5:AG6"/>
    <mergeCell ref="AN5:AN6"/>
    <mergeCell ref="BE4:BE6"/>
    <mergeCell ref="AV5:AV6"/>
    <mergeCell ref="AW5:AW6"/>
    <mergeCell ref="AX5:AX6"/>
    <mergeCell ref="AY5:AY6"/>
    <mergeCell ref="BA5:BA6"/>
    <mergeCell ref="BB5:BB6"/>
    <mergeCell ref="BC5:BC6"/>
    <mergeCell ref="BD5:BD6"/>
    <mergeCell ref="AH5:AH6"/>
    <mergeCell ref="AH4:AK4"/>
    <mergeCell ref="AL4:AO4"/>
    <mergeCell ref="AP4:AS4"/>
    <mergeCell ref="AT4:AW4"/>
    <mergeCell ref="AD4:AG4"/>
    <mergeCell ref="O4:O6"/>
    <mergeCell ref="P4:P6"/>
    <mergeCell ref="Q4:Q6"/>
    <mergeCell ref="R4:R6"/>
    <mergeCell ref="S4:S6"/>
    <mergeCell ref="T4:T6"/>
    <mergeCell ref="U4:U6"/>
    <mergeCell ref="V4:X4"/>
    <mergeCell ref="Y4:AA5"/>
    <mergeCell ref="AB4:AB6"/>
    <mergeCell ref="AC4:AC6"/>
    <mergeCell ref="W5:X5"/>
    <mergeCell ref="AD5:AD6"/>
    <mergeCell ref="AE5:AE6"/>
    <mergeCell ref="AF5:AF6"/>
    <mergeCell ref="N4:N6"/>
    <mergeCell ref="A4:A6"/>
    <mergeCell ref="B4:B6"/>
    <mergeCell ref="C4:C6"/>
    <mergeCell ref="E4:E6"/>
    <mergeCell ref="F4:F6"/>
    <mergeCell ref="G4:G6"/>
    <mergeCell ref="I4:I6"/>
    <mergeCell ref="J4:J6"/>
    <mergeCell ref="K4:K6"/>
    <mergeCell ref="L4:L6"/>
    <mergeCell ref="M4:M6"/>
  </mergeCells>
  <dataValidations count="13">
    <dataValidation type="list" allowBlank="1" showInputMessage="1" showErrorMessage="1" sqref="WVN983016:WVN983888 L65518:L66390 JB65512:JB66384 SX65512:SX66384 ACT65512:ACT66384 AMP65512:AMP66384 AWL65512:AWL66384 BGH65512:BGH66384 BQD65512:BQD66384 BZZ65512:BZZ66384 CJV65512:CJV66384 CTR65512:CTR66384 DDN65512:DDN66384 DNJ65512:DNJ66384 DXF65512:DXF66384 EHB65512:EHB66384 EQX65512:EQX66384 FAT65512:FAT66384 FKP65512:FKP66384 FUL65512:FUL66384 GEH65512:GEH66384 GOD65512:GOD66384 GXZ65512:GXZ66384 HHV65512:HHV66384 HRR65512:HRR66384 IBN65512:IBN66384 ILJ65512:ILJ66384 IVF65512:IVF66384 JFB65512:JFB66384 JOX65512:JOX66384 JYT65512:JYT66384 KIP65512:KIP66384 KSL65512:KSL66384 LCH65512:LCH66384 LMD65512:LMD66384 LVZ65512:LVZ66384 MFV65512:MFV66384 MPR65512:MPR66384 MZN65512:MZN66384 NJJ65512:NJJ66384 NTF65512:NTF66384 ODB65512:ODB66384 OMX65512:OMX66384 OWT65512:OWT66384 PGP65512:PGP66384 PQL65512:PQL66384 QAH65512:QAH66384 QKD65512:QKD66384 QTZ65512:QTZ66384 RDV65512:RDV66384 RNR65512:RNR66384 RXN65512:RXN66384 SHJ65512:SHJ66384 SRF65512:SRF66384 TBB65512:TBB66384 TKX65512:TKX66384 TUT65512:TUT66384 UEP65512:UEP66384 UOL65512:UOL66384 UYH65512:UYH66384 VID65512:VID66384 VRZ65512:VRZ66384 WBV65512:WBV66384 WLR65512:WLR66384 WVN65512:WVN66384 L131054:L131926 JB131048:JB131920 SX131048:SX131920 ACT131048:ACT131920 AMP131048:AMP131920 AWL131048:AWL131920 BGH131048:BGH131920 BQD131048:BQD131920 BZZ131048:BZZ131920 CJV131048:CJV131920 CTR131048:CTR131920 DDN131048:DDN131920 DNJ131048:DNJ131920 DXF131048:DXF131920 EHB131048:EHB131920 EQX131048:EQX131920 FAT131048:FAT131920 FKP131048:FKP131920 FUL131048:FUL131920 GEH131048:GEH131920 GOD131048:GOD131920 GXZ131048:GXZ131920 HHV131048:HHV131920 HRR131048:HRR131920 IBN131048:IBN131920 ILJ131048:ILJ131920 IVF131048:IVF131920 JFB131048:JFB131920 JOX131048:JOX131920 JYT131048:JYT131920 KIP131048:KIP131920 KSL131048:KSL131920 LCH131048:LCH131920 LMD131048:LMD131920 LVZ131048:LVZ131920 MFV131048:MFV131920 MPR131048:MPR131920 MZN131048:MZN131920 NJJ131048:NJJ131920 NTF131048:NTF131920 ODB131048:ODB131920 OMX131048:OMX131920 OWT131048:OWT131920 PGP131048:PGP131920 PQL131048:PQL131920 QAH131048:QAH131920 QKD131048:QKD131920 QTZ131048:QTZ131920 RDV131048:RDV131920 RNR131048:RNR131920 RXN131048:RXN131920 SHJ131048:SHJ131920 SRF131048:SRF131920 TBB131048:TBB131920 TKX131048:TKX131920 TUT131048:TUT131920 UEP131048:UEP131920 UOL131048:UOL131920 UYH131048:UYH131920 VID131048:VID131920 VRZ131048:VRZ131920 WBV131048:WBV131920 WLR131048:WLR131920 WVN131048:WVN131920 L196590:L197462 JB196584:JB197456 SX196584:SX197456 ACT196584:ACT197456 AMP196584:AMP197456 AWL196584:AWL197456 BGH196584:BGH197456 BQD196584:BQD197456 BZZ196584:BZZ197456 CJV196584:CJV197456 CTR196584:CTR197456 DDN196584:DDN197456 DNJ196584:DNJ197456 DXF196584:DXF197456 EHB196584:EHB197456 EQX196584:EQX197456 FAT196584:FAT197456 FKP196584:FKP197456 FUL196584:FUL197456 GEH196584:GEH197456 GOD196584:GOD197456 GXZ196584:GXZ197456 HHV196584:HHV197456 HRR196584:HRR197456 IBN196584:IBN197456 ILJ196584:ILJ197456 IVF196584:IVF197456 JFB196584:JFB197456 JOX196584:JOX197456 JYT196584:JYT197456 KIP196584:KIP197456 KSL196584:KSL197456 LCH196584:LCH197456 LMD196584:LMD197456 LVZ196584:LVZ197456 MFV196584:MFV197456 MPR196584:MPR197456 MZN196584:MZN197456 NJJ196584:NJJ197456 NTF196584:NTF197456 ODB196584:ODB197456 OMX196584:OMX197456 OWT196584:OWT197456 PGP196584:PGP197456 PQL196584:PQL197456 QAH196584:QAH197456 QKD196584:QKD197456 QTZ196584:QTZ197456 RDV196584:RDV197456 RNR196584:RNR197456 RXN196584:RXN197456 SHJ196584:SHJ197456 SRF196584:SRF197456 TBB196584:TBB197456 TKX196584:TKX197456 TUT196584:TUT197456 UEP196584:UEP197456 UOL196584:UOL197456 UYH196584:UYH197456 VID196584:VID197456 VRZ196584:VRZ197456 WBV196584:WBV197456 WLR196584:WLR197456 WVN196584:WVN197456 L262126:L262998 JB262120:JB262992 SX262120:SX262992 ACT262120:ACT262992 AMP262120:AMP262992 AWL262120:AWL262992 BGH262120:BGH262992 BQD262120:BQD262992 BZZ262120:BZZ262992 CJV262120:CJV262992 CTR262120:CTR262992 DDN262120:DDN262992 DNJ262120:DNJ262992 DXF262120:DXF262992 EHB262120:EHB262992 EQX262120:EQX262992 FAT262120:FAT262992 FKP262120:FKP262992 FUL262120:FUL262992 GEH262120:GEH262992 GOD262120:GOD262992 GXZ262120:GXZ262992 HHV262120:HHV262992 HRR262120:HRR262992 IBN262120:IBN262992 ILJ262120:ILJ262992 IVF262120:IVF262992 JFB262120:JFB262992 JOX262120:JOX262992 JYT262120:JYT262992 KIP262120:KIP262992 KSL262120:KSL262992 LCH262120:LCH262992 LMD262120:LMD262992 LVZ262120:LVZ262992 MFV262120:MFV262992 MPR262120:MPR262992 MZN262120:MZN262992 NJJ262120:NJJ262992 NTF262120:NTF262992 ODB262120:ODB262992 OMX262120:OMX262992 OWT262120:OWT262992 PGP262120:PGP262992 PQL262120:PQL262992 QAH262120:QAH262992 QKD262120:QKD262992 QTZ262120:QTZ262992 RDV262120:RDV262992 RNR262120:RNR262992 RXN262120:RXN262992 SHJ262120:SHJ262992 SRF262120:SRF262992 TBB262120:TBB262992 TKX262120:TKX262992 TUT262120:TUT262992 UEP262120:UEP262992 UOL262120:UOL262992 UYH262120:UYH262992 VID262120:VID262992 VRZ262120:VRZ262992 WBV262120:WBV262992 WLR262120:WLR262992 WVN262120:WVN262992 L327662:L328534 JB327656:JB328528 SX327656:SX328528 ACT327656:ACT328528 AMP327656:AMP328528 AWL327656:AWL328528 BGH327656:BGH328528 BQD327656:BQD328528 BZZ327656:BZZ328528 CJV327656:CJV328528 CTR327656:CTR328528 DDN327656:DDN328528 DNJ327656:DNJ328528 DXF327656:DXF328528 EHB327656:EHB328528 EQX327656:EQX328528 FAT327656:FAT328528 FKP327656:FKP328528 FUL327656:FUL328528 GEH327656:GEH328528 GOD327656:GOD328528 GXZ327656:GXZ328528 HHV327656:HHV328528 HRR327656:HRR328528 IBN327656:IBN328528 ILJ327656:ILJ328528 IVF327656:IVF328528 JFB327656:JFB328528 JOX327656:JOX328528 JYT327656:JYT328528 KIP327656:KIP328528 KSL327656:KSL328528 LCH327656:LCH328528 LMD327656:LMD328528 LVZ327656:LVZ328528 MFV327656:MFV328528 MPR327656:MPR328528 MZN327656:MZN328528 NJJ327656:NJJ328528 NTF327656:NTF328528 ODB327656:ODB328528 OMX327656:OMX328528 OWT327656:OWT328528 PGP327656:PGP328528 PQL327656:PQL328528 QAH327656:QAH328528 QKD327656:QKD328528 QTZ327656:QTZ328528 RDV327656:RDV328528 RNR327656:RNR328528 RXN327656:RXN328528 SHJ327656:SHJ328528 SRF327656:SRF328528 TBB327656:TBB328528 TKX327656:TKX328528 TUT327656:TUT328528 UEP327656:UEP328528 UOL327656:UOL328528 UYH327656:UYH328528 VID327656:VID328528 VRZ327656:VRZ328528 WBV327656:WBV328528 WLR327656:WLR328528 WVN327656:WVN328528 L393198:L394070 JB393192:JB394064 SX393192:SX394064 ACT393192:ACT394064 AMP393192:AMP394064 AWL393192:AWL394064 BGH393192:BGH394064 BQD393192:BQD394064 BZZ393192:BZZ394064 CJV393192:CJV394064 CTR393192:CTR394064 DDN393192:DDN394064 DNJ393192:DNJ394064 DXF393192:DXF394064 EHB393192:EHB394064 EQX393192:EQX394064 FAT393192:FAT394064 FKP393192:FKP394064 FUL393192:FUL394064 GEH393192:GEH394064 GOD393192:GOD394064 GXZ393192:GXZ394064 HHV393192:HHV394064 HRR393192:HRR394064 IBN393192:IBN394064 ILJ393192:ILJ394064 IVF393192:IVF394064 JFB393192:JFB394064 JOX393192:JOX394064 JYT393192:JYT394064 KIP393192:KIP394064 KSL393192:KSL394064 LCH393192:LCH394064 LMD393192:LMD394064 LVZ393192:LVZ394064 MFV393192:MFV394064 MPR393192:MPR394064 MZN393192:MZN394064 NJJ393192:NJJ394064 NTF393192:NTF394064 ODB393192:ODB394064 OMX393192:OMX394064 OWT393192:OWT394064 PGP393192:PGP394064 PQL393192:PQL394064 QAH393192:QAH394064 QKD393192:QKD394064 QTZ393192:QTZ394064 RDV393192:RDV394064 RNR393192:RNR394064 RXN393192:RXN394064 SHJ393192:SHJ394064 SRF393192:SRF394064 TBB393192:TBB394064 TKX393192:TKX394064 TUT393192:TUT394064 UEP393192:UEP394064 UOL393192:UOL394064 UYH393192:UYH394064 VID393192:VID394064 VRZ393192:VRZ394064 WBV393192:WBV394064 WLR393192:WLR394064 WVN393192:WVN394064 L458734:L459606 JB458728:JB459600 SX458728:SX459600 ACT458728:ACT459600 AMP458728:AMP459600 AWL458728:AWL459600 BGH458728:BGH459600 BQD458728:BQD459600 BZZ458728:BZZ459600 CJV458728:CJV459600 CTR458728:CTR459600 DDN458728:DDN459600 DNJ458728:DNJ459600 DXF458728:DXF459600 EHB458728:EHB459600 EQX458728:EQX459600 FAT458728:FAT459600 FKP458728:FKP459600 FUL458728:FUL459600 GEH458728:GEH459600 GOD458728:GOD459600 GXZ458728:GXZ459600 HHV458728:HHV459600 HRR458728:HRR459600 IBN458728:IBN459600 ILJ458728:ILJ459600 IVF458728:IVF459600 JFB458728:JFB459600 JOX458728:JOX459600 JYT458728:JYT459600 KIP458728:KIP459600 KSL458728:KSL459600 LCH458728:LCH459600 LMD458728:LMD459600 LVZ458728:LVZ459600 MFV458728:MFV459600 MPR458728:MPR459600 MZN458728:MZN459600 NJJ458728:NJJ459600 NTF458728:NTF459600 ODB458728:ODB459600 OMX458728:OMX459600 OWT458728:OWT459600 PGP458728:PGP459600 PQL458728:PQL459600 QAH458728:QAH459600 QKD458728:QKD459600 QTZ458728:QTZ459600 RDV458728:RDV459600 RNR458728:RNR459600 RXN458728:RXN459600 SHJ458728:SHJ459600 SRF458728:SRF459600 TBB458728:TBB459600 TKX458728:TKX459600 TUT458728:TUT459600 UEP458728:UEP459600 UOL458728:UOL459600 UYH458728:UYH459600 VID458728:VID459600 VRZ458728:VRZ459600 WBV458728:WBV459600 WLR458728:WLR459600 WVN458728:WVN459600 L524270:L525142 JB524264:JB525136 SX524264:SX525136 ACT524264:ACT525136 AMP524264:AMP525136 AWL524264:AWL525136 BGH524264:BGH525136 BQD524264:BQD525136 BZZ524264:BZZ525136 CJV524264:CJV525136 CTR524264:CTR525136 DDN524264:DDN525136 DNJ524264:DNJ525136 DXF524264:DXF525136 EHB524264:EHB525136 EQX524264:EQX525136 FAT524264:FAT525136 FKP524264:FKP525136 FUL524264:FUL525136 GEH524264:GEH525136 GOD524264:GOD525136 GXZ524264:GXZ525136 HHV524264:HHV525136 HRR524264:HRR525136 IBN524264:IBN525136 ILJ524264:ILJ525136 IVF524264:IVF525136 JFB524264:JFB525136 JOX524264:JOX525136 JYT524264:JYT525136 KIP524264:KIP525136 KSL524264:KSL525136 LCH524264:LCH525136 LMD524264:LMD525136 LVZ524264:LVZ525136 MFV524264:MFV525136 MPR524264:MPR525136 MZN524264:MZN525136 NJJ524264:NJJ525136 NTF524264:NTF525136 ODB524264:ODB525136 OMX524264:OMX525136 OWT524264:OWT525136 PGP524264:PGP525136 PQL524264:PQL525136 QAH524264:QAH525136 QKD524264:QKD525136 QTZ524264:QTZ525136 RDV524264:RDV525136 RNR524264:RNR525136 RXN524264:RXN525136 SHJ524264:SHJ525136 SRF524264:SRF525136 TBB524264:TBB525136 TKX524264:TKX525136 TUT524264:TUT525136 UEP524264:UEP525136 UOL524264:UOL525136 UYH524264:UYH525136 VID524264:VID525136 VRZ524264:VRZ525136 WBV524264:WBV525136 WLR524264:WLR525136 WVN524264:WVN525136 L589806:L590678 JB589800:JB590672 SX589800:SX590672 ACT589800:ACT590672 AMP589800:AMP590672 AWL589800:AWL590672 BGH589800:BGH590672 BQD589800:BQD590672 BZZ589800:BZZ590672 CJV589800:CJV590672 CTR589800:CTR590672 DDN589800:DDN590672 DNJ589800:DNJ590672 DXF589800:DXF590672 EHB589800:EHB590672 EQX589800:EQX590672 FAT589800:FAT590672 FKP589800:FKP590672 FUL589800:FUL590672 GEH589800:GEH590672 GOD589800:GOD590672 GXZ589800:GXZ590672 HHV589800:HHV590672 HRR589800:HRR590672 IBN589800:IBN590672 ILJ589800:ILJ590672 IVF589800:IVF590672 JFB589800:JFB590672 JOX589800:JOX590672 JYT589800:JYT590672 KIP589800:KIP590672 KSL589800:KSL590672 LCH589800:LCH590672 LMD589800:LMD590672 LVZ589800:LVZ590672 MFV589800:MFV590672 MPR589800:MPR590672 MZN589800:MZN590672 NJJ589800:NJJ590672 NTF589800:NTF590672 ODB589800:ODB590672 OMX589800:OMX590672 OWT589800:OWT590672 PGP589800:PGP590672 PQL589800:PQL590672 QAH589800:QAH590672 QKD589800:QKD590672 QTZ589800:QTZ590672 RDV589800:RDV590672 RNR589800:RNR590672 RXN589800:RXN590672 SHJ589800:SHJ590672 SRF589800:SRF590672 TBB589800:TBB590672 TKX589800:TKX590672 TUT589800:TUT590672 UEP589800:UEP590672 UOL589800:UOL590672 UYH589800:UYH590672 VID589800:VID590672 VRZ589800:VRZ590672 WBV589800:WBV590672 WLR589800:WLR590672 WVN589800:WVN590672 L655342:L656214 JB655336:JB656208 SX655336:SX656208 ACT655336:ACT656208 AMP655336:AMP656208 AWL655336:AWL656208 BGH655336:BGH656208 BQD655336:BQD656208 BZZ655336:BZZ656208 CJV655336:CJV656208 CTR655336:CTR656208 DDN655336:DDN656208 DNJ655336:DNJ656208 DXF655336:DXF656208 EHB655336:EHB656208 EQX655336:EQX656208 FAT655336:FAT656208 FKP655336:FKP656208 FUL655336:FUL656208 GEH655336:GEH656208 GOD655336:GOD656208 GXZ655336:GXZ656208 HHV655336:HHV656208 HRR655336:HRR656208 IBN655336:IBN656208 ILJ655336:ILJ656208 IVF655336:IVF656208 JFB655336:JFB656208 JOX655336:JOX656208 JYT655336:JYT656208 KIP655336:KIP656208 KSL655336:KSL656208 LCH655336:LCH656208 LMD655336:LMD656208 LVZ655336:LVZ656208 MFV655336:MFV656208 MPR655336:MPR656208 MZN655336:MZN656208 NJJ655336:NJJ656208 NTF655336:NTF656208 ODB655336:ODB656208 OMX655336:OMX656208 OWT655336:OWT656208 PGP655336:PGP656208 PQL655336:PQL656208 QAH655336:QAH656208 QKD655336:QKD656208 QTZ655336:QTZ656208 RDV655336:RDV656208 RNR655336:RNR656208 RXN655336:RXN656208 SHJ655336:SHJ656208 SRF655336:SRF656208 TBB655336:TBB656208 TKX655336:TKX656208 TUT655336:TUT656208 UEP655336:UEP656208 UOL655336:UOL656208 UYH655336:UYH656208 VID655336:VID656208 VRZ655336:VRZ656208 WBV655336:WBV656208 WLR655336:WLR656208 WVN655336:WVN656208 L720878:L721750 JB720872:JB721744 SX720872:SX721744 ACT720872:ACT721744 AMP720872:AMP721744 AWL720872:AWL721744 BGH720872:BGH721744 BQD720872:BQD721744 BZZ720872:BZZ721744 CJV720872:CJV721744 CTR720872:CTR721744 DDN720872:DDN721744 DNJ720872:DNJ721744 DXF720872:DXF721744 EHB720872:EHB721744 EQX720872:EQX721744 FAT720872:FAT721744 FKP720872:FKP721744 FUL720872:FUL721744 GEH720872:GEH721744 GOD720872:GOD721744 GXZ720872:GXZ721744 HHV720872:HHV721744 HRR720872:HRR721744 IBN720872:IBN721744 ILJ720872:ILJ721744 IVF720872:IVF721744 JFB720872:JFB721744 JOX720872:JOX721744 JYT720872:JYT721744 KIP720872:KIP721744 KSL720872:KSL721744 LCH720872:LCH721744 LMD720872:LMD721744 LVZ720872:LVZ721744 MFV720872:MFV721744 MPR720872:MPR721744 MZN720872:MZN721744 NJJ720872:NJJ721744 NTF720872:NTF721744 ODB720872:ODB721744 OMX720872:OMX721744 OWT720872:OWT721744 PGP720872:PGP721744 PQL720872:PQL721744 QAH720872:QAH721744 QKD720872:QKD721744 QTZ720872:QTZ721744 RDV720872:RDV721744 RNR720872:RNR721744 RXN720872:RXN721744 SHJ720872:SHJ721744 SRF720872:SRF721744 TBB720872:TBB721744 TKX720872:TKX721744 TUT720872:TUT721744 UEP720872:UEP721744 UOL720872:UOL721744 UYH720872:UYH721744 VID720872:VID721744 VRZ720872:VRZ721744 WBV720872:WBV721744 WLR720872:WLR721744 WVN720872:WVN721744 L786414:L787286 JB786408:JB787280 SX786408:SX787280 ACT786408:ACT787280 AMP786408:AMP787280 AWL786408:AWL787280 BGH786408:BGH787280 BQD786408:BQD787280 BZZ786408:BZZ787280 CJV786408:CJV787280 CTR786408:CTR787280 DDN786408:DDN787280 DNJ786408:DNJ787280 DXF786408:DXF787280 EHB786408:EHB787280 EQX786408:EQX787280 FAT786408:FAT787280 FKP786408:FKP787280 FUL786408:FUL787280 GEH786408:GEH787280 GOD786408:GOD787280 GXZ786408:GXZ787280 HHV786408:HHV787280 HRR786408:HRR787280 IBN786408:IBN787280 ILJ786408:ILJ787280 IVF786408:IVF787280 JFB786408:JFB787280 JOX786408:JOX787280 JYT786408:JYT787280 KIP786408:KIP787280 KSL786408:KSL787280 LCH786408:LCH787280 LMD786408:LMD787280 LVZ786408:LVZ787280 MFV786408:MFV787280 MPR786408:MPR787280 MZN786408:MZN787280 NJJ786408:NJJ787280 NTF786408:NTF787280 ODB786408:ODB787280 OMX786408:OMX787280 OWT786408:OWT787280 PGP786408:PGP787280 PQL786408:PQL787280 QAH786408:QAH787280 QKD786408:QKD787280 QTZ786408:QTZ787280 RDV786408:RDV787280 RNR786408:RNR787280 RXN786408:RXN787280 SHJ786408:SHJ787280 SRF786408:SRF787280 TBB786408:TBB787280 TKX786408:TKX787280 TUT786408:TUT787280 UEP786408:UEP787280 UOL786408:UOL787280 UYH786408:UYH787280 VID786408:VID787280 VRZ786408:VRZ787280 WBV786408:WBV787280 WLR786408:WLR787280 WVN786408:WVN787280 L851950:L852822 JB851944:JB852816 SX851944:SX852816 ACT851944:ACT852816 AMP851944:AMP852816 AWL851944:AWL852816 BGH851944:BGH852816 BQD851944:BQD852816 BZZ851944:BZZ852816 CJV851944:CJV852816 CTR851944:CTR852816 DDN851944:DDN852816 DNJ851944:DNJ852816 DXF851944:DXF852816 EHB851944:EHB852816 EQX851944:EQX852816 FAT851944:FAT852816 FKP851944:FKP852816 FUL851944:FUL852816 GEH851944:GEH852816 GOD851944:GOD852816 GXZ851944:GXZ852816 HHV851944:HHV852816 HRR851944:HRR852816 IBN851944:IBN852816 ILJ851944:ILJ852816 IVF851944:IVF852816 JFB851944:JFB852816 JOX851944:JOX852816 JYT851944:JYT852816 KIP851944:KIP852816 KSL851944:KSL852816 LCH851944:LCH852816 LMD851944:LMD852816 LVZ851944:LVZ852816 MFV851944:MFV852816 MPR851944:MPR852816 MZN851944:MZN852816 NJJ851944:NJJ852816 NTF851944:NTF852816 ODB851944:ODB852816 OMX851944:OMX852816 OWT851944:OWT852816 PGP851944:PGP852816 PQL851944:PQL852816 QAH851944:QAH852816 QKD851944:QKD852816 QTZ851944:QTZ852816 RDV851944:RDV852816 RNR851944:RNR852816 RXN851944:RXN852816 SHJ851944:SHJ852816 SRF851944:SRF852816 TBB851944:TBB852816 TKX851944:TKX852816 TUT851944:TUT852816 UEP851944:UEP852816 UOL851944:UOL852816 UYH851944:UYH852816 VID851944:VID852816 VRZ851944:VRZ852816 WBV851944:WBV852816 WLR851944:WLR852816 WVN851944:WVN852816 L917486:L918358 JB917480:JB918352 SX917480:SX918352 ACT917480:ACT918352 AMP917480:AMP918352 AWL917480:AWL918352 BGH917480:BGH918352 BQD917480:BQD918352 BZZ917480:BZZ918352 CJV917480:CJV918352 CTR917480:CTR918352 DDN917480:DDN918352 DNJ917480:DNJ918352 DXF917480:DXF918352 EHB917480:EHB918352 EQX917480:EQX918352 FAT917480:FAT918352 FKP917480:FKP918352 FUL917480:FUL918352 GEH917480:GEH918352 GOD917480:GOD918352 GXZ917480:GXZ918352 HHV917480:HHV918352 HRR917480:HRR918352 IBN917480:IBN918352 ILJ917480:ILJ918352 IVF917480:IVF918352 JFB917480:JFB918352 JOX917480:JOX918352 JYT917480:JYT918352 KIP917480:KIP918352 KSL917480:KSL918352 LCH917480:LCH918352 LMD917480:LMD918352 LVZ917480:LVZ918352 MFV917480:MFV918352 MPR917480:MPR918352 MZN917480:MZN918352 NJJ917480:NJJ918352 NTF917480:NTF918352 ODB917480:ODB918352 OMX917480:OMX918352 OWT917480:OWT918352 PGP917480:PGP918352 PQL917480:PQL918352 QAH917480:QAH918352 QKD917480:QKD918352 QTZ917480:QTZ918352 RDV917480:RDV918352 RNR917480:RNR918352 RXN917480:RXN918352 SHJ917480:SHJ918352 SRF917480:SRF918352 TBB917480:TBB918352 TKX917480:TKX918352 TUT917480:TUT918352 UEP917480:UEP918352 UOL917480:UOL918352 UYH917480:UYH918352 VID917480:VID918352 VRZ917480:VRZ918352 WBV917480:WBV918352 WLR917480:WLR918352 WVN917480:WVN918352 L983022:L983894 JB983016:JB983888 SX983016:SX983888 ACT983016:ACT983888 AMP983016:AMP983888 AWL983016:AWL983888 BGH983016:BGH983888 BQD983016:BQD983888 BZZ983016:BZZ983888 CJV983016:CJV983888 CTR983016:CTR983888 DDN983016:DDN983888 DNJ983016:DNJ983888 DXF983016:DXF983888 EHB983016:EHB983888 EQX983016:EQX983888 FAT983016:FAT983888 FKP983016:FKP983888 FUL983016:FUL983888 GEH983016:GEH983888 GOD983016:GOD983888 GXZ983016:GXZ983888 HHV983016:HHV983888 HRR983016:HRR983888 IBN983016:IBN983888 ILJ983016:ILJ983888 IVF983016:IVF983888 JFB983016:JFB983888 JOX983016:JOX983888 JYT983016:JYT983888 KIP983016:KIP983888 KSL983016:KSL983888 LCH983016:LCH983888 LMD983016:LMD983888 LVZ983016:LVZ983888 MFV983016:MFV983888 MPR983016:MPR983888 MZN983016:MZN983888 NJJ983016:NJJ983888 NTF983016:NTF983888 ODB983016:ODB983888 OMX983016:OMX983888 OWT983016:OWT983888 PGP983016:PGP983888 PQL983016:PQL983888 QAH983016:QAH983888 QKD983016:QKD983888 QTZ983016:QTZ983888 RDV983016:RDV983888 RNR983016:RNR983888 RXN983016:RXN983888 SHJ983016:SHJ983888 SRF983016:SRF983888 TBB983016:TBB983888 TKX983016:TKX983888 TUT983016:TUT983888 UEP983016:UEP983888 UOL983016:UOL983888 UYH983016:UYH983888 VID983016:VID983888 VRZ983016:VRZ983888 WBV983016:WBV983888 WLR983016:WLR983888 JB54:JB848 L60:L854 WVN54:WVN848 WLR54:WLR848 WBV54:WBV848 VRZ54:VRZ848 VID54:VID848 UYH54:UYH848 UOL54:UOL848 UEP54:UEP848 TUT54:TUT848 TKX54:TKX848 TBB54:TBB848 SRF54:SRF848 SHJ54:SHJ848 RXN54:RXN848 RNR54:RNR848 RDV54:RDV848 QTZ54:QTZ848 QKD54:QKD848 QAH54:QAH848 PQL54:PQL848 PGP54:PGP848 OWT54:OWT848 OMX54:OMX848 ODB54:ODB848 NTF54:NTF848 NJJ54:NJJ848 MZN54:MZN848 MPR54:MPR848 MFV54:MFV848 LVZ54:LVZ848 LMD54:LMD848 LCH54:LCH848 KSL54:KSL848 KIP54:KIP848 JYT54:JYT848 JOX54:JOX848 JFB54:JFB848 IVF54:IVF848 ILJ54:ILJ848 IBN54:IBN848 HRR54:HRR848 HHV54:HHV848 GXZ54:GXZ848 GOD54:GOD848 GEH54:GEH848 FUL54:FUL848 FKP54:FKP848 FAT54:FAT848 EQX54:EQX848 EHB54:EHB848 DXF54:DXF848 DNJ54:DNJ848 DDN54:DDN848 CTR54:CTR848 CJV54:CJV848 BZZ54:BZZ848 BQD54:BQD848 BGH54:BGH848 AWL54:AWL848 AMP54:AMP848 ACT54:ACT848 SX54:SX848 AWR28 AMV28 ACZ28 TD28 JH28 WVT28 WLX28 WCB28 VSF28 VIJ28 UYN28 UOR28 UEV28 TUZ28 TLD28 TBH28 SRL28 SHP28 RXT28 RNX28 REB28 QUF28 QKJ28 QAN28 PQR28 PGV28 OWZ28 OND28 ODH28 NTL28 NJP28 MZT28 MPX28 MGB28 LWF28 LMJ28 LCN28 KSR28 KIV28 JYZ28 JPD28 JFH28 IVL28 ILP28 IBT28 HRX28 HIB28 GYF28 GOJ28 GEN28 FUR28 FKV28 FAZ28 ERD28 EHH28 DXL28 DNP28 DDT28 CTX28 CKB28 CAF28 L8:L9 BQJ28 BGN41:BGN48 WLX15:WLX18 TF14 WCB15:WCB18 VSF15:VSF18 VIJ15:VIJ18 UYN15:UYN18 UOR15:UOR18 UEV15:UEV18 TUZ15:TUZ18 TLD15:TLD18 TBH15:TBH18 SRL15:SRL18 SHP15:SHP18 RXT15:RXT18 RNX15:RNX18 REB15:REB18 QUF15:QUF18 QKJ15:QKJ18 QAN15:QAN18 PQR15:PQR18 PGV15:PGV18 OWZ15:OWZ18 OND15:OND18 ODH15:ODH18 NTL15:NTL18 NJP15:NJP18 MZT15:MZT18 MPX15:MPX18 MGB15:MGB18 LWF15:LWF18 LMJ15:LMJ18 LCN15:LCN18 KSR15:KSR18 KIV15:KIV18 JYZ15:JYZ18 JPD15:JPD18 JFH15:JFH18 IVL15:IVL18 ILP15:ILP18 IBT15:IBT18 HRX15:HRX18 HIB15:HIB18 GYF15:GYF18 GOJ15:GOJ18 GEN15:GEN18 FUR15:FUR18 FKV15:FKV18 FAZ15:FAZ18 ERD15:ERD18 EHH15:EHH18 DXL15:DXL18 DNP15:DNP18 DDT15:DDT18 CTX15:CTX18 CKB15:CKB18 CAF15:CAF18 BQJ15:BQJ18 BGN15:BGN18 AWR15:AWR18 AMV15:AMV18 ACZ15:ACZ18 TD15:TD18 BQJ41:BQJ48 K10:K11 ADB14 AMX14 K21:K22 AWT14 BGP14 BQL14 CAH14 CKD14 CTZ14 DDV14 DNR14 DXN14 EHJ14 ERF14 FBB14 FKX14 FUT14 GEP14 GOL14 GYH14 HID14 HRZ14 IBV14 ILR14 IVN14 JFJ14 JPF14 JZB14 KIX14 KST14 LCP14 LML14 LWH14 MGD14 MPZ14 MZV14 NJR14 NTN14 ODJ14 ONF14 OXB14 PGX14 PQT14 QAP14 QKL14 QUH14 RED14 RNZ14 RXV14 SHR14 SRN14 TBJ14 TLF14 TVB14 UEX14 UOT14 UYP14 VIL14 VSH14 WCD14 WLZ14 JH15:JH18 WVT15:WVT18 BGP49:BGP50 L12:L20 AWT49:AWT50 AMX49:AMX50 ADB49:ADB50 TF49:TF50 JJ49:JJ50 WVV49:WVV50 WLZ49:WLZ50 WCD49:WCD50 VSH49:VSH50 VIL49:VIL50 UYP49:UYP50 UOT49:UOT50 UEX49:UEX50 TVB49:TVB50 TLF49:TLF50 TBJ49:TBJ50 SRN49:SRN50 SHR49:SHR50 RXV49:RXV50 RNZ49:RNZ50 RED49:RED50 QUH49:QUH50 QKL49:QKL50 QAP49:QAP50 PQT49:PQT50 PGX49:PGX50 OXB49:OXB50 ONF49:ONF50 ODJ49:ODJ50 NTN49:NTN50 NJR49:NJR50 MZV49:MZV50 MPZ49:MPZ50 MGD49:MGD50 LWH49:LWH50 LML49:LML50 LCP49:LCP50 KST49:KST50 KIX49:KIX50 JZB49:JZB50 JPF49:JPF50 JFJ49:JFJ50 IVN49:IVN50 ILR49:ILR50 IBV49:IBV50 HRZ49:HRZ50 HID49:HID50 GYH49:GYH50 GOL49:GOL50 GEP49:GEP50 FUT49:FUT50 FKX49:FKX50 FBB49:FBB50 ERF49:ERF50 EHJ49:EHJ50 DXN49:DXN50 DNR49:DNR50 DDV49:DDV50 CTZ49:CTZ50 CKD49:CKD50 L41:L51 CAH49:CAH50 CAF41:CAF48 BGN31:BGN38 CKB41:CKB48 CTX41:CTX48 DDT41:DDT48 DNP41:DNP48 DXL41:DXL48 EHH41:EHH48 ERD41:ERD48 FAZ41:FAZ48 FKV41:FKV48 FUR41:FUR48 GEN41:GEN48 GOJ41:GOJ48 GYF41:GYF48 HIB41:HIB48 HRX41:HRX48 IBT41:IBT48 ILP41:ILP48 IVL41:IVL48 JFH41:JFH48 JPD41:JPD48 JYZ41:JYZ48 KIV41:KIV48 KSR41:KSR48 LCN41:LCN48 LMJ41:LMJ48 LWF41:LWF48 MGB41:MGB48 MPX41:MPX48 MZT41:MZT48 NJP41:NJP48 NTL41:NTL48 ODH41:ODH48 OND41:OND48 OWZ41:OWZ48 PGV41:PGV48 PQR41:PQR48 QAN41:QAN48 QKJ41:QKJ48 QUF41:QUF48 REB41:REB48 RNX41:RNX48 RXT41:RXT48 SHP41:SHP48 SRL41:SRL48 TBH41:TBH48 TLD41:TLD48 TUZ41:TUZ48 UEV41:UEV48 UOR41:UOR48 UYN41:UYN48 VIJ41:VIJ48 VSF41:VSF48 WCB41:WCB48 WLX41:WLX48 WVT41:WVT48 JH41:JH48 TD41:TD48 ACZ41:ACZ48 AMV41:AMV48 AWR41:AWR48 WVV14 JJ14 CAF31:CAF38 CKB31:CKB38 CTX31:CTX38 DDT31:DDT38 DNP31:DNP38 DXL31:DXL38 EHH31:EHH38 ERD31:ERD38 FAZ31:FAZ38 FKV31:FKV38 FUR31:FUR38 GEN31:GEN38 GOJ31:GOJ38 GYF31:GYF38 HIB31:HIB38 HRX31:HRX38 IBT31:IBT38 ILP31:ILP38 IVL31:IVL38 JFH31:JFH38 JPD31:JPD38 JYZ31:JYZ38 KIV31:KIV38 KSR31:KSR38 LCN31:LCN38 LMJ31:LMJ38 LWF31:LWF38 MGB31:MGB38 MPX31:MPX38 MZT31:MZT38 NJP31:NJP38 NTL31:NTL38 ODH31:ODH38 OND31:OND38 OWZ31:OWZ38 PGV31:PGV38 PQR31:PQR38 QAN31:QAN38 QKJ31:QKJ38 QUF31:QUF38 REB31:REB38 RNX31:RNX38 RXT31:RXT38 SHP31:SHP38 SRL31:SRL38 TBH31:TBH38 TLD31:TLD38 TUZ31:TUZ38 UEV31:UEV38 UOR31:UOR38 UYN31:UYN38 VIJ31:VIJ38 VSF31:VSF38 WCB31:WCB38 WLX31:WLX38 WVT31:WVT38 JH31:JH38 TD31:TD38 ACZ31:ACZ38 AMV31:AMV38 AWR31:AWR38 BQL49:BQL50 L31:L38 AMP8:AMP13 AWL8:AWL13 BGH8:BGH13 BQD8:BQD13 BZZ8:BZZ13 CJV8:CJV13 CTR8:CTR13 DDN8:DDN13 DNJ8:DNJ13 DXF8:DXF13 EHB8:EHB13 EQX8:EQX13 FAT8:FAT13 FKP8:FKP13 FUL8:FUL13 GEH8:GEH13 GOD8:GOD13 GXZ8:GXZ13 HHV8:HHV13 HRR8:HRR13 IBN8:IBN13 ILJ8:ILJ13 IVF8:IVF13 JFB8:JFB13 JOX8:JOX13 JYT8:JYT13 KIP8:KIP13 KSL8:KSL13 LCH8:LCH13 LMD8:LMD13 LVZ8:LVZ13 MFV8:MFV13 MPR8:MPR13 MZN8:MZN13 NJJ8:NJJ13 NTF8:NTF13 ODB8:ODB13 OMX8:OMX13 OWT8:OWT13 PGP8:PGP13 PQL8:PQL13 QAH8:QAH13 QKD8:QKD13 QTZ8:QTZ13 RDV8:RDV13 RNR8:RNR13 RXN8:RXN13 SHJ8:SHJ13 SRF8:SRF13 TBB8:TBB13 TKX8:TKX13 TUT8:TUT13 UEP8:UEP13 UOL8:UOL13 UYH8:UYH13 VID8:VID13 VRZ8:VRZ13 WBV8:WBV13 WLR8:WLR13 WVN8:WVN13 JB8:JB13 SX8:SX13 ACT8:ACT13 BQJ31:BQJ38 BQJ23:BQJ26 L23:L28 CAF23:CAF26 CKB23:CKB26 CTX23:CTX26 DDT23:DDT26 DNP23:DNP26 DXL23:DXL26 EHH23:EHH26 ERD23:ERD26 FAZ23:FAZ26 FKV23:FKV26 FUR23:FUR26 GEN23:GEN26 GOJ23:GOJ26 GYF23:GYF26 HIB23:HIB26 HRX23:HRX26 IBT23:IBT26 ILP23:ILP26 IVL23:IVL26 JFH23:JFH26 JPD23:JPD26 JYZ23:JYZ26 KIV23:KIV26 KSR23:KSR26 LCN23:LCN26 LMJ23:LMJ26 LWF23:LWF26 MGB23:MGB26 MPX23:MPX26 MZT23:MZT26 NJP23:NJP26 NTL23:NTL26 ODH23:ODH26 OND23:OND26 OWZ23:OWZ26 PGV23:PGV26 PQR23:PQR26 QAN23:QAN26 QKJ23:QKJ26 QUF23:QUF26 REB23:REB26 RNX23:RNX26 RXT23:RXT26 SHP23:SHP26 SRL23:SRL26 TBH23:TBH26 TLD23:TLD26 TUZ23:TUZ26 UEV23:UEV26 UOR23:UOR26 UYN23:UYN26 VIJ23:VIJ26 VSF23:VSF26 WCB23:WCB26 WLX23:WLX26 WVT23:WVT26 JH23:JH26 TD23:TD26 ACZ23:ACZ26 AMV23:AMV26 AWR23:AWR26 BGN23:BGN26 BGN28">
      <formula1>осн</formula1>
    </dataValidation>
    <dataValidation type="list" allowBlank="1" showInputMessage="1" sqref="BH65518:BH66390 KX65512:KX66384 UT65512:UT66384 AEP65512:AEP66384 AOL65512:AOL66384 AYH65512:AYH66384 BID65512:BID66384 BRZ65512:BRZ66384 CBV65512:CBV66384 CLR65512:CLR66384 CVN65512:CVN66384 DFJ65512:DFJ66384 DPF65512:DPF66384 DZB65512:DZB66384 EIX65512:EIX66384 EST65512:EST66384 FCP65512:FCP66384 FML65512:FML66384 FWH65512:FWH66384 GGD65512:GGD66384 GPZ65512:GPZ66384 GZV65512:GZV66384 HJR65512:HJR66384 HTN65512:HTN66384 IDJ65512:IDJ66384 INF65512:INF66384 IXB65512:IXB66384 JGX65512:JGX66384 JQT65512:JQT66384 KAP65512:KAP66384 KKL65512:KKL66384 KUH65512:KUH66384 LED65512:LED66384 LNZ65512:LNZ66384 LXV65512:LXV66384 MHR65512:MHR66384 MRN65512:MRN66384 NBJ65512:NBJ66384 NLF65512:NLF66384 NVB65512:NVB66384 OEX65512:OEX66384 OOT65512:OOT66384 OYP65512:OYP66384 PIL65512:PIL66384 PSH65512:PSH66384 QCD65512:QCD66384 QLZ65512:QLZ66384 QVV65512:QVV66384 RFR65512:RFR66384 RPN65512:RPN66384 RZJ65512:RZJ66384 SJF65512:SJF66384 STB65512:STB66384 TCX65512:TCX66384 TMT65512:TMT66384 TWP65512:TWP66384 UGL65512:UGL66384 UQH65512:UQH66384 VAD65512:VAD66384 VJZ65512:VJZ66384 VTV65512:VTV66384 WDR65512:WDR66384 WNN65512:WNN66384 WXJ65512:WXJ66384 BH131054:BH131926 KX131048:KX131920 UT131048:UT131920 AEP131048:AEP131920 AOL131048:AOL131920 AYH131048:AYH131920 BID131048:BID131920 BRZ131048:BRZ131920 CBV131048:CBV131920 CLR131048:CLR131920 CVN131048:CVN131920 DFJ131048:DFJ131920 DPF131048:DPF131920 DZB131048:DZB131920 EIX131048:EIX131920 EST131048:EST131920 FCP131048:FCP131920 FML131048:FML131920 FWH131048:FWH131920 GGD131048:GGD131920 GPZ131048:GPZ131920 GZV131048:GZV131920 HJR131048:HJR131920 HTN131048:HTN131920 IDJ131048:IDJ131920 INF131048:INF131920 IXB131048:IXB131920 JGX131048:JGX131920 JQT131048:JQT131920 KAP131048:KAP131920 KKL131048:KKL131920 KUH131048:KUH131920 LED131048:LED131920 LNZ131048:LNZ131920 LXV131048:LXV131920 MHR131048:MHR131920 MRN131048:MRN131920 NBJ131048:NBJ131920 NLF131048:NLF131920 NVB131048:NVB131920 OEX131048:OEX131920 OOT131048:OOT131920 OYP131048:OYP131920 PIL131048:PIL131920 PSH131048:PSH131920 QCD131048:QCD131920 QLZ131048:QLZ131920 QVV131048:QVV131920 RFR131048:RFR131920 RPN131048:RPN131920 RZJ131048:RZJ131920 SJF131048:SJF131920 STB131048:STB131920 TCX131048:TCX131920 TMT131048:TMT131920 TWP131048:TWP131920 UGL131048:UGL131920 UQH131048:UQH131920 VAD131048:VAD131920 VJZ131048:VJZ131920 VTV131048:VTV131920 WDR131048:WDR131920 WNN131048:WNN131920 WXJ131048:WXJ131920 BH196590:BH197462 KX196584:KX197456 UT196584:UT197456 AEP196584:AEP197456 AOL196584:AOL197456 AYH196584:AYH197456 BID196584:BID197456 BRZ196584:BRZ197456 CBV196584:CBV197456 CLR196584:CLR197456 CVN196584:CVN197456 DFJ196584:DFJ197456 DPF196584:DPF197456 DZB196584:DZB197456 EIX196584:EIX197456 EST196584:EST197456 FCP196584:FCP197456 FML196584:FML197456 FWH196584:FWH197456 GGD196584:GGD197456 GPZ196584:GPZ197456 GZV196584:GZV197456 HJR196584:HJR197456 HTN196584:HTN197456 IDJ196584:IDJ197456 INF196584:INF197456 IXB196584:IXB197456 JGX196584:JGX197456 JQT196584:JQT197456 KAP196584:KAP197456 KKL196584:KKL197456 KUH196584:KUH197456 LED196584:LED197456 LNZ196584:LNZ197456 LXV196584:LXV197456 MHR196584:MHR197456 MRN196584:MRN197456 NBJ196584:NBJ197456 NLF196584:NLF197456 NVB196584:NVB197456 OEX196584:OEX197456 OOT196584:OOT197456 OYP196584:OYP197456 PIL196584:PIL197456 PSH196584:PSH197456 QCD196584:QCD197456 QLZ196584:QLZ197456 QVV196584:QVV197456 RFR196584:RFR197456 RPN196584:RPN197456 RZJ196584:RZJ197456 SJF196584:SJF197456 STB196584:STB197456 TCX196584:TCX197456 TMT196584:TMT197456 TWP196584:TWP197456 UGL196584:UGL197456 UQH196584:UQH197456 VAD196584:VAD197456 VJZ196584:VJZ197456 VTV196584:VTV197456 WDR196584:WDR197456 WNN196584:WNN197456 WXJ196584:WXJ197456 BH262126:BH262998 KX262120:KX262992 UT262120:UT262992 AEP262120:AEP262992 AOL262120:AOL262992 AYH262120:AYH262992 BID262120:BID262992 BRZ262120:BRZ262992 CBV262120:CBV262992 CLR262120:CLR262992 CVN262120:CVN262992 DFJ262120:DFJ262992 DPF262120:DPF262992 DZB262120:DZB262992 EIX262120:EIX262992 EST262120:EST262992 FCP262120:FCP262992 FML262120:FML262992 FWH262120:FWH262992 GGD262120:GGD262992 GPZ262120:GPZ262992 GZV262120:GZV262992 HJR262120:HJR262992 HTN262120:HTN262992 IDJ262120:IDJ262992 INF262120:INF262992 IXB262120:IXB262992 JGX262120:JGX262992 JQT262120:JQT262992 KAP262120:KAP262992 KKL262120:KKL262992 KUH262120:KUH262992 LED262120:LED262992 LNZ262120:LNZ262992 LXV262120:LXV262992 MHR262120:MHR262992 MRN262120:MRN262992 NBJ262120:NBJ262992 NLF262120:NLF262992 NVB262120:NVB262992 OEX262120:OEX262992 OOT262120:OOT262992 OYP262120:OYP262992 PIL262120:PIL262992 PSH262120:PSH262992 QCD262120:QCD262992 QLZ262120:QLZ262992 QVV262120:QVV262992 RFR262120:RFR262992 RPN262120:RPN262992 RZJ262120:RZJ262992 SJF262120:SJF262992 STB262120:STB262992 TCX262120:TCX262992 TMT262120:TMT262992 TWP262120:TWP262992 UGL262120:UGL262992 UQH262120:UQH262992 VAD262120:VAD262992 VJZ262120:VJZ262992 VTV262120:VTV262992 WDR262120:WDR262992 WNN262120:WNN262992 WXJ262120:WXJ262992 BH327662:BH328534 KX327656:KX328528 UT327656:UT328528 AEP327656:AEP328528 AOL327656:AOL328528 AYH327656:AYH328528 BID327656:BID328528 BRZ327656:BRZ328528 CBV327656:CBV328528 CLR327656:CLR328528 CVN327656:CVN328528 DFJ327656:DFJ328528 DPF327656:DPF328528 DZB327656:DZB328528 EIX327656:EIX328528 EST327656:EST328528 FCP327656:FCP328528 FML327656:FML328528 FWH327656:FWH328528 GGD327656:GGD328528 GPZ327656:GPZ328528 GZV327656:GZV328528 HJR327656:HJR328528 HTN327656:HTN328528 IDJ327656:IDJ328528 INF327656:INF328528 IXB327656:IXB328528 JGX327656:JGX328528 JQT327656:JQT328528 KAP327656:KAP328528 KKL327656:KKL328528 KUH327656:KUH328528 LED327656:LED328528 LNZ327656:LNZ328528 LXV327656:LXV328528 MHR327656:MHR328528 MRN327656:MRN328528 NBJ327656:NBJ328528 NLF327656:NLF328528 NVB327656:NVB328528 OEX327656:OEX328528 OOT327656:OOT328528 OYP327656:OYP328528 PIL327656:PIL328528 PSH327656:PSH328528 QCD327656:QCD328528 QLZ327656:QLZ328528 QVV327656:QVV328528 RFR327656:RFR328528 RPN327656:RPN328528 RZJ327656:RZJ328528 SJF327656:SJF328528 STB327656:STB328528 TCX327656:TCX328528 TMT327656:TMT328528 TWP327656:TWP328528 UGL327656:UGL328528 UQH327656:UQH328528 VAD327656:VAD328528 VJZ327656:VJZ328528 VTV327656:VTV328528 WDR327656:WDR328528 WNN327656:WNN328528 WXJ327656:WXJ328528 BH393198:BH394070 KX393192:KX394064 UT393192:UT394064 AEP393192:AEP394064 AOL393192:AOL394064 AYH393192:AYH394064 BID393192:BID394064 BRZ393192:BRZ394064 CBV393192:CBV394064 CLR393192:CLR394064 CVN393192:CVN394064 DFJ393192:DFJ394064 DPF393192:DPF394064 DZB393192:DZB394064 EIX393192:EIX394064 EST393192:EST394064 FCP393192:FCP394064 FML393192:FML394064 FWH393192:FWH394064 GGD393192:GGD394064 GPZ393192:GPZ394064 GZV393192:GZV394064 HJR393192:HJR394064 HTN393192:HTN394064 IDJ393192:IDJ394064 INF393192:INF394064 IXB393192:IXB394064 JGX393192:JGX394064 JQT393192:JQT394064 KAP393192:KAP394064 KKL393192:KKL394064 KUH393192:KUH394064 LED393192:LED394064 LNZ393192:LNZ394064 LXV393192:LXV394064 MHR393192:MHR394064 MRN393192:MRN394064 NBJ393192:NBJ394064 NLF393192:NLF394064 NVB393192:NVB394064 OEX393192:OEX394064 OOT393192:OOT394064 OYP393192:OYP394064 PIL393192:PIL394064 PSH393192:PSH394064 QCD393192:QCD394064 QLZ393192:QLZ394064 QVV393192:QVV394064 RFR393192:RFR394064 RPN393192:RPN394064 RZJ393192:RZJ394064 SJF393192:SJF394064 STB393192:STB394064 TCX393192:TCX394064 TMT393192:TMT394064 TWP393192:TWP394064 UGL393192:UGL394064 UQH393192:UQH394064 VAD393192:VAD394064 VJZ393192:VJZ394064 VTV393192:VTV394064 WDR393192:WDR394064 WNN393192:WNN394064 WXJ393192:WXJ394064 BH458734:BH459606 KX458728:KX459600 UT458728:UT459600 AEP458728:AEP459600 AOL458728:AOL459600 AYH458728:AYH459600 BID458728:BID459600 BRZ458728:BRZ459600 CBV458728:CBV459600 CLR458728:CLR459600 CVN458728:CVN459600 DFJ458728:DFJ459600 DPF458728:DPF459600 DZB458728:DZB459600 EIX458728:EIX459600 EST458728:EST459600 FCP458728:FCP459600 FML458728:FML459600 FWH458728:FWH459600 GGD458728:GGD459600 GPZ458728:GPZ459600 GZV458728:GZV459600 HJR458728:HJR459600 HTN458728:HTN459600 IDJ458728:IDJ459600 INF458728:INF459600 IXB458728:IXB459600 JGX458728:JGX459600 JQT458728:JQT459600 KAP458728:KAP459600 KKL458728:KKL459600 KUH458728:KUH459600 LED458728:LED459600 LNZ458728:LNZ459600 LXV458728:LXV459600 MHR458728:MHR459600 MRN458728:MRN459600 NBJ458728:NBJ459600 NLF458728:NLF459600 NVB458728:NVB459600 OEX458728:OEX459600 OOT458728:OOT459600 OYP458728:OYP459600 PIL458728:PIL459600 PSH458728:PSH459600 QCD458728:QCD459600 QLZ458728:QLZ459600 QVV458728:QVV459600 RFR458728:RFR459600 RPN458728:RPN459600 RZJ458728:RZJ459600 SJF458728:SJF459600 STB458728:STB459600 TCX458728:TCX459600 TMT458728:TMT459600 TWP458728:TWP459600 UGL458728:UGL459600 UQH458728:UQH459600 VAD458728:VAD459600 VJZ458728:VJZ459600 VTV458728:VTV459600 WDR458728:WDR459600 WNN458728:WNN459600 WXJ458728:WXJ459600 BH524270:BH525142 KX524264:KX525136 UT524264:UT525136 AEP524264:AEP525136 AOL524264:AOL525136 AYH524264:AYH525136 BID524264:BID525136 BRZ524264:BRZ525136 CBV524264:CBV525136 CLR524264:CLR525136 CVN524264:CVN525136 DFJ524264:DFJ525136 DPF524264:DPF525136 DZB524264:DZB525136 EIX524264:EIX525136 EST524264:EST525136 FCP524264:FCP525136 FML524264:FML525136 FWH524264:FWH525136 GGD524264:GGD525136 GPZ524264:GPZ525136 GZV524264:GZV525136 HJR524264:HJR525136 HTN524264:HTN525136 IDJ524264:IDJ525136 INF524264:INF525136 IXB524264:IXB525136 JGX524264:JGX525136 JQT524264:JQT525136 KAP524264:KAP525136 KKL524264:KKL525136 KUH524264:KUH525136 LED524264:LED525136 LNZ524264:LNZ525136 LXV524264:LXV525136 MHR524264:MHR525136 MRN524264:MRN525136 NBJ524264:NBJ525136 NLF524264:NLF525136 NVB524264:NVB525136 OEX524264:OEX525136 OOT524264:OOT525136 OYP524264:OYP525136 PIL524264:PIL525136 PSH524264:PSH525136 QCD524264:QCD525136 QLZ524264:QLZ525136 QVV524264:QVV525136 RFR524264:RFR525136 RPN524264:RPN525136 RZJ524264:RZJ525136 SJF524264:SJF525136 STB524264:STB525136 TCX524264:TCX525136 TMT524264:TMT525136 TWP524264:TWP525136 UGL524264:UGL525136 UQH524264:UQH525136 VAD524264:VAD525136 VJZ524264:VJZ525136 VTV524264:VTV525136 WDR524264:WDR525136 WNN524264:WNN525136 WXJ524264:WXJ525136 BH589806:BH590678 KX589800:KX590672 UT589800:UT590672 AEP589800:AEP590672 AOL589800:AOL590672 AYH589800:AYH590672 BID589800:BID590672 BRZ589800:BRZ590672 CBV589800:CBV590672 CLR589800:CLR590672 CVN589800:CVN590672 DFJ589800:DFJ590672 DPF589800:DPF590672 DZB589800:DZB590672 EIX589800:EIX590672 EST589800:EST590672 FCP589800:FCP590672 FML589800:FML590672 FWH589800:FWH590672 GGD589800:GGD590672 GPZ589800:GPZ590672 GZV589800:GZV590672 HJR589800:HJR590672 HTN589800:HTN590672 IDJ589800:IDJ590672 INF589800:INF590672 IXB589800:IXB590672 JGX589800:JGX590672 JQT589800:JQT590672 KAP589800:KAP590672 KKL589800:KKL590672 KUH589800:KUH590672 LED589800:LED590672 LNZ589800:LNZ590672 LXV589800:LXV590672 MHR589800:MHR590672 MRN589800:MRN590672 NBJ589800:NBJ590672 NLF589800:NLF590672 NVB589800:NVB590672 OEX589800:OEX590672 OOT589800:OOT590672 OYP589800:OYP590672 PIL589800:PIL590672 PSH589800:PSH590672 QCD589800:QCD590672 QLZ589800:QLZ590672 QVV589800:QVV590672 RFR589800:RFR590672 RPN589800:RPN590672 RZJ589800:RZJ590672 SJF589800:SJF590672 STB589800:STB590672 TCX589800:TCX590672 TMT589800:TMT590672 TWP589800:TWP590672 UGL589800:UGL590672 UQH589800:UQH590672 VAD589800:VAD590672 VJZ589800:VJZ590672 VTV589800:VTV590672 WDR589800:WDR590672 WNN589800:WNN590672 WXJ589800:WXJ590672 BH655342:BH656214 KX655336:KX656208 UT655336:UT656208 AEP655336:AEP656208 AOL655336:AOL656208 AYH655336:AYH656208 BID655336:BID656208 BRZ655336:BRZ656208 CBV655336:CBV656208 CLR655336:CLR656208 CVN655336:CVN656208 DFJ655336:DFJ656208 DPF655336:DPF656208 DZB655336:DZB656208 EIX655336:EIX656208 EST655336:EST656208 FCP655336:FCP656208 FML655336:FML656208 FWH655336:FWH656208 GGD655336:GGD656208 GPZ655336:GPZ656208 GZV655336:GZV656208 HJR655336:HJR656208 HTN655336:HTN656208 IDJ655336:IDJ656208 INF655336:INF656208 IXB655336:IXB656208 JGX655336:JGX656208 JQT655336:JQT656208 KAP655336:KAP656208 KKL655336:KKL656208 KUH655336:KUH656208 LED655336:LED656208 LNZ655336:LNZ656208 LXV655336:LXV656208 MHR655336:MHR656208 MRN655336:MRN656208 NBJ655336:NBJ656208 NLF655336:NLF656208 NVB655336:NVB656208 OEX655336:OEX656208 OOT655336:OOT656208 OYP655336:OYP656208 PIL655336:PIL656208 PSH655336:PSH656208 QCD655336:QCD656208 QLZ655336:QLZ656208 QVV655336:QVV656208 RFR655336:RFR656208 RPN655336:RPN656208 RZJ655336:RZJ656208 SJF655336:SJF656208 STB655336:STB656208 TCX655336:TCX656208 TMT655336:TMT656208 TWP655336:TWP656208 UGL655336:UGL656208 UQH655336:UQH656208 VAD655336:VAD656208 VJZ655336:VJZ656208 VTV655336:VTV656208 WDR655336:WDR656208 WNN655336:WNN656208 WXJ655336:WXJ656208 BH720878:BH721750 KX720872:KX721744 UT720872:UT721744 AEP720872:AEP721744 AOL720872:AOL721744 AYH720872:AYH721744 BID720872:BID721744 BRZ720872:BRZ721744 CBV720872:CBV721744 CLR720872:CLR721744 CVN720872:CVN721744 DFJ720872:DFJ721744 DPF720872:DPF721744 DZB720872:DZB721744 EIX720872:EIX721744 EST720872:EST721744 FCP720872:FCP721744 FML720872:FML721744 FWH720872:FWH721744 GGD720872:GGD721744 GPZ720872:GPZ721744 GZV720872:GZV721744 HJR720872:HJR721744 HTN720872:HTN721744 IDJ720872:IDJ721744 INF720872:INF721744 IXB720872:IXB721744 JGX720872:JGX721744 JQT720872:JQT721744 KAP720872:KAP721744 KKL720872:KKL721744 KUH720872:KUH721744 LED720872:LED721744 LNZ720872:LNZ721744 LXV720872:LXV721744 MHR720872:MHR721744 MRN720872:MRN721744 NBJ720872:NBJ721744 NLF720872:NLF721744 NVB720872:NVB721744 OEX720872:OEX721744 OOT720872:OOT721744 OYP720872:OYP721744 PIL720872:PIL721744 PSH720872:PSH721744 QCD720872:QCD721744 QLZ720872:QLZ721744 QVV720872:QVV721744 RFR720872:RFR721744 RPN720872:RPN721744 RZJ720872:RZJ721744 SJF720872:SJF721744 STB720872:STB721744 TCX720872:TCX721744 TMT720872:TMT721744 TWP720872:TWP721744 UGL720872:UGL721744 UQH720872:UQH721744 VAD720872:VAD721744 VJZ720872:VJZ721744 VTV720872:VTV721744 WDR720872:WDR721744 WNN720872:WNN721744 WXJ720872:WXJ721744 BH786414:BH787286 KX786408:KX787280 UT786408:UT787280 AEP786408:AEP787280 AOL786408:AOL787280 AYH786408:AYH787280 BID786408:BID787280 BRZ786408:BRZ787280 CBV786408:CBV787280 CLR786408:CLR787280 CVN786408:CVN787280 DFJ786408:DFJ787280 DPF786408:DPF787280 DZB786408:DZB787280 EIX786408:EIX787280 EST786408:EST787280 FCP786408:FCP787280 FML786408:FML787280 FWH786408:FWH787280 GGD786408:GGD787280 GPZ786408:GPZ787280 GZV786408:GZV787280 HJR786408:HJR787280 HTN786408:HTN787280 IDJ786408:IDJ787280 INF786408:INF787280 IXB786408:IXB787280 JGX786408:JGX787280 JQT786408:JQT787280 KAP786408:KAP787280 KKL786408:KKL787280 KUH786408:KUH787280 LED786408:LED787280 LNZ786408:LNZ787280 LXV786408:LXV787280 MHR786408:MHR787280 MRN786408:MRN787280 NBJ786408:NBJ787280 NLF786408:NLF787280 NVB786408:NVB787280 OEX786408:OEX787280 OOT786408:OOT787280 OYP786408:OYP787280 PIL786408:PIL787280 PSH786408:PSH787280 QCD786408:QCD787280 QLZ786408:QLZ787280 QVV786408:QVV787280 RFR786408:RFR787280 RPN786408:RPN787280 RZJ786408:RZJ787280 SJF786408:SJF787280 STB786408:STB787280 TCX786408:TCX787280 TMT786408:TMT787280 TWP786408:TWP787280 UGL786408:UGL787280 UQH786408:UQH787280 VAD786408:VAD787280 VJZ786408:VJZ787280 VTV786408:VTV787280 WDR786408:WDR787280 WNN786408:WNN787280 WXJ786408:WXJ787280 BH851950:BH852822 KX851944:KX852816 UT851944:UT852816 AEP851944:AEP852816 AOL851944:AOL852816 AYH851944:AYH852816 BID851944:BID852816 BRZ851944:BRZ852816 CBV851944:CBV852816 CLR851944:CLR852816 CVN851944:CVN852816 DFJ851944:DFJ852816 DPF851944:DPF852816 DZB851944:DZB852816 EIX851944:EIX852816 EST851944:EST852816 FCP851944:FCP852816 FML851944:FML852816 FWH851944:FWH852816 GGD851944:GGD852816 GPZ851944:GPZ852816 GZV851944:GZV852816 HJR851944:HJR852816 HTN851944:HTN852816 IDJ851944:IDJ852816 INF851944:INF852816 IXB851944:IXB852816 JGX851944:JGX852816 JQT851944:JQT852816 KAP851944:KAP852816 KKL851944:KKL852816 KUH851944:KUH852816 LED851944:LED852816 LNZ851944:LNZ852816 LXV851944:LXV852816 MHR851944:MHR852816 MRN851944:MRN852816 NBJ851944:NBJ852816 NLF851944:NLF852816 NVB851944:NVB852816 OEX851944:OEX852816 OOT851944:OOT852816 OYP851944:OYP852816 PIL851944:PIL852816 PSH851944:PSH852816 QCD851944:QCD852816 QLZ851944:QLZ852816 QVV851944:QVV852816 RFR851944:RFR852816 RPN851944:RPN852816 RZJ851944:RZJ852816 SJF851944:SJF852816 STB851944:STB852816 TCX851944:TCX852816 TMT851944:TMT852816 TWP851944:TWP852816 UGL851944:UGL852816 UQH851944:UQH852816 VAD851944:VAD852816 VJZ851944:VJZ852816 VTV851944:VTV852816 WDR851944:WDR852816 WNN851944:WNN852816 WXJ851944:WXJ852816 BH917486:BH918358 KX917480:KX918352 UT917480:UT918352 AEP917480:AEP918352 AOL917480:AOL918352 AYH917480:AYH918352 BID917480:BID918352 BRZ917480:BRZ918352 CBV917480:CBV918352 CLR917480:CLR918352 CVN917480:CVN918352 DFJ917480:DFJ918352 DPF917480:DPF918352 DZB917480:DZB918352 EIX917480:EIX918352 EST917480:EST918352 FCP917480:FCP918352 FML917480:FML918352 FWH917480:FWH918352 GGD917480:GGD918352 GPZ917480:GPZ918352 GZV917480:GZV918352 HJR917480:HJR918352 HTN917480:HTN918352 IDJ917480:IDJ918352 INF917480:INF918352 IXB917480:IXB918352 JGX917480:JGX918352 JQT917480:JQT918352 KAP917480:KAP918352 KKL917480:KKL918352 KUH917480:KUH918352 LED917480:LED918352 LNZ917480:LNZ918352 LXV917480:LXV918352 MHR917480:MHR918352 MRN917480:MRN918352 NBJ917480:NBJ918352 NLF917480:NLF918352 NVB917480:NVB918352 OEX917480:OEX918352 OOT917480:OOT918352 OYP917480:OYP918352 PIL917480:PIL918352 PSH917480:PSH918352 QCD917480:QCD918352 QLZ917480:QLZ918352 QVV917480:QVV918352 RFR917480:RFR918352 RPN917480:RPN918352 RZJ917480:RZJ918352 SJF917480:SJF918352 STB917480:STB918352 TCX917480:TCX918352 TMT917480:TMT918352 TWP917480:TWP918352 UGL917480:UGL918352 UQH917480:UQH918352 VAD917480:VAD918352 VJZ917480:VJZ918352 VTV917480:VTV918352 WDR917480:WDR918352 WNN917480:WNN918352 WXJ917480:WXJ918352 BH983022:BH983894 KX983016:KX983888 UT983016:UT983888 AEP983016:AEP983888 AOL983016:AOL983888 AYH983016:AYH983888 BID983016:BID983888 BRZ983016:BRZ983888 CBV983016:CBV983888 CLR983016:CLR983888 CVN983016:CVN983888 DFJ983016:DFJ983888 DPF983016:DPF983888 DZB983016:DZB983888 EIX983016:EIX983888 EST983016:EST983888 FCP983016:FCP983888 FML983016:FML983888 FWH983016:FWH983888 GGD983016:GGD983888 GPZ983016:GPZ983888 GZV983016:GZV983888 HJR983016:HJR983888 HTN983016:HTN983888 IDJ983016:IDJ983888 INF983016:INF983888 IXB983016:IXB983888 JGX983016:JGX983888 JQT983016:JQT983888 KAP983016:KAP983888 KKL983016:KKL983888 KUH983016:KUH983888 LED983016:LED983888 LNZ983016:LNZ983888 LXV983016:LXV983888 MHR983016:MHR983888 MRN983016:MRN983888 NBJ983016:NBJ983888 NLF983016:NLF983888 NVB983016:NVB983888 OEX983016:OEX983888 OOT983016:OOT983888 OYP983016:OYP983888 PIL983016:PIL983888 PSH983016:PSH983888 QCD983016:QCD983888 QLZ983016:QLZ983888 QVV983016:QVV983888 RFR983016:RFR983888 RPN983016:RPN983888 RZJ983016:RZJ983888 SJF983016:SJF983888 STB983016:STB983888 TCX983016:TCX983888 TMT983016:TMT983888 TWP983016:TWP983888 UGL983016:UGL983888 UQH983016:UQH983888 VAD983016:VAD983888 VJZ983016:VJZ983888 VTV983016:VTV983888 WDR983016:WDR983888 WNN983016:WNN983888 WXJ983016:WXJ983888 BN65512:BN66386 LD65512:LD66386 UZ65512:UZ66386 AEV65512:AEV66386 AOR65512:AOR66386 AYN65512:AYN66386 BIJ65512:BIJ66386 BSF65512:BSF66386 CCB65512:CCB66386 CLX65512:CLX66386 CVT65512:CVT66386 DFP65512:DFP66386 DPL65512:DPL66386 DZH65512:DZH66386 EJD65512:EJD66386 ESZ65512:ESZ66386 FCV65512:FCV66386 FMR65512:FMR66386 FWN65512:FWN66386 GGJ65512:GGJ66386 GQF65512:GQF66386 HAB65512:HAB66386 HJX65512:HJX66386 HTT65512:HTT66386 IDP65512:IDP66386 INL65512:INL66386 IXH65512:IXH66386 JHD65512:JHD66386 JQZ65512:JQZ66386 KAV65512:KAV66386 KKR65512:KKR66386 KUN65512:KUN66386 LEJ65512:LEJ66386 LOF65512:LOF66386 LYB65512:LYB66386 MHX65512:MHX66386 MRT65512:MRT66386 NBP65512:NBP66386 NLL65512:NLL66386 NVH65512:NVH66386 OFD65512:OFD66386 OOZ65512:OOZ66386 OYV65512:OYV66386 PIR65512:PIR66386 PSN65512:PSN66386 QCJ65512:QCJ66386 QMF65512:QMF66386 QWB65512:QWB66386 RFX65512:RFX66386 RPT65512:RPT66386 RZP65512:RZP66386 SJL65512:SJL66386 STH65512:STH66386 TDD65512:TDD66386 TMZ65512:TMZ66386 TWV65512:TWV66386 UGR65512:UGR66386 UQN65512:UQN66386 VAJ65512:VAJ66386 VKF65512:VKF66386 VUB65512:VUB66386 WDX65512:WDX66386 WNT65512:WNT66386 WXP65512:WXP66386 BN131048:BN131922 LD131048:LD131922 UZ131048:UZ131922 AEV131048:AEV131922 AOR131048:AOR131922 AYN131048:AYN131922 BIJ131048:BIJ131922 BSF131048:BSF131922 CCB131048:CCB131922 CLX131048:CLX131922 CVT131048:CVT131922 DFP131048:DFP131922 DPL131048:DPL131922 DZH131048:DZH131922 EJD131048:EJD131922 ESZ131048:ESZ131922 FCV131048:FCV131922 FMR131048:FMR131922 FWN131048:FWN131922 GGJ131048:GGJ131922 GQF131048:GQF131922 HAB131048:HAB131922 HJX131048:HJX131922 HTT131048:HTT131922 IDP131048:IDP131922 INL131048:INL131922 IXH131048:IXH131922 JHD131048:JHD131922 JQZ131048:JQZ131922 KAV131048:KAV131922 KKR131048:KKR131922 KUN131048:KUN131922 LEJ131048:LEJ131922 LOF131048:LOF131922 LYB131048:LYB131922 MHX131048:MHX131922 MRT131048:MRT131922 NBP131048:NBP131922 NLL131048:NLL131922 NVH131048:NVH131922 OFD131048:OFD131922 OOZ131048:OOZ131922 OYV131048:OYV131922 PIR131048:PIR131922 PSN131048:PSN131922 QCJ131048:QCJ131922 QMF131048:QMF131922 QWB131048:QWB131922 RFX131048:RFX131922 RPT131048:RPT131922 RZP131048:RZP131922 SJL131048:SJL131922 STH131048:STH131922 TDD131048:TDD131922 TMZ131048:TMZ131922 TWV131048:TWV131922 UGR131048:UGR131922 UQN131048:UQN131922 VAJ131048:VAJ131922 VKF131048:VKF131922 VUB131048:VUB131922 WDX131048:WDX131922 WNT131048:WNT131922 WXP131048:WXP131922 BN196584:BN197458 LD196584:LD197458 UZ196584:UZ197458 AEV196584:AEV197458 AOR196584:AOR197458 AYN196584:AYN197458 BIJ196584:BIJ197458 BSF196584:BSF197458 CCB196584:CCB197458 CLX196584:CLX197458 CVT196584:CVT197458 DFP196584:DFP197458 DPL196584:DPL197458 DZH196584:DZH197458 EJD196584:EJD197458 ESZ196584:ESZ197458 FCV196584:FCV197458 FMR196584:FMR197458 FWN196584:FWN197458 GGJ196584:GGJ197458 GQF196584:GQF197458 HAB196584:HAB197458 HJX196584:HJX197458 HTT196584:HTT197458 IDP196584:IDP197458 INL196584:INL197458 IXH196584:IXH197458 JHD196584:JHD197458 JQZ196584:JQZ197458 KAV196584:KAV197458 KKR196584:KKR197458 KUN196584:KUN197458 LEJ196584:LEJ197458 LOF196584:LOF197458 LYB196584:LYB197458 MHX196584:MHX197458 MRT196584:MRT197458 NBP196584:NBP197458 NLL196584:NLL197458 NVH196584:NVH197458 OFD196584:OFD197458 OOZ196584:OOZ197458 OYV196584:OYV197458 PIR196584:PIR197458 PSN196584:PSN197458 QCJ196584:QCJ197458 QMF196584:QMF197458 QWB196584:QWB197458 RFX196584:RFX197458 RPT196584:RPT197458 RZP196584:RZP197458 SJL196584:SJL197458 STH196584:STH197458 TDD196584:TDD197458 TMZ196584:TMZ197458 TWV196584:TWV197458 UGR196584:UGR197458 UQN196584:UQN197458 VAJ196584:VAJ197458 VKF196584:VKF197458 VUB196584:VUB197458 WDX196584:WDX197458 WNT196584:WNT197458 WXP196584:WXP197458 BN262120:BN262994 LD262120:LD262994 UZ262120:UZ262994 AEV262120:AEV262994 AOR262120:AOR262994 AYN262120:AYN262994 BIJ262120:BIJ262994 BSF262120:BSF262994 CCB262120:CCB262994 CLX262120:CLX262994 CVT262120:CVT262994 DFP262120:DFP262994 DPL262120:DPL262994 DZH262120:DZH262994 EJD262120:EJD262994 ESZ262120:ESZ262994 FCV262120:FCV262994 FMR262120:FMR262994 FWN262120:FWN262994 GGJ262120:GGJ262994 GQF262120:GQF262994 HAB262120:HAB262994 HJX262120:HJX262994 HTT262120:HTT262994 IDP262120:IDP262994 INL262120:INL262994 IXH262120:IXH262994 JHD262120:JHD262994 JQZ262120:JQZ262994 KAV262120:KAV262994 KKR262120:KKR262994 KUN262120:KUN262994 LEJ262120:LEJ262994 LOF262120:LOF262994 LYB262120:LYB262994 MHX262120:MHX262994 MRT262120:MRT262994 NBP262120:NBP262994 NLL262120:NLL262994 NVH262120:NVH262994 OFD262120:OFD262994 OOZ262120:OOZ262994 OYV262120:OYV262994 PIR262120:PIR262994 PSN262120:PSN262994 QCJ262120:QCJ262994 QMF262120:QMF262994 QWB262120:QWB262994 RFX262120:RFX262994 RPT262120:RPT262994 RZP262120:RZP262994 SJL262120:SJL262994 STH262120:STH262994 TDD262120:TDD262994 TMZ262120:TMZ262994 TWV262120:TWV262994 UGR262120:UGR262994 UQN262120:UQN262994 VAJ262120:VAJ262994 VKF262120:VKF262994 VUB262120:VUB262994 WDX262120:WDX262994 WNT262120:WNT262994 WXP262120:WXP262994 BN327656:BN328530 LD327656:LD328530 UZ327656:UZ328530 AEV327656:AEV328530 AOR327656:AOR328530 AYN327656:AYN328530 BIJ327656:BIJ328530 BSF327656:BSF328530 CCB327656:CCB328530 CLX327656:CLX328530 CVT327656:CVT328530 DFP327656:DFP328530 DPL327656:DPL328530 DZH327656:DZH328530 EJD327656:EJD328530 ESZ327656:ESZ328530 FCV327656:FCV328530 FMR327656:FMR328530 FWN327656:FWN328530 GGJ327656:GGJ328530 GQF327656:GQF328530 HAB327656:HAB328530 HJX327656:HJX328530 HTT327656:HTT328530 IDP327656:IDP328530 INL327656:INL328530 IXH327656:IXH328530 JHD327656:JHD328530 JQZ327656:JQZ328530 KAV327656:KAV328530 KKR327656:KKR328530 KUN327656:KUN328530 LEJ327656:LEJ328530 LOF327656:LOF328530 LYB327656:LYB328530 MHX327656:MHX328530 MRT327656:MRT328530 NBP327656:NBP328530 NLL327656:NLL328530 NVH327656:NVH328530 OFD327656:OFD328530 OOZ327656:OOZ328530 OYV327656:OYV328530 PIR327656:PIR328530 PSN327656:PSN328530 QCJ327656:QCJ328530 QMF327656:QMF328530 QWB327656:QWB328530 RFX327656:RFX328530 RPT327656:RPT328530 RZP327656:RZP328530 SJL327656:SJL328530 STH327656:STH328530 TDD327656:TDD328530 TMZ327656:TMZ328530 TWV327656:TWV328530 UGR327656:UGR328530 UQN327656:UQN328530 VAJ327656:VAJ328530 VKF327656:VKF328530 VUB327656:VUB328530 WDX327656:WDX328530 WNT327656:WNT328530 WXP327656:WXP328530 BN393192:BN394066 LD393192:LD394066 UZ393192:UZ394066 AEV393192:AEV394066 AOR393192:AOR394066 AYN393192:AYN394066 BIJ393192:BIJ394066 BSF393192:BSF394066 CCB393192:CCB394066 CLX393192:CLX394066 CVT393192:CVT394066 DFP393192:DFP394066 DPL393192:DPL394066 DZH393192:DZH394066 EJD393192:EJD394066 ESZ393192:ESZ394066 FCV393192:FCV394066 FMR393192:FMR394066 FWN393192:FWN394066 GGJ393192:GGJ394066 GQF393192:GQF394066 HAB393192:HAB394066 HJX393192:HJX394066 HTT393192:HTT394066 IDP393192:IDP394066 INL393192:INL394066 IXH393192:IXH394066 JHD393192:JHD394066 JQZ393192:JQZ394066 KAV393192:KAV394066 KKR393192:KKR394066 KUN393192:KUN394066 LEJ393192:LEJ394066 LOF393192:LOF394066 LYB393192:LYB394066 MHX393192:MHX394066 MRT393192:MRT394066 NBP393192:NBP394066 NLL393192:NLL394066 NVH393192:NVH394066 OFD393192:OFD394066 OOZ393192:OOZ394066 OYV393192:OYV394066 PIR393192:PIR394066 PSN393192:PSN394066 QCJ393192:QCJ394066 QMF393192:QMF394066 QWB393192:QWB394066 RFX393192:RFX394066 RPT393192:RPT394066 RZP393192:RZP394066 SJL393192:SJL394066 STH393192:STH394066 TDD393192:TDD394066 TMZ393192:TMZ394066 TWV393192:TWV394066 UGR393192:UGR394066 UQN393192:UQN394066 VAJ393192:VAJ394066 VKF393192:VKF394066 VUB393192:VUB394066 WDX393192:WDX394066 WNT393192:WNT394066 WXP393192:WXP394066 BN458728:BN459602 LD458728:LD459602 UZ458728:UZ459602 AEV458728:AEV459602 AOR458728:AOR459602 AYN458728:AYN459602 BIJ458728:BIJ459602 BSF458728:BSF459602 CCB458728:CCB459602 CLX458728:CLX459602 CVT458728:CVT459602 DFP458728:DFP459602 DPL458728:DPL459602 DZH458728:DZH459602 EJD458728:EJD459602 ESZ458728:ESZ459602 FCV458728:FCV459602 FMR458728:FMR459602 FWN458728:FWN459602 GGJ458728:GGJ459602 GQF458728:GQF459602 HAB458728:HAB459602 HJX458728:HJX459602 HTT458728:HTT459602 IDP458728:IDP459602 INL458728:INL459602 IXH458728:IXH459602 JHD458728:JHD459602 JQZ458728:JQZ459602 KAV458728:KAV459602 KKR458728:KKR459602 KUN458728:KUN459602 LEJ458728:LEJ459602 LOF458728:LOF459602 LYB458728:LYB459602 MHX458728:MHX459602 MRT458728:MRT459602 NBP458728:NBP459602 NLL458728:NLL459602 NVH458728:NVH459602 OFD458728:OFD459602 OOZ458728:OOZ459602 OYV458728:OYV459602 PIR458728:PIR459602 PSN458728:PSN459602 QCJ458728:QCJ459602 QMF458728:QMF459602 QWB458728:QWB459602 RFX458728:RFX459602 RPT458728:RPT459602 RZP458728:RZP459602 SJL458728:SJL459602 STH458728:STH459602 TDD458728:TDD459602 TMZ458728:TMZ459602 TWV458728:TWV459602 UGR458728:UGR459602 UQN458728:UQN459602 VAJ458728:VAJ459602 VKF458728:VKF459602 VUB458728:VUB459602 WDX458728:WDX459602 WNT458728:WNT459602 WXP458728:WXP459602 BN524264:BN525138 LD524264:LD525138 UZ524264:UZ525138 AEV524264:AEV525138 AOR524264:AOR525138 AYN524264:AYN525138 BIJ524264:BIJ525138 BSF524264:BSF525138 CCB524264:CCB525138 CLX524264:CLX525138 CVT524264:CVT525138 DFP524264:DFP525138 DPL524264:DPL525138 DZH524264:DZH525138 EJD524264:EJD525138 ESZ524264:ESZ525138 FCV524264:FCV525138 FMR524264:FMR525138 FWN524264:FWN525138 GGJ524264:GGJ525138 GQF524264:GQF525138 HAB524264:HAB525138 HJX524264:HJX525138 HTT524264:HTT525138 IDP524264:IDP525138 INL524264:INL525138 IXH524264:IXH525138 JHD524264:JHD525138 JQZ524264:JQZ525138 KAV524264:KAV525138 KKR524264:KKR525138 KUN524264:KUN525138 LEJ524264:LEJ525138 LOF524264:LOF525138 LYB524264:LYB525138 MHX524264:MHX525138 MRT524264:MRT525138 NBP524264:NBP525138 NLL524264:NLL525138 NVH524264:NVH525138 OFD524264:OFD525138 OOZ524264:OOZ525138 OYV524264:OYV525138 PIR524264:PIR525138 PSN524264:PSN525138 QCJ524264:QCJ525138 QMF524264:QMF525138 QWB524264:QWB525138 RFX524264:RFX525138 RPT524264:RPT525138 RZP524264:RZP525138 SJL524264:SJL525138 STH524264:STH525138 TDD524264:TDD525138 TMZ524264:TMZ525138 TWV524264:TWV525138 UGR524264:UGR525138 UQN524264:UQN525138 VAJ524264:VAJ525138 VKF524264:VKF525138 VUB524264:VUB525138 WDX524264:WDX525138 WNT524264:WNT525138 WXP524264:WXP525138 BN589800:BN590674 LD589800:LD590674 UZ589800:UZ590674 AEV589800:AEV590674 AOR589800:AOR590674 AYN589800:AYN590674 BIJ589800:BIJ590674 BSF589800:BSF590674 CCB589800:CCB590674 CLX589800:CLX590674 CVT589800:CVT590674 DFP589800:DFP590674 DPL589800:DPL590674 DZH589800:DZH590674 EJD589800:EJD590674 ESZ589800:ESZ590674 FCV589800:FCV590674 FMR589800:FMR590674 FWN589800:FWN590674 GGJ589800:GGJ590674 GQF589800:GQF590674 HAB589800:HAB590674 HJX589800:HJX590674 HTT589800:HTT590674 IDP589800:IDP590674 INL589800:INL590674 IXH589800:IXH590674 JHD589800:JHD590674 JQZ589800:JQZ590674 KAV589800:KAV590674 KKR589800:KKR590674 KUN589800:KUN590674 LEJ589800:LEJ590674 LOF589800:LOF590674 LYB589800:LYB590674 MHX589800:MHX590674 MRT589800:MRT590674 NBP589800:NBP590674 NLL589800:NLL590674 NVH589800:NVH590674 OFD589800:OFD590674 OOZ589800:OOZ590674 OYV589800:OYV590674 PIR589800:PIR590674 PSN589800:PSN590674 QCJ589800:QCJ590674 QMF589800:QMF590674 QWB589800:QWB590674 RFX589800:RFX590674 RPT589800:RPT590674 RZP589800:RZP590674 SJL589800:SJL590674 STH589800:STH590674 TDD589800:TDD590674 TMZ589800:TMZ590674 TWV589800:TWV590674 UGR589800:UGR590674 UQN589800:UQN590674 VAJ589800:VAJ590674 VKF589800:VKF590674 VUB589800:VUB590674 WDX589800:WDX590674 WNT589800:WNT590674 WXP589800:WXP590674 BN655336:BN656210 LD655336:LD656210 UZ655336:UZ656210 AEV655336:AEV656210 AOR655336:AOR656210 AYN655336:AYN656210 BIJ655336:BIJ656210 BSF655336:BSF656210 CCB655336:CCB656210 CLX655336:CLX656210 CVT655336:CVT656210 DFP655336:DFP656210 DPL655336:DPL656210 DZH655336:DZH656210 EJD655336:EJD656210 ESZ655336:ESZ656210 FCV655336:FCV656210 FMR655336:FMR656210 FWN655336:FWN656210 GGJ655336:GGJ656210 GQF655336:GQF656210 HAB655336:HAB656210 HJX655336:HJX656210 HTT655336:HTT656210 IDP655336:IDP656210 INL655336:INL656210 IXH655336:IXH656210 JHD655336:JHD656210 JQZ655336:JQZ656210 KAV655336:KAV656210 KKR655336:KKR656210 KUN655336:KUN656210 LEJ655336:LEJ656210 LOF655336:LOF656210 LYB655336:LYB656210 MHX655336:MHX656210 MRT655336:MRT656210 NBP655336:NBP656210 NLL655336:NLL656210 NVH655336:NVH656210 OFD655336:OFD656210 OOZ655336:OOZ656210 OYV655336:OYV656210 PIR655336:PIR656210 PSN655336:PSN656210 QCJ655336:QCJ656210 QMF655336:QMF656210 QWB655336:QWB656210 RFX655336:RFX656210 RPT655336:RPT656210 RZP655336:RZP656210 SJL655336:SJL656210 STH655336:STH656210 TDD655336:TDD656210 TMZ655336:TMZ656210 TWV655336:TWV656210 UGR655336:UGR656210 UQN655336:UQN656210 VAJ655336:VAJ656210 VKF655336:VKF656210 VUB655336:VUB656210 WDX655336:WDX656210 WNT655336:WNT656210 WXP655336:WXP656210 BN720872:BN721746 LD720872:LD721746 UZ720872:UZ721746 AEV720872:AEV721746 AOR720872:AOR721746 AYN720872:AYN721746 BIJ720872:BIJ721746 BSF720872:BSF721746 CCB720872:CCB721746 CLX720872:CLX721746 CVT720872:CVT721746 DFP720872:DFP721746 DPL720872:DPL721746 DZH720872:DZH721746 EJD720872:EJD721746 ESZ720872:ESZ721746 FCV720872:FCV721746 FMR720872:FMR721746 FWN720872:FWN721746 GGJ720872:GGJ721746 GQF720872:GQF721746 HAB720872:HAB721746 HJX720872:HJX721746 HTT720872:HTT721746 IDP720872:IDP721746 INL720872:INL721746 IXH720872:IXH721746 JHD720872:JHD721746 JQZ720872:JQZ721746 KAV720872:KAV721746 KKR720872:KKR721746 KUN720872:KUN721746 LEJ720872:LEJ721746 LOF720872:LOF721746 LYB720872:LYB721746 MHX720872:MHX721746 MRT720872:MRT721746 NBP720872:NBP721746 NLL720872:NLL721746 NVH720872:NVH721746 OFD720872:OFD721746 OOZ720872:OOZ721746 OYV720872:OYV721746 PIR720872:PIR721746 PSN720872:PSN721746 QCJ720872:QCJ721746 QMF720872:QMF721746 QWB720872:QWB721746 RFX720872:RFX721746 RPT720872:RPT721746 RZP720872:RZP721746 SJL720872:SJL721746 STH720872:STH721746 TDD720872:TDD721746 TMZ720872:TMZ721746 TWV720872:TWV721746 UGR720872:UGR721746 UQN720872:UQN721746 VAJ720872:VAJ721746 VKF720872:VKF721746 VUB720872:VUB721746 WDX720872:WDX721746 WNT720872:WNT721746 WXP720872:WXP721746 BN786408:BN787282 LD786408:LD787282 UZ786408:UZ787282 AEV786408:AEV787282 AOR786408:AOR787282 AYN786408:AYN787282 BIJ786408:BIJ787282 BSF786408:BSF787282 CCB786408:CCB787282 CLX786408:CLX787282 CVT786408:CVT787282 DFP786408:DFP787282 DPL786408:DPL787282 DZH786408:DZH787282 EJD786408:EJD787282 ESZ786408:ESZ787282 FCV786408:FCV787282 FMR786408:FMR787282 FWN786408:FWN787282 GGJ786408:GGJ787282 GQF786408:GQF787282 HAB786408:HAB787282 HJX786408:HJX787282 HTT786408:HTT787282 IDP786408:IDP787282 INL786408:INL787282 IXH786408:IXH787282 JHD786408:JHD787282 JQZ786408:JQZ787282 KAV786408:KAV787282 KKR786408:KKR787282 KUN786408:KUN787282 LEJ786408:LEJ787282 LOF786408:LOF787282 LYB786408:LYB787282 MHX786408:MHX787282 MRT786408:MRT787282 NBP786408:NBP787282 NLL786408:NLL787282 NVH786408:NVH787282 OFD786408:OFD787282 OOZ786408:OOZ787282 OYV786408:OYV787282 PIR786408:PIR787282 PSN786408:PSN787282 QCJ786408:QCJ787282 QMF786408:QMF787282 QWB786408:QWB787282 RFX786408:RFX787282 RPT786408:RPT787282 RZP786408:RZP787282 SJL786408:SJL787282 STH786408:STH787282 TDD786408:TDD787282 TMZ786408:TMZ787282 TWV786408:TWV787282 UGR786408:UGR787282 UQN786408:UQN787282 VAJ786408:VAJ787282 VKF786408:VKF787282 VUB786408:VUB787282 WDX786408:WDX787282 WNT786408:WNT787282 WXP786408:WXP787282 BN851944:BN852818 LD851944:LD852818 UZ851944:UZ852818 AEV851944:AEV852818 AOR851944:AOR852818 AYN851944:AYN852818 BIJ851944:BIJ852818 BSF851944:BSF852818 CCB851944:CCB852818 CLX851944:CLX852818 CVT851944:CVT852818 DFP851944:DFP852818 DPL851944:DPL852818 DZH851944:DZH852818 EJD851944:EJD852818 ESZ851944:ESZ852818 FCV851944:FCV852818 FMR851944:FMR852818 FWN851944:FWN852818 GGJ851944:GGJ852818 GQF851944:GQF852818 HAB851944:HAB852818 HJX851944:HJX852818 HTT851944:HTT852818 IDP851944:IDP852818 INL851944:INL852818 IXH851944:IXH852818 JHD851944:JHD852818 JQZ851944:JQZ852818 KAV851944:KAV852818 KKR851944:KKR852818 KUN851944:KUN852818 LEJ851944:LEJ852818 LOF851944:LOF852818 LYB851944:LYB852818 MHX851944:MHX852818 MRT851944:MRT852818 NBP851944:NBP852818 NLL851944:NLL852818 NVH851944:NVH852818 OFD851944:OFD852818 OOZ851944:OOZ852818 OYV851944:OYV852818 PIR851944:PIR852818 PSN851944:PSN852818 QCJ851944:QCJ852818 QMF851944:QMF852818 QWB851944:QWB852818 RFX851944:RFX852818 RPT851944:RPT852818 RZP851944:RZP852818 SJL851944:SJL852818 STH851944:STH852818 TDD851944:TDD852818 TMZ851944:TMZ852818 TWV851944:TWV852818 UGR851944:UGR852818 UQN851944:UQN852818 VAJ851944:VAJ852818 VKF851944:VKF852818 VUB851944:VUB852818 WDX851944:WDX852818 WNT851944:WNT852818 WXP851944:WXP852818 BN917480:BN918354 LD917480:LD918354 UZ917480:UZ918354 AEV917480:AEV918354 AOR917480:AOR918354 AYN917480:AYN918354 BIJ917480:BIJ918354 BSF917480:BSF918354 CCB917480:CCB918354 CLX917480:CLX918354 CVT917480:CVT918354 DFP917480:DFP918354 DPL917480:DPL918354 DZH917480:DZH918354 EJD917480:EJD918354 ESZ917480:ESZ918354 FCV917480:FCV918354 FMR917480:FMR918354 FWN917480:FWN918354 GGJ917480:GGJ918354 GQF917480:GQF918354 HAB917480:HAB918354 HJX917480:HJX918354 HTT917480:HTT918354 IDP917480:IDP918354 INL917480:INL918354 IXH917480:IXH918354 JHD917480:JHD918354 JQZ917480:JQZ918354 KAV917480:KAV918354 KKR917480:KKR918354 KUN917480:KUN918354 LEJ917480:LEJ918354 LOF917480:LOF918354 LYB917480:LYB918354 MHX917480:MHX918354 MRT917480:MRT918354 NBP917480:NBP918354 NLL917480:NLL918354 NVH917480:NVH918354 OFD917480:OFD918354 OOZ917480:OOZ918354 OYV917480:OYV918354 PIR917480:PIR918354 PSN917480:PSN918354 QCJ917480:QCJ918354 QMF917480:QMF918354 QWB917480:QWB918354 RFX917480:RFX918354 RPT917480:RPT918354 RZP917480:RZP918354 SJL917480:SJL918354 STH917480:STH918354 TDD917480:TDD918354 TMZ917480:TMZ918354 TWV917480:TWV918354 UGR917480:UGR918354 UQN917480:UQN918354 VAJ917480:VAJ918354 VKF917480:VKF918354 VUB917480:VUB918354 WDX917480:WDX918354 WNT917480:WNT918354 WXP917480:WXP918354 BN983016:BN983890 LD983016:LD983890 UZ983016:UZ983890 AEV983016:AEV983890 AOR983016:AOR983890 AYN983016:AYN983890 BIJ983016:BIJ983890 BSF983016:BSF983890 CCB983016:CCB983890 CLX983016:CLX983890 CVT983016:CVT983890 DFP983016:DFP983890 DPL983016:DPL983890 DZH983016:DZH983890 EJD983016:EJD983890 ESZ983016:ESZ983890 FCV983016:FCV983890 FMR983016:FMR983890 FWN983016:FWN983890 GGJ983016:GGJ983890 GQF983016:GQF983890 HAB983016:HAB983890 HJX983016:HJX983890 HTT983016:HTT983890 IDP983016:IDP983890 INL983016:INL983890 IXH983016:IXH983890 JHD983016:JHD983890 JQZ983016:JQZ983890 KAV983016:KAV983890 KKR983016:KKR983890 KUN983016:KUN983890 LEJ983016:LEJ983890 LOF983016:LOF983890 LYB983016:LYB983890 MHX983016:MHX983890 MRT983016:MRT983890 NBP983016:NBP983890 NLL983016:NLL983890 NVH983016:NVH983890 OFD983016:OFD983890 OOZ983016:OOZ983890 OYV983016:OYV983890 PIR983016:PIR983890 PSN983016:PSN983890 QCJ983016:QCJ983890 QMF983016:QMF983890 QWB983016:QWB983890 RFX983016:RFX983890 RPT983016:RPT983890 RZP983016:RZP983890 SJL983016:SJL983890 STH983016:STH983890 TDD983016:TDD983890 TMZ983016:TMZ983890 TWV983016:TWV983890 UGR983016:UGR983890 UQN983016:UQN983890 VAJ983016:VAJ983890 VKF983016:VKF983890 VUB983016:VUB983890 WDX983016:WDX983890 WNT983016:WNT983890 WXP983016:WXP983890 BK65518:BK66390 LA65512:LA66384 UW65512:UW66384 AES65512:AES66384 AOO65512:AOO66384 AYK65512:AYK66384 BIG65512:BIG66384 BSC65512:BSC66384 CBY65512:CBY66384 CLU65512:CLU66384 CVQ65512:CVQ66384 DFM65512:DFM66384 DPI65512:DPI66384 DZE65512:DZE66384 EJA65512:EJA66384 ESW65512:ESW66384 FCS65512:FCS66384 FMO65512:FMO66384 FWK65512:FWK66384 GGG65512:GGG66384 GQC65512:GQC66384 GZY65512:GZY66384 HJU65512:HJU66384 HTQ65512:HTQ66384 IDM65512:IDM66384 INI65512:INI66384 IXE65512:IXE66384 JHA65512:JHA66384 JQW65512:JQW66384 KAS65512:KAS66384 KKO65512:KKO66384 KUK65512:KUK66384 LEG65512:LEG66384 LOC65512:LOC66384 LXY65512:LXY66384 MHU65512:MHU66384 MRQ65512:MRQ66384 NBM65512:NBM66384 NLI65512:NLI66384 NVE65512:NVE66384 OFA65512:OFA66384 OOW65512:OOW66384 OYS65512:OYS66384 PIO65512:PIO66384 PSK65512:PSK66384 QCG65512:QCG66384 QMC65512:QMC66384 QVY65512:QVY66384 RFU65512:RFU66384 RPQ65512:RPQ66384 RZM65512:RZM66384 SJI65512:SJI66384 STE65512:STE66384 TDA65512:TDA66384 TMW65512:TMW66384 TWS65512:TWS66384 UGO65512:UGO66384 UQK65512:UQK66384 VAG65512:VAG66384 VKC65512:VKC66384 VTY65512:VTY66384 WDU65512:WDU66384 WNQ65512:WNQ66384 WXM65512:WXM66384 BK131054:BK131926 LA131048:LA131920 UW131048:UW131920 AES131048:AES131920 AOO131048:AOO131920 AYK131048:AYK131920 BIG131048:BIG131920 BSC131048:BSC131920 CBY131048:CBY131920 CLU131048:CLU131920 CVQ131048:CVQ131920 DFM131048:DFM131920 DPI131048:DPI131920 DZE131048:DZE131920 EJA131048:EJA131920 ESW131048:ESW131920 FCS131048:FCS131920 FMO131048:FMO131920 FWK131048:FWK131920 GGG131048:GGG131920 GQC131048:GQC131920 GZY131048:GZY131920 HJU131048:HJU131920 HTQ131048:HTQ131920 IDM131048:IDM131920 INI131048:INI131920 IXE131048:IXE131920 JHA131048:JHA131920 JQW131048:JQW131920 KAS131048:KAS131920 KKO131048:KKO131920 KUK131048:KUK131920 LEG131048:LEG131920 LOC131048:LOC131920 LXY131048:LXY131920 MHU131048:MHU131920 MRQ131048:MRQ131920 NBM131048:NBM131920 NLI131048:NLI131920 NVE131048:NVE131920 OFA131048:OFA131920 OOW131048:OOW131920 OYS131048:OYS131920 PIO131048:PIO131920 PSK131048:PSK131920 QCG131048:QCG131920 QMC131048:QMC131920 QVY131048:QVY131920 RFU131048:RFU131920 RPQ131048:RPQ131920 RZM131048:RZM131920 SJI131048:SJI131920 STE131048:STE131920 TDA131048:TDA131920 TMW131048:TMW131920 TWS131048:TWS131920 UGO131048:UGO131920 UQK131048:UQK131920 VAG131048:VAG131920 VKC131048:VKC131920 VTY131048:VTY131920 WDU131048:WDU131920 WNQ131048:WNQ131920 WXM131048:WXM131920 BK196590:BK197462 LA196584:LA197456 UW196584:UW197456 AES196584:AES197456 AOO196584:AOO197456 AYK196584:AYK197456 BIG196584:BIG197456 BSC196584:BSC197456 CBY196584:CBY197456 CLU196584:CLU197456 CVQ196584:CVQ197456 DFM196584:DFM197456 DPI196584:DPI197456 DZE196584:DZE197456 EJA196584:EJA197456 ESW196584:ESW197456 FCS196584:FCS197456 FMO196584:FMO197456 FWK196584:FWK197456 GGG196584:GGG197456 GQC196584:GQC197456 GZY196584:GZY197456 HJU196584:HJU197456 HTQ196584:HTQ197456 IDM196584:IDM197456 INI196584:INI197456 IXE196584:IXE197456 JHA196584:JHA197456 JQW196584:JQW197456 KAS196584:KAS197456 KKO196584:KKO197456 KUK196584:KUK197456 LEG196584:LEG197456 LOC196584:LOC197456 LXY196584:LXY197456 MHU196584:MHU197456 MRQ196584:MRQ197456 NBM196584:NBM197456 NLI196584:NLI197456 NVE196584:NVE197456 OFA196584:OFA197456 OOW196584:OOW197456 OYS196584:OYS197456 PIO196584:PIO197456 PSK196584:PSK197456 QCG196584:QCG197456 QMC196584:QMC197456 QVY196584:QVY197456 RFU196584:RFU197456 RPQ196584:RPQ197456 RZM196584:RZM197456 SJI196584:SJI197456 STE196584:STE197456 TDA196584:TDA197456 TMW196584:TMW197456 TWS196584:TWS197456 UGO196584:UGO197456 UQK196584:UQK197456 VAG196584:VAG197456 VKC196584:VKC197456 VTY196584:VTY197456 WDU196584:WDU197456 WNQ196584:WNQ197456 WXM196584:WXM197456 BK262126:BK262998 LA262120:LA262992 UW262120:UW262992 AES262120:AES262992 AOO262120:AOO262992 AYK262120:AYK262992 BIG262120:BIG262992 BSC262120:BSC262992 CBY262120:CBY262992 CLU262120:CLU262992 CVQ262120:CVQ262992 DFM262120:DFM262992 DPI262120:DPI262992 DZE262120:DZE262992 EJA262120:EJA262992 ESW262120:ESW262992 FCS262120:FCS262992 FMO262120:FMO262992 FWK262120:FWK262992 GGG262120:GGG262992 GQC262120:GQC262992 GZY262120:GZY262992 HJU262120:HJU262992 HTQ262120:HTQ262992 IDM262120:IDM262992 INI262120:INI262992 IXE262120:IXE262992 JHA262120:JHA262992 JQW262120:JQW262992 KAS262120:KAS262992 KKO262120:KKO262992 KUK262120:KUK262992 LEG262120:LEG262992 LOC262120:LOC262992 LXY262120:LXY262992 MHU262120:MHU262992 MRQ262120:MRQ262992 NBM262120:NBM262992 NLI262120:NLI262992 NVE262120:NVE262992 OFA262120:OFA262992 OOW262120:OOW262992 OYS262120:OYS262992 PIO262120:PIO262992 PSK262120:PSK262992 QCG262120:QCG262992 QMC262120:QMC262992 QVY262120:QVY262992 RFU262120:RFU262992 RPQ262120:RPQ262992 RZM262120:RZM262992 SJI262120:SJI262992 STE262120:STE262992 TDA262120:TDA262992 TMW262120:TMW262992 TWS262120:TWS262992 UGO262120:UGO262992 UQK262120:UQK262992 VAG262120:VAG262992 VKC262120:VKC262992 VTY262120:VTY262992 WDU262120:WDU262992 WNQ262120:WNQ262992 WXM262120:WXM262992 BK327662:BK328534 LA327656:LA328528 UW327656:UW328528 AES327656:AES328528 AOO327656:AOO328528 AYK327656:AYK328528 BIG327656:BIG328528 BSC327656:BSC328528 CBY327656:CBY328528 CLU327656:CLU328528 CVQ327656:CVQ328528 DFM327656:DFM328528 DPI327656:DPI328528 DZE327656:DZE328528 EJA327656:EJA328528 ESW327656:ESW328528 FCS327656:FCS328528 FMO327656:FMO328528 FWK327656:FWK328528 GGG327656:GGG328528 GQC327656:GQC328528 GZY327656:GZY328528 HJU327656:HJU328528 HTQ327656:HTQ328528 IDM327656:IDM328528 INI327656:INI328528 IXE327656:IXE328528 JHA327656:JHA328528 JQW327656:JQW328528 KAS327656:KAS328528 KKO327656:KKO328528 KUK327656:KUK328528 LEG327656:LEG328528 LOC327656:LOC328528 LXY327656:LXY328528 MHU327656:MHU328528 MRQ327656:MRQ328528 NBM327656:NBM328528 NLI327656:NLI328528 NVE327656:NVE328528 OFA327656:OFA328528 OOW327656:OOW328528 OYS327656:OYS328528 PIO327656:PIO328528 PSK327656:PSK328528 QCG327656:QCG328528 QMC327656:QMC328528 QVY327656:QVY328528 RFU327656:RFU328528 RPQ327656:RPQ328528 RZM327656:RZM328528 SJI327656:SJI328528 STE327656:STE328528 TDA327656:TDA328528 TMW327656:TMW328528 TWS327656:TWS328528 UGO327656:UGO328528 UQK327656:UQK328528 VAG327656:VAG328528 VKC327656:VKC328528 VTY327656:VTY328528 WDU327656:WDU328528 WNQ327656:WNQ328528 WXM327656:WXM328528 BK393198:BK394070 LA393192:LA394064 UW393192:UW394064 AES393192:AES394064 AOO393192:AOO394064 AYK393192:AYK394064 BIG393192:BIG394064 BSC393192:BSC394064 CBY393192:CBY394064 CLU393192:CLU394064 CVQ393192:CVQ394064 DFM393192:DFM394064 DPI393192:DPI394064 DZE393192:DZE394064 EJA393192:EJA394064 ESW393192:ESW394064 FCS393192:FCS394064 FMO393192:FMO394064 FWK393192:FWK394064 GGG393192:GGG394064 GQC393192:GQC394064 GZY393192:GZY394064 HJU393192:HJU394064 HTQ393192:HTQ394064 IDM393192:IDM394064 INI393192:INI394064 IXE393192:IXE394064 JHA393192:JHA394064 JQW393192:JQW394064 KAS393192:KAS394064 KKO393192:KKO394064 KUK393192:KUK394064 LEG393192:LEG394064 LOC393192:LOC394064 LXY393192:LXY394064 MHU393192:MHU394064 MRQ393192:MRQ394064 NBM393192:NBM394064 NLI393192:NLI394064 NVE393192:NVE394064 OFA393192:OFA394064 OOW393192:OOW394064 OYS393192:OYS394064 PIO393192:PIO394064 PSK393192:PSK394064 QCG393192:QCG394064 QMC393192:QMC394064 QVY393192:QVY394064 RFU393192:RFU394064 RPQ393192:RPQ394064 RZM393192:RZM394064 SJI393192:SJI394064 STE393192:STE394064 TDA393192:TDA394064 TMW393192:TMW394064 TWS393192:TWS394064 UGO393192:UGO394064 UQK393192:UQK394064 VAG393192:VAG394064 VKC393192:VKC394064 VTY393192:VTY394064 WDU393192:WDU394064 WNQ393192:WNQ394064 WXM393192:WXM394064 BK458734:BK459606 LA458728:LA459600 UW458728:UW459600 AES458728:AES459600 AOO458728:AOO459600 AYK458728:AYK459600 BIG458728:BIG459600 BSC458728:BSC459600 CBY458728:CBY459600 CLU458728:CLU459600 CVQ458728:CVQ459600 DFM458728:DFM459600 DPI458728:DPI459600 DZE458728:DZE459600 EJA458728:EJA459600 ESW458728:ESW459600 FCS458728:FCS459600 FMO458728:FMO459600 FWK458728:FWK459600 GGG458728:GGG459600 GQC458728:GQC459600 GZY458728:GZY459600 HJU458728:HJU459600 HTQ458728:HTQ459600 IDM458728:IDM459600 INI458728:INI459600 IXE458728:IXE459600 JHA458728:JHA459600 JQW458728:JQW459600 KAS458728:KAS459600 KKO458728:KKO459600 KUK458728:KUK459600 LEG458728:LEG459600 LOC458728:LOC459600 LXY458728:LXY459600 MHU458728:MHU459600 MRQ458728:MRQ459600 NBM458728:NBM459600 NLI458728:NLI459600 NVE458728:NVE459600 OFA458728:OFA459600 OOW458728:OOW459600 OYS458728:OYS459600 PIO458728:PIO459600 PSK458728:PSK459600 QCG458728:QCG459600 QMC458728:QMC459600 QVY458728:QVY459600 RFU458728:RFU459600 RPQ458728:RPQ459600 RZM458728:RZM459600 SJI458728:SJI459600 STE458728:STE459600 TDA458728:TDA459600 TMW458728:TMW459600 TWS458728:TWS459600 UGO458728:UGO459600 UQK458728:UQK459600 VAG458728:VAG459600 VKC458728:VKC459600 VTY458728:VTY459600 WDU458728:WDU459600 WNQ458728:WNQ459600 WXM458728:WXM459600 BK524270:BK525142 LA524264:LA525136 UW524264:UW525136 AES524264:AES525136 AOO524264:AOO525136 AYK524264:AYK525136 BIG524264:BIG525136 BSC524264:BSC525136 CBY524264:CBY525136 CLU524264:CLU525136 CVQ524264:CVQ525136 DFM524264:DFM525136 DPI524264:DPI525136 DZE524264:DZE525136 EJA524264:EJA525136 ESW524264:ESW525136 FCS524264:FCS525136 FMO524264:FMO525136 FWK524264:FWK525136 GGG524264:GGG525136 GQC524264:GQC525136 GZY524264:GZY525136 HJU524264:HJU525136 HTQ524264:HTQ525136 IDM524264:IDM525136 INI524264:INI525136 IXE524264:IXE525136 JHA524264:JHA525136 JQW524264:JQW525136 KAS524264:KAS525136 KKO524264:KKO525136 KUK524264:KUK525136 LEG524264:LEG525136 LOC524264:LOC525136 LXY524264:LXY525136 MHU524264:MHU525136 MRQ524264:MRQ525136 NBM524264:NBM525136 NLI524264:NLI525136 NVE524264:NVE525136 OFA524264:OFA525136 OOW524264:OOW525136 OYS524264:OYS525136 PIO524264:PIO525136 PSK524264:PSK525136 QCG524264:QCG525136 QMC524264:QMC525136 QVY524264:QVY525136 RFU524264:RFU525136 RPQ524264:RPQ525136 RZM524264:RZM525136 SJI524264:SJI525136 STE524264:STE525136 TDA524264:TDA525136 TMW524264:TMW525136 TWS524264:TWS525136 UGO524264:UGO525136 UQK524264:UQK525136 VAG524264:VAG525136 VKC524264:VKC525136 VTY524264:VTY525136 WDU524264:WDU525136 WNQ524264:WNQ525136 WXM524264:WXM525136 BK589806:BK590678 LA589800:LA590672 UW589800:UW590672 AES589800:AES590672 AOO589800:AOO590672 AYK589800:AYK590672 BIG589800:BIG590672 BSC589800:BSC590672 CBY589800:CBY590672 CLU589800:CLU590672 CVQ589800:CVQ590672 DFM589800:DFM590672 DPI589800:DPI590672 DZE589800:DZE590672 EJA589800:EJA590672 ESW589800:ESW590672 FCS589800:FCS590672 FMO589800:FMO590672 FWK589800:FWK590672 GGG589800:GGG590672 GQC589800:GQC590672 GZY589800:GZY590672 HJU589800:HJU590672 HTQ589800:HTQ590672 IDM589800:IDM590672 INI589800:INI590672 IXE589800:IXE590672 JHA589800:JHA590672 JQW589800:JQW590672 KAS589800:KAS590672 KKO589800:KKO590672 KUK589800:KUK590672 LEG589800:LEG590672 LOC589800:LOC590672 LXY589800:LXY590672 MHU589800:MHU590672 MRQ589800:MRQ590672 NBM589800:NBM590672 NLI589800:NLI590672 NVE589800:NVE590672 OFA589800:OFA590672 OOW589800:OOW590672 OYS589800:OYS590672 PIO589800:PIO590672 PSK589800:PSK590672 QCG589800:QCG590672 QMC589800:QMC590672 QVY589800:QVY590672 RFU589800:RFU590672 RPQ589800:RPQ590672 RZM589800:RZM590672 SJI589800:SJI590672 STE589800:STE590672 TDA589800:TDA590672 TMW589800:TMW590672 TWS589800:TWS590672 UGO589800:UGO590672 UQK589800:UQK590672 VAG589800:VAG590672 VKC589800:VKC590672 VTY589800:VTY590672 WDU589800:WDU590672 WNQ589800:WNQ590672 WXM589800:WXM590672 BK655342:BK656214 LA655336:LA656208 UW655336:UW656208 AES655336:AES656208 AOO655336:AOO656208 AYK655336:AYK656208 BIG655336:BIG656208 BSC655336:BSC656208 CBY655336:CBY656208 CLU655336:CLU656208 CVQ655336:CVQ656208 DFM655336:DFM656208 DPI655336:DPI656208 DZE655336:DZE656208 EJA655336:EJA656208 ESW655336:ESW656208 FCS655336:FCS656208 FMO655336:FMO656208 FWK655336:FWK656208 GGG655336:GGG656208 GQC655336:GQC656208 GZY655336:GZY656208 HJU655336:HJU656208 HTQ655336:HTQ656208 IDM655336:IDM656208 INI655336:INI656208 IXE655336:IXE656208 JHA655336:JHA656208 JQW655336:JQW656208 KAS655336:KAS656208 KKO655336:KKO656208 KUK655336:KUK656208 LEG655336:LEG656208 LOC655336:LOC656208 LXY655336:LXY656208 MHU655336:MHU656208 MRQ655336:MRQ656208 NBM655336:NBM656208 NLI655336:NLI656208 NVE655336:NVE656208 OFA655336:OFA656208 OOW655336:OOW656208 OYS655336:OYS656208 PIO655336:PIO656208 PSK655336:PSK656208 QCG655336:QCG656208 QMC655336:QMC656208 QVY655336:QVY656208 RFU655336:RFU656208 RPQ655336:RPQ656208 RZM655336:RZM656208 SJI655336:SJI656208 STE655336:STE656208 TDA655336:TDA656208 TMW655336:TMW656208 TWS655336:TWS656208 UGO655336:UGO656208 UQK655336:UQK656208 VAG655336:VAG656208 VKC655336:VKC656208 VTY655336:VTY656208 WDU655336:WDU656208 WNQ655336:WNQ656208 WXM655336:WXM656208 BK720878:BK721750 LA720872:LA721744 UW720872:UW721744 AES720872:AES721744 AOO720872:AOO721744 AYK720872:AYK721744 BIG720872:BIG721744 BSC720872:BSC721744 CBY720872:CBY721744 CLU720872:CLU721744 CVQ720872:CVQ721744 DFM720872:DFM721744 DPI720872:DPI721744 DZE720872:DZE721744 EJA720872:EJA721744 ESW720872:ESW721744 FCS720872:FCS721744 FMO720872:FMO721744 FWK720872:FWK721744 GGG720872:GGG721744 GQC720872:GQC721744 GZY720872:GZY721744 HJU720872:HJU721744 HTQ720872:HTQ721744 IDM720872:IDM721744 INI720872:INI721744 IXE720872:IXE721744 JHA720872:JHA721744 JQW720872:JQW721744 KAS720872:KAS721744 KKO720872:KKO721744 KUK720872:KUK721744 LEG720872:LEG721744 LOC720872:LOC721744 LXY720872:LXY721744 MHU720872:MHU721744 MRQ720872:MRQ721744 NBM720872:NBM721744 NLI720872:NLI721744 NVE720872:NVE721744 OFA720872:OFA721744 OOW720872:OOW721744 OYS720872:OYS721744 PIO720872:PIO721744 PSK720872:PSK721744 QCG720872:QCG721744 QMC720872:QMC721744 QVY720872:QVY721744 RFU720872:RFU721744 RPQ720872:RPQ721744 RZM720872:RZM721744 SJI720872:SJI721744 STE720872:STE721744 TDA720872:TDA721744 TMW720872:TMW721744 TWS720872:TWS721744 UGO720872:UGO721744 UQK720872:UQK721744 VAG720872:VAG721744 VKC720872:VKC721744 VTY720872:VTY721744 WDU720872:WDU721744 WNQ720872:WNQ721744 WXM720872:WXM721744 BK786414:BK787286 LA786408:LA787280 UW786408:UW787280 AES786408:AES787280 AOO786408:AOO787280 AYK786408:AYK787280 BIG786408:BIG787280 BSC786408:BSC787280 CBY786408:CBY787280 CLU786408:CLU787280 CVQ786408:CVQ787280 DFM786408:DFM787280 DPI786408:DPI787280 DZE786408:DZE787280 EJA786408:EJA787280 ESW786408:ESW787280 FCS786408:FCS787280 FMO786408:FMO787280 FWK786408:FWK787280 GGG786408:GGG787280 GQC786408:GQC787280 GZY786408:GZY787280 HJU786408:HJU787280 HTQ786408:HTQ787280 IDM786408:IDM787280 INI786408:INI787280 IXE786408:IXE787280 JHA786408:JHA787280 JQW786408:JQW787280 KAS786408:KAS787280 KKO786408:KKO787280 KUK786408:KUK787280 LEG786408:LEG787280 LOC786408:LOC787280 LXY786408:LXY787280 MHU786408:MHU787280 MRQ786408:MRQ787280 NBM786408:NBM787280 NLI786408:NLI787280 NVE786408:NVE787280 OFA786408:OFA787280 OOW786408:OOW787280 OYS786408:OYS787280 PIO786408:PIO787280 PSK786408:PSK787280 QCG786408:QCG787280 QMC786408:QMC787280 QVY786408:QVY787280 RFU786408:RFU787280 RPQ786408:RPQ787280 RZM786408:RZM787280 SJI786408:SJI787280 STE786408:STE787280 TDA786408:TDA787280 TMW786408:TMW787280 TWS786408:TWS787280 UGO786408:UGO787280 UQK786408:UQK787280 VAG786408:VAG787280 VKC786408:VKC787280 VTY786408:VTY787280 WDU786408:WDU787280 WNQ786408:WNQ787280 WXM786408:WXM787280 BK851950:BK852822 LA851944:LA852816 UW851944:UW852816 AES851944:AES852816 AOO851944:AOO852816 AYK851944:AYK852816 BIG851944:BIG852816 BSC851944:BSC852816 CBY851944:CBY852816 CLU851944:CLU852816 CVQ851944:CVQ852816 DFM851944:DFM852816 DPI851944:DPI852816 DZE851944:DZE852816 EJA851944:EJA852816 ESW851944:ESW852816 FCS851944:FCS852816 FMO851944:FMO852816 FWK851944:FWK852816 GGG851944:GGG852816 GQC851944:GQC852816 GZY851944:GZY852816 HJU851944:HJU852816 HTQ851944:HTQ852816 IDM851944:IDM852816 INI851944:INI852816 IXE851944:IXE852816 JHA851944:JHA852816 JQW851944:JQW852816 KAS851944:KAS852816 KKO851944:KKO852816 KUK851944:KUK852816 LEG851944:LEG852816 LOC851944:LOC852816 LXY851944:LXY852816 MHU851944:MHU852816 MRQ851944:MRQ852816 NBM851944:NBM852816 NLI851944:NLI852816 NVE851944:NVE852816 OFA851944:OFA852816 OOW851944:OOW852816 OYS851944:OYS852816 PIO851944:PIO852816 PSK851944:PSK852816 QCG851944:QCG852816 QMC851944:QMC852816 QVY851944:QVY852816 RFU851944:RFU852816 RPQ851944:RPQ852816 RZM851944:RZM852816 SJI851944:SJI852816 STE851944:STE852816 TDA851944:TDA852816 TMW851944:TMW852816 TWS851944:TWS852816 UGO851944:UGO852816 UQK851944:UQK852816 VAG851944:VAG852816 VKC851944:VKC852816 VTY851944:VTY852816 WDU851944:WDU852816 WNQ851944:WNQ852816 WXM851944:WXM852816 BK917486:BK918358 LA917480:LA918352 UW917480:UW918352 AES917480:AES918352 AOO917480:AOO918352 AYK917480:AYK918352 BIG917480:BIG918352 BSC917480:BSC918352 CBY917480:CBY918352 CLU917480:CLU918352 CVQ917480:CVQ918352 DFM917480:DFM918352 DPI917480:DPI918352 DZE917480:DZE918352 EJA917480:EJA918352 ESW917480:ESW918352 FCS917480:FCS918352 FMO917480:FMO918352 FWK917480:FWK918352 GGG917480:GGG918352 GQC917480:GQC918352 GZY917480:GZY918352 HJU917480:HJU918352 HTQ917480:HTQ918352 IDM917480:IDM918352 INI917480:INI918352 IXE917480:IXE918352 JHA917480:JHA918352 JQW917480:JQW918352 KAS917480:KAS918352 KKO917480:KKO918352 KUK917480:KUK918352 LEG917480:LEG918352 LOC917480:LOC918352 LXY917480:LXY918352 MHU917480:MHU918352 MRQ917480:MRQ918352 NBM917480:NBM918352 NLI917480:NLI918352 NVE917480:NVE918352 OFA917480:OFA918352 OOW917480:OOW918352 OYS917480:OYS918352 PIO917480:PIO918352 PSK917480:PSK918352 QCG917480:QCG918352 QMC917480:QMC918352 QVY917480:QVY918352 RFU917480:RFU918352 RPQ917480:RPQ918352 RZM917480:RZM918352 SJI917480:SJI918352 STE917480:STE918352 TDA917480:TDA918352 TMW917480:TMW918352 TWS917480:TWS918352 UGO917480:UGO918352 UQK917480:UQK918352 VAG917480:VAG918352 VKC917480:VKC918352 VTY917480:VTY918352 WDU917480:WDU918352 WNQ917480:WNQ918352 WXM917480:WXM918352 BK983022:BK983894 LA983016:LA983888 UW983016:UW983888 AES983016:AES983888 AOO983016:AOO983888 AYK983016:AYK983888 BIG983016:BIG983888 BSC983016:BSC983888 CBY983016:CBY983888 CLU983016:CLU983888 CVQ983016:CVQ983888 DFM983016:DFM983888 DPI983016:DPI983888 DZE983016:DZE983888 EJA983016:EJA983888 ESW983016:ESW983888 FCS983016:FCS983888 FMO983016:FMO983888 FWK983016:FWK983888 GGG983016:GGG983888 GQC983016:GQC983888 GZY983016:GZY983888 HJU983016:HJU983888 HTQ983016:HTQ983888 IDM983016:IDM983888 INI983016:INI983888 IXE983016:IXE983888 JHA983016:JHA983888 JQW983016:JQW983888 KAS983016:KAS983888 KKO983016:KKO983888 KUK983016:KUK983888 LEG983016:LEG983888 LOC983016:LOC983888 LXY983016:LXY983888 MHU983016:MHU983888 MRQ983016:MRQ983888 NBM983016:NBM983888 NLI983016:NLI983888 NVE983016:NVE983888 OFA983016:OFA983888 OOW983016:OOW983888 OYS983016:OYS983888 PIO983016:PIO983888 PSK983016:PSK983888 QCG983016:QCG983888 QMC983016:QMC983888 QVY983016:QVY983888 RFU983016:RFU983888 RPQ983016:RPQ983888 RZM983016:RZM983888 SJI983016:SJI983888 STE983016:STE983888 TDA983016:TDA983888 TMW983016:TMW983888 TWS983016:TWS983888 UGO983016:UGO983888 UQK983016:UQK983888 VAG983016:VAG983888 VKC983016:VKC983888 VTY983016:VTY983888 WDU983016:WDU983888 WNQ983016:WNQ983888 WXM983016:WXM983888 BK60:BK854 BH60:BH854 BN54:BN850 WXM54:WXM848 WNQ54:WNQ848 WDU54:WDU848 VTY54:VTY848 VKC54:VKC848 VAG54:VAG848 UQK54:UQK848 UGO54:UGO848 TWS54:TWS848 TMW54:TMW848 TDA54:TDA848 STE54:STE848 SJI54:SJI848 RZM54:RZM848 RPQ54:RPQ848 RFU54:RFU848 QVY54:QVY848 QMC54:QMC848 QCG54:QCG848 PSK54:PSK848 PIO54:PIO848 OYS54:OYS848 OOW54:OOW848 OFA54:OFA848 NVE54:NVE848 NLI54:NLI848 NBM54:NBM848 MRQ54:MRQ848 MHU54:MHU848 LXY54:LXY848 LOC54:LOC848 LEG54:LEG848 KUK54:KUK848 KKO54:KKO848 KAS54:KAS848 JQW54:JQW848 JHA54:JHA848 IXE54:IXE848 INI54:INI848 IDM54:IDM848 HTQ54:HTQ848 HJU54:HJU848 GZY54:GZY848 GQC54:GQC848 GGG54:GGG848 FWK54:FWK848 FMO54:FMO848 FCS54:FCS848 ESW54:ESW848 EJA54:EJA848 DZE54:DZE848 DPI54:DPI848 DFM54:DFM848 CVQ54:CVQ848 CLU54:CLU848 CBY54:CBY848 BSC54:BSC848 BIG54:BIG848 AYK54:AYK848 AOO54:AOO848 AES54:AES848 UW54:UW848 LA54:LA848 WXP54:WXP850 WNT54:WNT850 WDX54:WDX850 VUB54:VUB850 VKF54:VKF850 VAJ54:VAJ850 UQN54:UQN850 UGR54:UGR850 TWV54:TWV850 TMZ54:TMZ850 TDD54:TDD850 STH54:STH850 SJL54:SJL850 RZP54:RZP850 RPT54:RPT850 RFX54:RFX850 QWB54:QWB850 QMF54:QMF850 QCJ54:QCJ850 PSN54:PSN850 PIR54:PIR850 OYV54:OYV850 OOZ54:OOZ850 OFD54:OFD850 NVH54:NVH850 NLL54:NLL850 NBP54:NBP850 MRT54:MRT850 MHX54:MHX850 LYB54:LYB850 LOF54:LOF850 LEJ54:LEJ850 KUN54:KUN850 KKR54:KKR850 KAV54:KAV850 JQZ54:JQZ850 JHD54:JHD850 IXH54:IXH850 INL54:INL850 IDP54:IDP850 HTT54:HTT850 HJX54:HJX850 HAB54:HAB850 GQF54:GQF850 GGJ54:GGJ850 FWN54:FWN850 FMR54:FMR850 FCV54:FCV850 ESZ54:ESZ850 EJD54:EJD850 DZH54:DZH850 DPL54:DPL850 DFP54:DFP850 CVT54:CVT850 CLX54:CLX850 CCB54:CCB850 BSF54:BSF850 BIJ54:BIJ850 AYN54:AYN850 AOR54:AOR850 AEV54:AEV850 UZ54:UZ850 LD54:LD850 WXJ54:WXJ848 WNN54:WNN848 WDR54:WDR848 VTV54:VTV848 VJZ54:VJZ848 VAD54:VAD848 UQH54:UQH848 UGL54:UGL848 TWP54:TWP848 TMT54:TMT848 TCX54:TCX848 STB54:STB848 SJF54:SJF848 RZJ54:RZJ848 RPN54:RPN848 RFR54:RFR848 QVV54:QVV848 QLZ54:QLZ848 QCD54:QCD848 PSH54:PSH848 PIL54:PIL848 OYP54:OYP848 OOT54:OOT848 OEX54:OEX848 NVB54:NVB848 NLF54:NLF848 NBJ54:NBJ848 MRN54:MRN848 MHR54:MHR848 LXV54:LXV848 LNZ54:LNZ848 LED54:LED848 KUH54:KUH848 KKL54:KKL848 KAP54:KAP848 JQT54:JQT848 JGX54:JGX848 IXB54:IXB848 INF54:INF848 IDJ54:IDJ848 HTN54:HTN848 HJR54:HJR848 GZV54:GZV848 GPZ54:GPZ848 GGD54:GGD848 FWH54:FWH848 FML54:FML848 FCP54:FCP848 EST54:EST848 EIX54:EIX848 DZB54:DZB848 DPF54:DPF848 DFJ54:DFJ848 CVN54:CVN848 CLR54:CLR848 CBV54:CBV848 BRZ54:BRZ848 BID54:BID848 AYH54:AYH848 AOL54:AOL848 AEP54:AEP848 UT54:UT848 KX54:KX848 BM10:BM11 WEC49:WEC50 VUE28 VKI28 VAM28 UQQ28 UGU28 TWY28 TNC28 TDG28 STK28 SJO28 RZS28 RPW28 RGA28 QWE28 QMI28 QCM28 PSQ28 PIU28 OYY28 OPC28 OFG28 NVK28 NLO28 NBS28 MRW28 MIA28 LYE28 LOI28 LEM28 KUQ28 KKU28 KAY28 JRC28 JHG28 IXK28 INO28 IDS28 HTW28 HKA28 HAE28 GQI28 GGM28 FWQ28 FMU28 FCY28 ETC28 EJG28 DZK28 DPO28 DFS28 CVW28 CMA28 CCE28 BSI28 BIM28 AYQ28 AOU28 AEY28 VC28 LG28 BN8:BN9 BK8:BK9 BH8:BH9 WXV28 WNZ28 WED28 VUH28 VKL28 VAP28 UQT28 UGX28 TXB28 TNF28 TDJ28 STN28 SJR28 RZV28 RPZ28 RGD28 QWH28 QML28 QCP28 PST28 PIX28 OZB28 OPF28 OFJ28 NVN28 NLR28 NBV28 MRZ28 MID28 LYH28 LOL28 LEP28 KUT28 KKX28 KBB28 JRF28 JHJ28 IXN28 INR28 IDV28 HTZ28 HKD28 HAH28 GQL28 GGP28 FWT28 FMX28 FDB28 ETF28 EJJ28 DZN28 DPR28 DFV28 CVZ28 CMD28 CCH28 BSL28 BIP28 AYT28 AOX28 AFB28 VF28 LJ28 WXP28 WNT28 WDX28 VUB28 VKF28 VAJ28 UQN28 UGR28 TWV28 TMZ28 TDD28 STH28 SJL28 RZP28 RPT28 RFX28 QWB28 QMF28 QCJ28 PSN28 PIR28 OYV28 OOZ28 OFD28 NVH28 NLL28 NBP28 MRT28 MHX28 LYB28 LOF28 LEJ28 KUN28 KKR28 KAV28 JQZ28 JHD28 IXH28 INL28 IDP28 HTT28 HJX28 HAB28 GQF28 GGJ28 FWN28 FMR28 FCV28 ESZ28 EJD28 DZH28 DPL28 DFP28 CVT28 CLX28 CCB28 BSF28 BIJ28 AYN28 AOR28 AEV28 UZ28 LD28 WXS28 WNW28 BN23:BN27 BG10:BG11 BJ10:BJ11 BG21:BG22 VUE41:VUE48 BN12:BN20 VUE15:VUE18 VKI15:VKI18 VAM15:VAM18 UQQ15:UQQ18 UGU15:UGU18 TWY15:TWY18 TNC15:TNC18 TDG15:TDG18 STK15:STK18 SJO15:SJO18 RZS15:RZS18 RPW15:RPW18 RGA15:RGA18 QWE15:QWE18 QMI15:QMI18 QCM15:QCM18 PSQ15:PSQ18 PIU15:PIU18 OYY15:OYY18 OPC15:OPC18 OFG15:OFG18 NVK15:NVK18 NLO15:NLO18 NBS15:NBS18 MRW15:MRW18 MIA15:MIA18 LYE15:LYE18 LOI15:LOI18 LEM15:LEM18 KUQ15:KUQ18 KKU15:KKU18 KAY15:KAY18 JRC15:JRC18 JHG15:JHG18 IXK15:IXK18 INO15:INO18 IDS15:IDS18 HTW15:HTW18 HKA15:HKA18 HAE15:HAE18 GQI15:GQI18 GGM15:GGM18 FWQ15:FWQ18 FMU15:FMU18 FCY15:FCY18 ETC15:ETC18 EJG15:EJG18 DZK15:DZK18 DPO15:DPO18 DFS15:DFS18 CVW15:CVW18 CMA15:CMA18 CCE15:CCE18 BSI15:BSI18 BIM15:BIM18 AYQ15:AYQ18 AOU15:AOU18 AEY15:AEY18 VC15:VC18 LG15:LG18 WXV15:WXV18 WNZ15:WNZ18 WED15:WED18 VUH15:VUH18 VKL15:VKL18 VAP15:VAP18 UQT15:UQT18 UGX15:UGX18 TXB15:TXB18 TNF15:TNF18 TDJ15:TDJ18 STN15:STN18 SJR15:SJR18 RZV15:RZV18 RPZ15:RPZ18 RGD15:RGD18 QWH15:QWH18 QML15:QML18 QCP15:QCP18 PST15:PST18 PIX15:PIX18 OZB15:OZB18 OPF15:OPF18 OFJ15:OFJ18 NVN15:NVN18 NLR15:NLR18 NBV15:NBV18 MRZ15:MRZ18 MID15:MID18 LYH15:LYH18 LOL15:LOL18 LEP15:LEP18 KUT15:KUT18 KKX15:KKX18 KBB15:KBB18 JRF15:JRF18 JHJ15:JHJ18 IXN15:IXN18 INR15:INR18 IDV15:IDV18 HTZ15:HTZ18 HKD15:HKD18 HAH15:HAH18 GQL15:GQL18 GGP15:GGP18 FWT15:FWT18 FMX15:FMX18 FDB15:FDB18 ETF15:ETF18 EJJ15:EJJ18 DZN15:DZN18 DPR15:DPR18 DFV15:DFV18 CVZ15:CVZ18 CMD15:CMD18 CCH15:CCH18 BSL15:BSL18 BIP15:BIP18 AYT15:AYT18 AOX15:AOX18 AFB15:AFB18 VF15:VF18 LJ15:LJ18 WXP15:WXP18 WNT15:WNT18 WDX15:WDX18 VUB15:VUB18 VKF15:VKF18 VAJ15:VAJ18 UQN15:UQN18 UGR15:UGR18 TWV15:TWV18 TMZ15:TMZ18 TDD15:TDD18 STH15:STH18 SJL15:SJL18 RZP15:RZP18 RPT15:RPT18 RFX15:RFX18 QWB15:QWB18 QMF15:QMF18 QCJ15:QCJ18 PSN15:PSN18 PIR15:PIR18 OYV15:OYV18 OOZ15:OOZ18 OFD15:OFD18 NVH15:NVH18 NLL15:NLL18 NBP15:NBP18 MRT15:MRT18 MHX15:MHX18 LYB15:LYB18 LOF15:LOF18 LEJ15:LEJ18 KUN15:KUN18 KKR15:KKR18 KAV15:KAV18 JQZ15:JQZ18 JHD15:JHD18 IXH15:IXH18 INL15:INL18 IDP15:IDP18 HTT15:HTT18 HJX15:HJX18 HAB15:HAB18 GQF15:GQF18 GGJ15:GGJ18 FWN15:FWN18 FMR15:FMR18 FCV15:FCV18 ESZ15:ESZ18 EJD15:EJD18 DZH15:DZH18 DPL15:DPL18 DFP15:DFP18 CVT15:CVT18 CLX15:CLX18 CCB15:CCB18 BSF15:BSF18 BIJ15:BIJ18 AYN15:AYN18 AOR15:AOR18 AEV15:AEV18 UZ15:UZ18 WXS15:WXS18 UQQ41:UQQ48 WNW15:WNW18 WEA15:WEA18 LD15:LD18 VUG49:VUG50 VKK49:VKK50 VAO49:VAO50 UQS49:UQS50 UGW49:UGW50 TXA49:TXA50 TNE49:TNE50 TDI49:TDI50 STM49:STM50 SJQ49:SJQ50 RZU49:RZU50 RPY49:RPY50 RGC49:RGC50 QWG49:QWG50 QMK49:QMK50 QCO49:QCO50 PSS49:PSS50 PIW49:PIW50 OZA49:OZA50 OPE49:OPE50 OFI49:OFI50 NVM49:NVM50 NLQ49:NLQ50 NBU49:NBU50 MRY49:MRY50 MIC49:MIC50 LYG49:LYG50 LOK49:LOK50 LEO49:LEO50 KUS49:KUS50 KKW49:KKW50 KBA49:KBA50 JRE49:JRE50 JHI49:JHI50 IXM49:IXM50 INQ49:INQ50 IDU49:IDU50 HTY49:HTY50 HKC49:HKC50 HAG49:HAG50 GQK49:GQK50 GGO49:GGO50 FWS49:FWS50 FMW49:FMW50 FDA49:FDA50 ETE49:ETE50 EJI49:EJI50 DZM49:DZM50 DPQ49:DPQ50 DFU49:DFU50 CVY49:CVY50 CMC49:CMC50 CCG49:CCG50 BSK49:BSK50 BIO49:BIO50 AYS49:AYS50 AOW49:AOW50 AFA49:AFA50 VE49:VE50 LI49:LI50 WXX49:WXX50 WOB49:WOB50 WEF49:WEF50 VUJ49:VUJ50 VKN49:VKN50 VAR49:VAR50 UQV49:UQV50 UGZ49:UGZ50 TXD49:TXD50 TNH49:TNH50 TDL49:TDL50 STP49:STP50 SJT49:SJT50 RZX49:RZX50 RQB49:RQB50 RGF49:RGF50 QWJ49:QWJ50 QMN49:QMN50 QCR49:QCR50 PSV49:PSV50 PIZ49:PIZ50 OZD49:OZD50 OPH49:OPH50 OFL49:OFL50 NVP49:NVP50 NLT49:NLT50 NBX49:NBX50 MSB49:MSB50 MIF49:MIF50 LYJ49:LYJ50 LON49:LON50 LER49:LER50 KUV49:KUV50 KKZ49:KKZ50 KBD49:KBD50 JRH49:JRH50 JHL49:JHL50 IXP49:IXP50 INT49:INT50 IDX49:IDX50 HUB49:HUB50 HKF49:HKF50 HAJ49:HAJ50 GQN49:GQN50 GGR49:GGR50 FWV49:FWV50 FMZ49:FMZ50 FDD49:FDD50 ETH49:ETH50 EJL49:EJL50 DZP49:DZP50 DPT49:DPT50 DFX49:DFX50 CWB49:CWB50 CMF49:CMF50 CCJ49:CCJ50 BSN49:BSN50 BIR49:BIR50 AYV49:AYV50 AOZ49:AOZ50 AFD49:AFD50 VH49:VH50 LL49:LL50 WXR49:WXR50 WNV49:WNV50 WDZ49:WDZ50 VUD49:VUD50 VKH49:VKH50 VAL49:VAL50 UQP49:UQP50 UGT49:UGT50 TWX49:TWX50 TNB49:TNB50 TDF49:TDF50 STJ49:STJ50 SJN49:SJN50 RZR49:RZR50 RPV49:RPV50 RFZ49:RFZ50 QWD49:QWD50 QMH49:QMH50 QCL49:QCL50 PSP49:PSP50 PIT49:PIT50 OYX49:OYX50 OPB49:OPB50 OFF49:OFF50 NVJ49:NVJ50 NLN49:NLN50 NBR49:NBR50 MRV49:MRV50 MHZ49:MHZ50 LYD49:LYD50 LOH49:LOH50 LEL49:LEL50 KUP49:KUP50 KKT49:KKT50 KAX49:KAX50 JRB49:JRB50 JHF49:JHF50 IXJ49:IXJ50 INN49:INN50 IDR49:IDR50 HTV49:HTV50 HJZ49:HJZ50 HAD49:HAD50 GQH49:GQH50 GGL49:GGL50 FWP49:FWP50 FMT49:FMT50 FCX49:FCX50 ETB49:ETB50 EJF49:EJF50 DZJ49:DZJ50 DPN49:DPN50 DFR49:DFR50 CVV49:CVV50 CLZ49:CLZ50 CCD49:CCD50 BSH49:BSH50 BIL49:BIL50 AYP49:AYP50 AOT49:AOT50 AEX49:AEX50 VB49:VB50 LF49:LF50 WXU49:WXU50 WEA31:WEA38 VAM41:VAM48 VKI41:VKI48 WEC14 WNW31:WNW38 WNY14 WXU14 LF14 VB14 AEX14 AOT14 AYP14 BIL14 BSH14 CCD14 CLZ14 CVV14 DFR14 DPN14 DZJ14 EJF14 ETB14 FCX14 FMT14 FWP14 GGL14 GQH14 HAD14 HJZ14 HTV14 IDR14 INN14 IXJ14 JHF14 JRB14 KAX14 KKT14 KUP14 LEL14 LOH14 LYD14 MHZ14 MRV14 NBR14 NLN14 NVJ14 OFF14 OPB14 OYX14 PIT14 PSP14 QCL14 QMH14 QWD14 RFZ14 RPV14 RZR14 SJN14 STJ14 TDF14 TNB14 TWX14 UGT14 UQP14 VAL14 VKH14 VUD14 WDZ14 WNV14 WXR14 LL14 VH14 AFD14 AOZ14 AYV14 BIR14 BSN14 CCJ14 CMF14 CWB14 DFX14 DPT14 DZP14 EJL14 ETH14 FDD14 FMZ14 FWV14 GGR14 GQN14 HAJ14 HKF14 HUB14 IDX14 INT14 IXP14 JHL14 JRH14 KBD14 KKZ14 KUV14 LER14 LON14 LYJ14 MIF14 MSB14 NBX14 NLT14 NVP14 OFL14 OPH14 OZD14 PIZ14 PSV14 QCR14 QMN14 QWJ14 RGF14 RQB14 RZX14 SJT14 STP14 TDL14 TNH14 TXD14 UGZ14 UQV14 VAR14 VKN14 VUJ14 WEF14 WOB14 WXX14 LI14 VE14 AFA14 AOW14 AYS14 BIO14 BSK14 CCG14 CMC14 CVY14 DFU14 DPQ14 DZM14 EJI14 ETE14 FDA14 FMW14 FWS14 GGO14 GQK14 HAG14 HKC14 HTY14 IDU14 INQ14 IXM14 JHI14 JRE14 KBA14 KKW14 KUS14 LEO14 LOK14 LYG14 MIC14 MRY14 NBU14 NLQ14 NVM14 OFI14 OPE14 OZA14 PIW14 PSS14 QCO14 QMK14 QWG14 RGC14 RPY14 RZU14 SJQ14 STM14 TDI14 TNE14 TXA14 UGW14 UQS14 VAO14 WXS31:WXS38 VKK14 LD31:LD38 UZ31:UZ38 VUG14 AEV31:AEV38 AOR31:AOR38 AYN31:AYN38 BIJ31:BIJ38 BSF31:BSF38 CCB31:CCB38 CLX31:CLX38 CVT31:CVT38 DFP31:DFP38 DPL31:DPL38 DZH31:DZH38 EJD31:EJD38 ESZ31:ESZ38 FCV31:FCV38 FMR31:FMR38 FWN31:FWN38 GGJ31:GGJ38 GQF31:GQF38 HAB31:HAB38 HJX31:HJX38 HTT31:HTT38 IDP31:IDP38 INL31:INL38 IXH31:IXH38 JHD31:JHD38 JQZ31:JQZ38 KAV31:KAV38 KKR31:KKR38 KUN31:KUN38 LEJ31:LEJ38 LOF31:LOF38 LYB31:LYB38 MHX31:MHX38 MRT31:MRT38 NBP31:NBP38 NLL31:NLL38 NVH31:NVH38 OFD31:OFD38 OOZ31:OOZ38 OYV31:OYV38 PIR31:PIR38 PSN31:PSN38 QCJ31:QCJ38 QMF31:QMF38 QWB31:QWB38 RFX31:RFX38 RPT31:RPT38 RZP31:RZP38 SJL31:SJL38 STH31:STH38 TDD31:TDD38 TMZ31:TMZ38 TWV31:TWV38 UGR31:UGR38 UQN31:UQN38 VAJ31:VAJ38 VKF31:VKF38 VUB31:VUB38 WDX31:WDX38 WNT31:WNT38 WXP31:WXP38 LJ31:LJ38 VF31:VF38 AFB31:AFB38 AOX31:AOX38 AYT31:AYT38 BIP31:BIP38 BSL31:BSL38 CCH31:CCH38 CMD31:CMD38 CVZ31:CVZ38 DFV31:DFV38 DPR31:DPR38 DZN31:DZN38 EJJ31:EJJ38 ETF31:ETF38 FDB31:FDB38 FMX31:FMX38 FWT31:FWT38 GGP31:GGP38 GQL31:GQL38 HAH31:HAH38 HKD31:HKD38 HTZ31:HTZ38 IDV31:IDV38 INR31:INR38 IXN31:IXN38 JHJ31:JHJ38 JRF31:JRF38 KBB31:KBB38 KKX31:KKX38 KUT31:KUT38 LEP31:LEP38 LOL31:LOL38 LYH31:LYH38 MID31:MID38 MRZ31:MRZ38 NBV31:NBV38 NLR31:NLR38 NVN31:NVN38 OFJ31:OFJ38 OPF31:OPF38 OZB31:OZB38 PIX31:PIX38 PST31:PST38 QCP31:QCP38 QML31:QML38 QWH31:QWH38 RGD31:RGD38 RPZ31:RPZ38 RZV31:RZV38 SJR31:SJR38 STN31:STN38 TDJ31:TDJ38 TNF31:TNF38 TXB31:TXB38 UGX31:UGX38 UQT31:UQT38 VAP31:VAP38 VKL31:VKL38 VUH31:VUH38 WED31:WED38 WNZ31:WNZ38 WXV31:WXV38 LG31:LG38 VC31:VC38 AEY31:AEY38 AOU31:AOU38 AYQ31:AYQ38 BIM31:BIM38 BSI31:BSI38 CCE31:CCE38 CMA31:CMA38 CVW31:CVW38 DFS31:DFS38 DPO31:DPO38 DZK31:DZK38 EJG31:EJG38 ETC31:ETC38 FCY31:FCY38 FMU31:FMU38 FWQ31:FWQ38 GGM31:GGM38 GQI31:GQI38 HAE31:HAE38 HKA31:HKA38 HTW31:HTW38 IDS31:IDS38 INO31:INO38 IXK31:IXK38 JHG31:JHG38 JRC31:JRC38 KAY31:KAY38 KKU31:KKU38 KUQ31:KUQ38 LEM31:LEM38 LOI31:LOI38 LYE31:LYE38 MIA31:MIA38 MRW31:MRW38 NBS31:NBS38 NLO31:NLO38 NVK31:NVK38 OFG31:OFG38 OPC31:OPC38 OYY31:OYY38 PIU31:PIU38 PSQ31:PSQ38 QCM31:QCM38 QMI31:QMI38 QWE31:QWE38 RGA31:RGA38 RPW31:RPW38 RZS31:RZS38 SJO31:SJO38 STK31:STK38 TDG31:TDG38 TNC31:TNC38 TWY31:TWY38 UGU31:UGU38 UQQ31:UQQ38 VAM31:VAM38 VKI31:VKI38 WNY49:WNY50 VUE31:VUE38 BID8:BID13 BRZ8:BRZ13 CBV8:CBV13 CLR8:CLR13 CVN8:CVN13 DFJ8:DFJ13 DPF8:DPF13 DZB8:DZB13 EIX8:EIX13 EST8:EST13 FCP8:FCP13 FML8:FML13 FWH8:FWH13 GGD8:GGD13 GPZ8:GPZ13 GZV8:GZV13 HJR8:HJR13 HTN8:HTN13 IDJ8:IDJ13 INF8:INF13 IXB8:IXB13 JGX8:JGX13 JQT8:JQT13 KAP8:KAP13 KKL8:KKL13 KUH8:KUH13 LED8:LED13 LNZ8:LNZ13 LXV8:LXV13 MHR8:MHR13 MRN8:MRN13 NBJ8:NBJ13 NLF8:NLF13 NVB8:NVB13 OEX8:OEX13 OOT8:OOT13 OYP8:OYP13 PIL8:PIL13 PSH8:PSH13 QCD8:QCD13 QLZ8:QLZ13 QVV8:QVV13 RFR8:RFR13 RPN8:RPN13 RZJ8:RZJ13 SJF8:SJF13 STB8:STB13 TCX8:TCX13 TMT8:TMT13 TWP8:TWP13 UGL8:UGL13 UQH8:UQH13 VAD8:VAD13 VJZ8:VJZ13 VTV8:VTV13 WDR8:WDR13 WNN8:WNN13 WXJ8:WXJ13 KX8:KX13 UT8:UT13 AEP8:AEP13 AYH8:AYH13 LD8:LD13 UZ8:UZ13 AEV8:AEV13 AOR8:AOR13 AYN8:AYN13 BIJ8:BIJ13 BSF8:BSF13 CCB8:CCB13 CLX8:CLX13 CVT8:CVT13 DFP8:DFP13 DPL8:DPL13 DZH8:DZH13 EJD8:EJD13 ESZ8:ESZ13 FCV8:FCV13 FMR8:FMR13 FWN8:FWN13 GGJ8:GGJ13 GQF8:GQF13 HAB8:HAB13 HJX8:HJX13 HTT8:HTT13 IDP8:IDP13 INL8:INL13 IXH8:IXH13 JHD8:JHD13 JQZ8:JQZ13 KAV8:KAV13 KKR8:KKR13 KUN8:KUN13 LEJ8:LEJ13 LOF8:LOF13 LYB8:LYB13 MHX8:MHX13 MRT8:MRT13 NBP8:NBP13 NLL8:NLL13 NVH8:NVH13 OFD8:OFD13 OOZ8:OOZ13 OYV8:OYV13 PIR8:PIR13 PSN8:PSN13 QCJ8:QCJ13 QMF8:QMF13 QWB8:QWB13 RFX8:RFX13 RPT8:RPT13 RZP8:RZP13 SJL8:SJL13 STH8:STH13 TDD8:TDD13 TMZ8:TMZ13 TWV8:TWV13 UGR8:UGR13 UQN8:UQN13 VAJ8:VAJ13 VKF8:VKF13 VUB8:VUB13 WDX8:WDX13 WNT8:WNT13 WXP8:WXP13 AES8:AES13 UW8:UW13 LA8:LA13 AOO8:AOO13 AYK8:AYK13 BIG8:BIG13 BSC8:BSC13 CBY8:CBY13 CLU8:CLU13 CVQ8:CVQ13 DFM8:DFM13 DPI8:DPI13 DZE8:DZE13 EJA8:EJA13 ESW8:ESW13 FCS8:FCS13 FMO8:FMO13 FWK8:FWK13 GGG8:GGG13 GQC8:GQC13 GZY8:GZY13 HJU8:HJU13 HTQ8:HTQ13 IDM8:IDM13 INI8:INI13 IXE8:IXE13 JHA8:JHA13 JQW8:JQW13 KAS8:KAS13 KKO8:KKO13 KUK8:KUK13 LEG8:LEG13 LOC8:LOC13 LXY8:LXY13 MHU8:MHU13 MRQ8:MRQ13 NBM8:NBM13 NLI8:NLI13 NVE8:NVE13 OFA8:OFA13 OOW8:OOW13 OYS8:OYS13 PIO8:PIO13 PSK8:PSK13 QCG8:QCG13 QMC8:QMC13 QVY8:QVY13 RFU8:RFU13 RPQ8:RPQ13 RZM8:RZM13 SJI8:SJI13 STE8:STE13 TDA8:TDA13 TMW8:TMW13 TWS8:TWS13 UGO8:UGO13 UQK8:UQK13 VAG8:VAG13 VKC8:VKC13 VTY8:VTY13 WDU8:WDU13 WNQ8:WNQ13 WXM8:WXM13 AOL8:AOL13 WEA41:WEA48 WNW41:WNW48 WXS41:WXS48 LD41:LD48 UZ41:UZ48 AEV41:AEV48 AOR41:AOR48 AYN41:AYN48 BIJ41:BIJ48 BSF41:BSF48 CCB41:CCB48 CLX41:CLX48 CVT41:CVT48 DFP41:DFP48 DPL41:DPL48 DZH41:DZH48 EJD41:EJD48 ESZ41:ESZ48 FCV41:FCV48 FMR41:FMR48 FWN41:FWN48 GGJ41:GGJ48 GQF41:GQF48 HAB41:HAB48 HJX41:HJX48 HTT41:HTT48 IDP41:IDP48 INL41:INL48 IXH41:IXH48 JHD41:JHD48 JQZ41:JQZ48 KAV41:KAV48 KKR41:KKR48 KUN41:KUN48 LEJ41:LEJ48 LOF41:LOF48 LYB41:LYB48 MHX41:MHX48 MRT41:MRT48 NBP41:NBP48 NLL41:NLL48 NVH41:NVH48 OFD41:OFD48 OOZ41:OOZ48 OYV41:OYV48 PIR41:PIR48 PSN41:PSN48 QCJ41:QCJ48 QMF41:QMF48 QWB41:QWB48 RFX41:RFX48 RPT41:RPT48 RZP41:RZP48 SJL41:SJL48 STH41:STH48 TDD41:TDD48 TMZ41:TMZ48 TWV41:TWV48 UGR41:UGR48 UQN41:UQN48 VAJ41:VAJ48 VKF41:VKF48 VUB41:VUB48 WDX41:WDX48 WNT41:WNT48 WXP41:WXP48 LJ41:LJ48 VF41:VF48 AFB41:AFB48 AOX41:AOX48 AYT41:AYT48 BIP41:BIP48 BSL41:BSL48 CCH41:CCH48 CMD41:CMD48 CVZ41:CVZ48 DFV41:DFV48 DPR41:DPR48 DZN41:DZN48 EJJ41:EJJ48 ETF41:ETF48 FDB41:FDB48 FMX41:FMX48 FWT41:FWT48 GGP41:GGP48 GQL41:GQL48 HAH41:HAH48 HKD41:HKD48 HTZ41:HTZ48 IDV41:IDV48 INR41:INR48 IXN41:IXN48 JHJ41:JHJ48 JRF41:JRF48 KBB41:KBB48 KKX41:KKX48 KUT41:KUT48 LEP41:LEP48 LOL41:LOL48 LYH41:LYH48 MID41:MID48 MRZ41:MRZ48 NBV41:NBV48 NLR41:NLR48 NVN41:NVN48 OFJ41:OFJ48 OPF41:OPF48 OZB41:OZB48 PIX41:PIX48 PST41:PST48 QCP41:QCP48 QML41:QML48 QWH41:QWH48 RGD41:RGD48 RPZ41:RPZ48 RZV41:RZV48 SJR41:SJR48 STN41:STN48 TDJ41:TDJ48 TNF41:TNF48 TXB41:TXB48 UGX41:UGX48 UQT41:UQT48 VAP41:VAP48 VKL41:VKL48 VUH41:VUH48 WED41:WED48 WNZ41:WNZ48 WXV41:WXV48 LG41:LG48 VC41:VC48 AEY41:AEY48 AOU41:AOU48 AYQ41:AYQ48 BIM41:BIM48 BSI41:BSI48 CCE41:CCE48 CMA41:CMA48 CVW41:CVW48 DFS41:DFS48 DPO41:DPO48 DZK41:DZK48 EJG41:EJG48 ETC41:ETC48 FCY41:FCY48 FMU41:FMU48 FWQ41:FWQ48 GGM41:GGM48 GQI41:GQI48 HAE41:HAE48 HKA41:HKA48 HTW41:HTW48 IDS41:IDS48 INO41:INO48 IXK41:IXK48 JHG41:JHG48 JRC41:JRC48 KAY41:KAY48 KKU41:KKU48 KUQ41:KUQ48 LEM41:LEM48 LOI41:LOI48 LYE41:LYE48 MIA41:MIA48 MRW41:MRW48 NBS41:NBS48 NLO41:NLO48 NVK41:NVK48 OFG41:OFG48 OPC41:OPC48 OYY41:OYY48 PIU41:PIU48 PSQ41:PSQ48 QCM41:QCM48 QMI41:QMI48 QWE41:QWE48 RGA41:RGA48 RPW41:RPW48 RZS41:RZS48 SJO41:SJO48 STK41:STK48 TDG41:TDG48 TNC41:TNC48 TWY41:TWY48 UGU41:UGU48 BH12:BH20 BK12:BK28 BH23:BH28 WNW23:WNW26 WXS23:WXS26 LD23:LD26 UZ23:UZ26 AEV23:AEV26 AOR23:AOR26 AYN23:AYN26 BIJ23:BIJ26 BSF23:BSF26 CCB23:CCB26 CLX23:CLX26 CVT23:CVT26 DFP23:DFP26 DPL23:DPL26 DZH23:DZH26 EJD23:EJD26 ESZ23:ESZ26 FCV23:FCV26 FMR23:FMR26 FWN23:FWN26 GGJ23:GGJ26 GQF23:GQF26 HAB23:HAB26 HJX23:HJX26 HTT23:HTT26 IDP23:IDP26 INL23:INL26 IXH23:IXH26 JHD23:JHD26 JQZ23:JQZ26 KAV23:KAV26 KKR23:KKR26 KUN23:KUN26 LEJ23:LEJ26 LOF23:LOF26 LYB23:LYB26 MHX23:MHX26 MRT23:MRT26 NBP23:NBP26 NLL23:NLL26 NVH23:NVH26 OFD23:OFD26 OOZ23:OOZ26 OYV23:OYV26 PIR23:PIR26 PSN23:PSN26 QCJ23:QCJ26 QMF23:QMF26 QWB23:QWB26 RFX23:RFX26 RPT23:RPT26 RZP23:RZP26 SJL23:SJL26 STH23:STH26 TDD23:TDD26 TMZ23:TMZ26 TWV23:TWV26 UGR23:UGR26 UQN23:UQN26 VAJ23:VAJ26 VKF23:VKF26 VUB23:VUB26 WDX23:WDX26 WNT23:WNT26 WXP23:WXP26 LJ23:LJ26 VF23:VF26 AFB23:AFB26 AOX23:AOX26 AYT23:AYT26 BIP23:BIP26 BSL23:BSL26 CCH23:CCH26 CMD23:CMD26 CVZ23:CVZ26 DFV23:DFV26 DPR23:DPR26 DZN23:DZN26 EJJ23:EJJ26 ETF23:ETF26 FDB23:FDB26 FMX23:FMX26 FWT23:FWT26 GGP23:GGP26 GQL23:GQL26 HAH23:HAH26 HKD23:HKD26 HTZ23:HTZ26 IDV23:IDV26 INR23:INR26 IXN23:IXN26 JHJ23:JHJ26 JRF23:JRF26 KBB23:KBB26 KKX23:KKX26 KUT23:KUT26 LEP23:LEP26 LOL23:LOL26 LYH23:LYH26 MID23:MID26 MRZ23:MRZ26 NBV23:NBV26 NLR23:NLR26 NVN23:NVN26 OFJ23:OFJ26 OPF23:OPF26 OZB23:OZB26 PIX23:PIX26 PST23:PST26 QCP23:QCP26 QML23:QML26 QWH23:QWH26 RGD23:RGD26 RPZ23:RPZ26 RZV23:RZV26 SJR23:SJR26 STN23:STN26 TDJ23:TDJ26 TNF23:TNF26 TXB23:TXB26 UGX23:UGX26 UQT23:UQT26 VAP23:VAP26 VKL23:VKL26 VUH23:VUH26 WED23:WED26 WNZ23:WNZ26 WXV23:WXV26 LG23:LG26 VC23:VC26 AEY23:AEY26 AOU23:AOU26 AYQ23:AYQ26 BIM23:BIM26 BSI23:BSI26 CCE23:CCE26 CMA23:CMA26 CVW23:CVW26 DFS23:DFS26 DPO23:DPO26 DZK23:DZK26 EJG23:EJG26 ETC23:ETC26 FCY23:FCY26 FMU23:FMU26 FWQ23:FWQ26 GGM23:GGM26 GQI23:GQI26 HAE23:HAE26 HKA23:HKA26 HTW23:HTW26 IDS23:IDS26 INO23:INO26 IXK23:IXK26 JHG23:JHG26 JRC23:JRC26 KAY23:KAY26 KKU23:KKU26 KUQ23:KUQ26 LEM23:LEM26 LOI23:LOI26 LYE23:LYE26 MIA23:MIA26 MRW23:MRW26 NBS23:NBS26 NLO23:NLO26 NVK23:NVK26 OFG23:OFG26 OPC23:OPC26 OYY23:OYY26 PIU23:PIU26 PSQ23:PSQ26 QCM23:QCM26 QMI23:QMI26 QWE23:QWE26 RGA23:RGA26 RPW23:RPW26 RZS23:RZS26 SJO23:SJO26 STK23:STK26 TDG23:TDG26 TNC23:TNC26 TWY23:TWY26 UGU23:UGU26 UQQ23:UQQ26 VAM23:VAM26 VKI23:VKI26 VUE23:VUE26 WEA23:WEA26 WEA28">
      <formula1>атрибут</formula1>
    </dataValidation>
    <dataValidation type="list" allowBlank="1" showInputMessage="1" showErrorMessage="1" sqref="M65518:M66390 JC65512:JC66384 SY65512:SY66384 ACU65512:ACU66384 AMQ65512:AMQ66384 AWM65512:AWM66384 BGI65512:BGI66384 BQE65512:BQE66384 CAA65512:CAA66384 CJW65512:CJW66384 CTS65512:CTS66384 DDO65512:DDO66384 DNK65512:DNK66384 DXG65512:DXG66384 EHC65512:EHC66384 EQY65512:EQY66384 FAU65512:FAU66384 FKQ65512:FKQ66384 FUM65512:FUM66384 GEI65512:GEI66384 GOE65512:GOE66384 GYA65512:GYA66384 HHW65512:HHW66384 HRS65512:HRS66384 IBO65512:IBO66384 ILK65512:ILK66384 IVG65512:IVG66384 JFC65512:JFC66384 JOY65512:JOY66384 JYU65512:JYU66384 KIQ65512:KIQ66384 KSM65512:KSM66384 LCI65512:LCI66384 LME65512:LME66384 LWA65512:LWA66384 MFW65512:MFW66384 MPS65512:MPS66384 MZO65512:MZO66384 NJK65512:NJK66384 NTG65512:NTG66384 ODC65512:ODC66384 OMY65512:OMY66384 OWU65512:OWU66384 PGQ65512:PGQ66384 PQM65512:PQM66384 QAI65512:QAI66384 QKE65512:QKE66384 QUA65512:QUA66384 RDW65512:RDW66384 RNS65512:RNS66384 RXO65512:RXO66384 SHK65512:SHK66384 SRG65512:SRG66384 TBC65512:TBC66384 TKY65512:TKY66384 TUU65512:TUU66384 UEQ65512:UEQ66384 UOM65512:UOM66384 UYI65512:UYI66384 VIE65512:VIE66384 VSA65512:VSA66384 WBW65512:WBW66384 WLS65512:WLS66384 WVO65512:WVO66384 M131054:M131926 JC131048:JC131920 SY131048:SY131920 ACU131048:ACU131920 AMQ131048:AMQ131920 AWM131048:AWM131920 BGI131048:BGI131920 BQE131048:BQE131920 CAA131048:CAA131920 CJW131048:CJW131920 CTS131048:CTS131920 DDO131048:DDO131920 DNK131048:DNK131920 DXG131048:DXG131920 EHC131048:EHC131920 EQY131048:EQY131920 FAU131048:FAU131920 FKQ131048:FKQ131920 FUM131048:FUM131920 GEI131048:GEI131920 GOE131048:GOE131920 GYA131048:GYA131920 HHW131048:HHW131920 HRS131048:HRS131920 IBO131048:IBO131920 ILK131048:ILK131920 IVG131048:IVG131920 JFC131048:JFC131920 JOY131048:JOY131920 JYU131048:JYU131920 KIQ131048:KIQ131920 KSM131048:KSM131920 LCI131048:LCI131920 LME131048:LME131920 LWA131048:LWA131920 MFW131048:MFW131920 MPS131048:MPS131920 MZO131048:MZO131920 NJK131048:NJK131920 NTG131048:NTG131920 ODC131048:ODC131920 OMY131048:OMY131920 OWU131048:OWU131920 PGQ131048:PGQ131920 PQM131048:PQM131920 QAI131048:QAI131920 QKE131048:QKE131920 QUA131048:QUA131920 RDW131048:RDW131920 RNS131048:RNS131920 RXO131048:RXO131920 SHK131048:SHK131920 SRG131048:SRG131920 TBC131048:TBC131920 TKY131048:TKY131920 TUU131048:TUU131920 UEQ131048:UEQ131920 UOM131048:UOM131920 UYI131048:UYI131920 VIE131048:VIE131920 VSA131048:VSA131920 WBW131048:WBW131920 WLS131048:WLS131920 WVO131048:WVO131920 M196590:M197462 JC196584:JC197456 SY196584:SY197456 ACU196584:ACU197456 AMQ196584:AMQ197456 AWM196584:AWM197456 BGI196584:BGI197456 BQE196584:BQE197456 CAA196584:CAA197456 CJW196584:CJW197456 CTS196584:CTS197456 DDO196584:DDO197456 DNK196584:DNK197456 DXG196584:DXG197456 EHC196584:EHC197456 EQY196584:EQY197456 FAU196584:FAU197456 FKQ196584:FKQ197456 FUM196584:FUM197456 GEI196584:GEI197456 GOE196584:GOE197456 GYA196584:GYA197456 HHW196584:HHW197456 HRS196584:HRS197456 IBO196584:IBO197456 ILK196584:ILK197456 IVG196584:IVG197456 JFC196584:JFC197456 JOY196584:JOY197456 JYU196584:JYU197456 KIQ196584:KIQ197456 KSM196584:KSM197456 LCI196584:LCI197456 LME196584:LME197456 LWA196584:LWA197456 MFW196584:MFW197456 MPS196584:MPS197456 MZO196584:MZO197456 NJK196584:NJK197456 NTG196584:NTG197456 ODC196584:ODC197456 OMY196584:OMY197456 OWU196584:OWU197456 PGQ196584:PGQ197456 PQM196584:PQM197456 QAI196584:QAI197456 QKE196584:QKE197456 QUA196584:QUA197456 RDW196584:RDW197456 RNS196584:RNS197456 RXO196584:RXO197456 SHK196584:SHK197456 SRG196584:SRG197456 TBC196584:TBC197456 TKY196584:TKY197456 TUU196584:TUU197456 UEQ196584:UEQ197456 UOM196584:UOM197456 UYI196584:UYI197456 VIE196584:VIE197456 VSA196584:VSA197456 WBW196584:WBW197456 WLS196584:WLS197456 WVO196584:WVO197456 M262126:M262998 JC262120:JC262992 SY262120:SY262992 ACU262120:ACU262992 AMQ262120:AMQ262992 AWM262120:AWM262992 BGI262120:BGI262992 BQE262120:BQE262992 CAA262120:CAA262992 CJW262120:CJW262992 CTS262120:CTS262992 DDO262120:DDO262992 DNK262120:DNK262992 DXG262120:DXG262992 EHC262120:EHC262992 EQY262120:EQY262992 FAU262120:FAU262992 FKQ262120:FKQ262992 FUM262120:FUM262992 GEI262120:GEI262992 GOE262120:GOE262992 GYA262120:GYA262992 HHW262120:HHW262992 HRS262120:HRS262992 IBO262120:IBO262992 ILK262120:ILK262992 IVG262120:IVG262992 JFC262120:JFC262992 JOY262120:JOY262992 JYU262120:JYU262992 KIQ262120:KIQ262992 KSM262120:KSM262992 LCI262120:LCI262992 LME262120:LME262992 LWA262120:LWA262992 MFW262120:MFW262992 MPS262120:MPS262992 MZO262120:MZO262992 NJK262120:NJK262992 NTG262120:NTG262992 ODC262120:ODC262992 OMY262120:OMY262992 OWU262120:OWU262992 PGQ262120:PGQ262992 PQM262120:PQM262992 QAI262120:QAI262992 QKE262120:QKE262992 QUA262120:QUA262992 RDW262120:RDW262992 RNS262120:RNS262992 RXO262120:RXO262992 SHK262120:SHK262992 SRG262120:SRG262992 TBC262120:TBC262992 TKY262120:TKY262992 TUU262120:TUU262992 UEQ262120:UEQ262992 UOM262120:UOM262992 UYI262120:UYI262992 VIE262120:VIE262992 VSA262120:VSA262992 WBW262120:WBW262992 WLS262120:WLS262992 WVO262120:WVO262992 M327662:M328534 JC327656:JC328528 SY327656:SY328528 ACU327656:ACU328528 AMQ327656:AMQ328528 AWM327656:AWM328528 BGI327656:BGI328528 BQE327656:BQE328528 CAA327656:CAA328528 CJW327656:CJW328528 CTS327656:CTS328528 DDO327656:DDO328528 DNK327656:DNK328528 DXG327656:DXG328528 EHC327656:EHC328528 EQY327656:EQY328528 FAU327656:FAU328528 FKQ327656:FKQ328528 FUM327656:FUM328528 GEI327656:GEI328528 GOE327656:GOE328528 GYA327656:GYA328528 HHW327656:HHW328528 HRS327656:HRS328528 IBO327656:IBO328528 ILK327656:ILK328528 IVG327656:IVG328528 JFC327656:JFC328528 JOY327656:JOY328528 JYU327656:JYU328528 KIQ327656:KIQ328528 KSM327656:KSM328528 LCI327656:LCI328528 LME327656:LME328528 LWA327656:LWA328528 MFW327656:MFW328528 MPS327656:MPS328528 MZO327656:MZO328528 NJK327656:NJK328528 NTG327656:NTG328528 ODC327656:ODC328528 OMY327656:OMY328528 OWU327656:OWU328528 PGQ327656:PGQ328528 PQM327656:PQM328528 QAI327656:QAI328528 QKE327656:QKE328528 QUA327656:QUA328528 RDW327656:RDW328528 RNS327656:RNS328528 RXO327656:RXO328528 SHK327656:SHK328528 SRG327656:SRG328528 TBC327656:TBC328528 TKY327656:TKY328528 TUU327656:TUU328528 UEQ327656:UEQ328528 UOM327656:UOM328528 UYI327656:UYI328528 VIE327656:VIE328528 VSA327656:VSA328528 WBW327656:WBW328528 WLS327656:WLS328528 WVO327656:WVO328528 M393198:M394070 JC393192:JC394064 SY393192:SY394064 ACU393192:ACU394064 AMQ393192:AMQ394064 AWM393192:AWM394064 BGI393192:BGI394064 BQE393192:BQE394064 CAA393192:CAA394064 CJW393192:CJW394064 CTS393192:CTS394064 DDO393192:DDO394064 DNK393192:DNK394064 DXG393192:DXG394064 EHC393192:EHC394064 EQY393192:EQY394064 FAU393192:FAU394064 FKQ393192:FKQ394064 FUM393192:FUM394064 GEI393192:GEI394064 GOE393192:GOE394064 GYA393192:GYA394064 HHW393192:HHW394064 HRS393192:HRS394064 IBO393192:IBO394064 ILK393192:ILK394064 IVG393192:IVG394064 JFC393192:JFC394064 JOY393192:JOY394064 JYU393192:JYU394064 KIQ393192:KIQ394064 KSM393192:KSM394064 LCI393192:LCI394064 LME393192:LME394064 LWA393192:LWA394064 MFW393192:MFW394064 MPS393192:MPS394064 MZO393192:MZO394064 NJK393192:NJK394064 NTG393192:NTG394064 ODC393192:ODC394064 OMY393192:OMY394064 OWU393192:OWU394064 PGQ393192:PGQ394064 PQM393192:PQM394064 QAI393192:QAI394064 QKE393192:QKE394064 QUA393192:QUA394064 RDW393192:RDW394064 RNS393192:RNS394064 RXO393192:RXO394064 SHK393192:SHK394064 SRG393192:SRG394064 TBC393192:TBC394064 TKY393192:TKY394064 TUU393192:TUU394064 UEQ393192:UEQ394064 UOM393192:UOM394064 UYI393192:UYI394064 VIE393192:VIE394064 VSA393192:VSA394064 WBW393192:WBW394064 WLS393192:WLS394064 WVO393192:WVO394064 M458734:M459606 JC458728:JC459600 SY458728:SY459600 ACU458728:ACU459600 AMQ458728:AMQ459600 AWM458728:AWM459600 BGI458728:BGI459600 BQE458728:BQE459600 CAA458728:CAA459600 CJW458728:CJW459600 CTS458728:CTS459600 DDO458728:DDO459600 DNK458728:DNK459600 DXG458728:DXG459600 EHC458728:EHC459600 EQY458728:EQY459600 FAU458728:FAU459600 FKQ458728:FKQ459600 FUM458728:FUM459600 GEI458728:GEI459600 GOE458728:GOE459600 GYA458728:GYA459600 HHW458728:HHW459600 HRS458728:HRS459600 IBO458728:IBO459600 ILK458728:ILK459600 IVG458728:IVG459600 JFC458728:JFC459600 JOY458728:JOY459600 JYU458728:JYU459600 KIQ458728:KIQ459600 KSM458728:KSM459600 LCI458728:LCI459600 LME458728:LME459600 LWA458728:LWA459600 MFW458728:MFW459600 MPS458728:MPS459600 MZO458728:MZO459600 NJK458728:NJK459600 NTG458728:NTG459600 ODC458728:ODC459600 OMY458728:OMY459600 OWU458728:OWU459600 PGQ458728:PGQ459600 PQM458728:PQM459600 QAI458728:QAI459600 QKE458728:QKE459600 QUA458728:QUA459600 RDW458728:RDW459600 RNS458728:RNS459600 RXO458728:RXO459600 SHK458728:SHK459600 SRG458728:SRG459600 TBC458728:TBC459600 TKY458728:TKY459600 TUU458728:TUU459600 UEQ458728:UEQ459600 UOM458728:UOM459600 UYI458728:UYI459600 VIE458728:VIE459600 VSA458728:VSA459600 WBW458728:WBW459600 WLS458728:WLS459600 WVO458728:WVO459600 M524270:M525142 JC524264:JC525136 SY524264:SY525136 ACU524264:ACU525136 AMQ524264:AMQ525136 AWM524264:AWM525136 BGI524264:BGI525136 BQE524264:BQE525136 CAA524264:CAA525136 CJW524264:CJW525136 CTS524264:CTS525136 DDO524264:DDO525136 DNK524264:DNK525136 DXG524264:DXG525136 EHC524264:EHC525136 EQY524264:EQY525136 FAU524264:FAU525136 FKQ524264:FKQ525136 FUM524264:FUM525136 GEI524264:GEI525136 GOE524264:GOE525136 GYA524264:GYA525136 HHW524264:HHW525136 HRS524264:HRS525136 IBO524264:IBO525136 ILK524264:ILK525136 IVG524264:IVG525136 JFC524264:JFC525136 JOY524264:JOY525136 JYU524264:JYU525136 KIQ524264:KIQ525136 KSM524264:KSM525136 LCI524264:LCI525136 LME524264:LME525136 LWA524264:LWA525136 MFW524264:MFW525136 MPS524264:MPS525136 MZO524264:MZO525136 NJK524264:NJK525136 NTG524264:NTG525136 ODC524264:ODC525136 OMY524264:OMY525136 OWU524264:OWU525136 PGQ524264:PGQ525136 PQM524264:PQM525136 QAI524264:QAI525136 QKE524264:QKE525136 QUA524264:QUA525136 RDW524264:RDW525136 RNS524264:RNS525136 RXO524264:RXO525136 SHK524264:SHK525136 SRG524264:SRG525136 TBC524264:TBC525136 TKY524264:TKY525136 TUU524264:TUU525136 UEQ524264:UEQ525136 UOM524264:UOM525136 UYI524264:UYI525136 VIE524264:VIE525136 VSA524264:VSA525136 WBW524264:WBW525136 WLS524264:WLS525136 WVO524264:WVO525136 M589806:M590678 JC589800:JC590672 SY589800:SY590672 ACU589800:ACU590672 AMQ589800:AMQ590672 AWM589800:AWM590672 BGI589800:BGI590672 BQE589800:BQE590672 CAA589800:CAA590672 CJW589800:CJW590672 CTS589800:CTS590672 DDO589800:DDO590672 DNK589800:DNK590672 DXG589800:DXG590672 EHC589800:EHC590672 EQY589800:EQY590672 FAU589800:FAU590672 FKQ589800:FKQ590672 FUM589800:FUM590672 GEI589800:GEI590672 GOE589800:GOE590672 GYA589800:GYA590672 HHW589800:HHW590672 HRS589800:HRS590672 IBO589800:IBO590672 ILK589800:ILK590672 IVG589800:IVG590672 JFC589800:JFC590672 JOY589800:JOY590672 JYU589800:JYU590672 KIQ589800:KIQ590672 KSM589800:KSM590672 LCI589800:LCI590672 LME589800:LME590672 LWA589800:LWA590672 MFW589800:MFW590672 MPS589800:MPS590672 MZO589800:MZO590672 NJK589800:NJK590672 NTG589800:NTG590672 ODC589800:ODC590672 OMY589800:OMY590672 OWU589800:OWU590672 PGQ589800:PGQ590672 PQM589800:PQM590672 QAI589800:QAI590672 QKE589800:QKE590672 QUA589800:QUA590672 RDW589800:RDW590672 RNS589800:RNS590672 RXO589800:RXO590672 SHK589800:SHK590672 SRG589800:SRG590672 TBC589800:TBC590672 TKY589800:TKY590672 TUU589800:TUU590672 UEQ589800:UEQ590672 UOM589800:UOM590672 UYI589800:UYI590672 VIE589800:VIE590672 VSA589800:VSA590672 WBW589800:WBW590672 WLS589800:WLS590672 WVO589800:WVO590672 M655342:M656214 JC655336:JC656208 SY655336:SY656208 ACU655336:ACU656208 AMQ655336:AMQ656208 AWM655336:AWM656208 BGI655336:BGI656208 BQE655336:BQE656208 CAA655336:CAA656208 CJW655336:CJW656208 CTS655336:CTS656208 DDO655336:DDO656208 DNK655336:DNK656208 DXG655336:DXG656208 EHC655336:EHC656208 EQY655336:EQY656208 FAU655336:FAU656208 FKQ655336:FKQ656208 FUM655336:FUM656208 GEI655336:GEI656208 GOE655336:GOE656208 GYA655336:GYA656208 HHW655336:HHW656208 HRS655336:HRS656208 IBO655336:IBO656208 ILK655336:ILK656208 IVG655336:IVG656208 JFC655336:JFC656208 JOY655336:JOY656208 JYU655336:JYU656208 KIQ655336:KIQ656208 KSM655336:KSM656208 LCI655336:LCI656208 LME655336:LME656208 LWA655336:LWA656208 MFW655336:MFW656208 MPS655336:MPS656208 MZO655336:MZO656208 NJK655336:NJK656208 NTG655336:NTG656208 ODC655336:ODC656208 OMY655336:OMY656208 OWU655336:OWU656208 PGQ655336:PGQ656208 PQM655336:PQM656208 QAI655336:QAI656208 QKE655336:QKE656208 QUA655336:QUA656208 RDW655336:RDW656208 RNS655336:RNS656208 RXO655336:RXO656208 SHK655336:SHK656208 SRG655336:SRG656208 TBC655336:TBC656208 TKY655336:TKY656208 TUU655336:TUU656208 UEQ655336:UEQ656208 UOM655336:UOM656208 UYI655336:UYI656208 VIE655336:VIE656208 VSA655336:VSA656208 WBW655336:WBW656208 WLS655336:WLS656208 WVO655336:WVO656208 M720878:M721750 JC720872:JC721744 SY720872:SY721744 ACU720872:ACU721744 AMQ720872:AMQ721744 AWM720872:AWM721744 BGI720872:BGI721744 BQE720872:BQE721744 CAA720872:CAA721744 CJW720872:CJW721744 CTS720872:CTS721744 DDO720872:DDO721744 DNK720872:DNK721744 DXG720872:DXG721744 EHC720872:EHC721744 EQY720872:EQY721744 FAU720872:FAU721744 FKQ720872:FKQ721744 FUM720872:FUM721744 GEI720872:GEI721744 GOE720872:GOE721744 GYA720872:GYA721744 HHW720872:HHW721744 HRS720872:HRS721744 IBO720872:IBO721744 ILK720872:ILK721744 IVG720872:IVG721744 JFC720872:JFC721744 JOY720872:JOY721744 JYU720872:JYU721744 KIQ720872:KIQ721744 KSM720872:KSM721744 LCI720872:LCI721744 LME720872:LME721744 LWA720872:LWA721744 MFW720872:MFW721744 MPS720872:MPS721744 MZO720872:MZO721744 NJK720872:NJK721744 NTG720872:NTG721744 ODC720872:ODC721744 OMY720872:OMY721744 OWU720872:OWU721744 PGQ720872:PGQ721744 PQM720872:PQM721744 QAI720872:QAI721744 QKE720872:QKE721744 QUA720872:QUA721744 RDW720872:RDW721744 RNS720872:RNS721744 RXO720872:RXO721744 SHK720872:SHK721744 SRG720872:SRG721744 TBC720872:TBC721744 TKY720872:TKY721744 TUU720872:TUU721744 UEQ720872:UEQ721744 UOM720872:UOM721744 UYI720872:UYI721744 VIE720872:VIE721744 VSA720872:VSA721744 WBW720872:WBW721744 WLS720872:WLS721744 WVO720872:WVO721744 M786414:M787286 JC786408:JC787280 SY786408:SY787280 ACU786408:ACU787280 AMQ786408:AMQ787280 AWM786408:AWM787280 BGI786408:BGI787280 BQE786408:BQE787280 CAA786408:CAA787280 CJW786408:CJW787280 CTS786408:CTS787280 DDO786408:DDO787280 DNK786408:DNK787280 DXG786408:DXG787280 EHC786408:EHC787280 EQY786408:EQY787280 FAU786408:FAU787280 FKQ786408:FKQ787280 FUM786408:FUM787280 GEI786408:GEI787280 GOE786408:GOE787280 GYA786408:GYA787280 HHW786408:HHW787280 HRS786408:HRS787280 IBO786408:IBO787280 ILK786408:ILK787280 IVG786408:IVG787280 JFC786408:JFC787280 JOY786408:JOY787280 JYU786408:JYU787280 KIQ786408:KIQ787280 KSM786408:KSM787280 LCI786408:LCI787280 LME786408:LME787280 LWA786408:LWA787280 MFW786408:MFW787280 MPS786408:MPS787280 MZO786408:MZO787280 NJK786408:NJK787280 NTG786408:NTG787280 ODC786408:ODC787280 OMY786408:OMY787280 OWU786408:OWU787280 PGQ786408:PGQ787280 PQM786408:PQM787280 QAI786408:QAI787280 QKE786408:QKE787280 QUA786408:QUA787280 RDW786408:RDW787280 RNS786408:RNS787280 RXO786408:RXO787280 SHK786408:SHK787280 SRG786408:SRG787280 TBC786408:TBC787280 TKY786408:TKY787280 TUU786408:TUU787280 UEQ786408:UEQ787280 UOM786408:UOM787280 UYI786408:UYI787280 VIE786408:VIE787280 VSA786408:VSA787280 WBW786408:WBW787280 WLS786408:WLS787280 WVO786408:WVO787280 M851950:M852822 JC851944:JC852816 SY851944:SY852816 ACU851944:ACU852816 AMQ851944:AMQ852816 AWM851944:AWM852816 BGI851944:BGI852816 BQE851944:BQE852816 CAA851944:CAA852816 CJW851944:CJW852816 CTS851944:CTS852816 DDO851944:DDO852816 DNK851944:DNK852816 DXG851944:DXG852816 EHC851944:EHC852816 EQY851944:EQY852816 FAU851944:FAU852816 FKQ851944:FKQ852816 FUM851944:FUM852816 GEI851944:GEI852816 GOE851944:GOE852816 GYA851944:GYA852816 HHW851944:HHW852816 HRS851944:HRS852816 IBO851944:IBO852816 ILK851944:ILK852816 IVG851944:IVG852816 JFC851944:JFC852816 JOY851944:JOY852816 JYU851944:JYU852816 KIQ851944:KIQ852816 KSM851944:KSM852816 LCI851944:LCI852816 LME851944:LME852816 LWA851944:LWA852816 MFW851944:MFW852816 MPS851944:MPS852816 MZO851944:MZO852816 NJK851944:NJK852816 NTG851944:NTG852816 ODC851944:ODC852816 OMY851944:OMY852816 OWU851944:OWU852816 PGQ851944:PGQ852816 PQM851944:PQM852816 QAI851944:QAI852816 QKE851944:QKE852816 QUA851944:QUA852816 RDW851944:RDW852816 RNS851944:RNS852816 RXO851944:RXO852816 SHK851944:SHK852816 SRG851944:SRG852816 TBC851944:TBC852816 TKY851944:TKY852816 TUU851944:TUU852816 UEQ851944:UEQ852816 UOM851944:UOM852816 UYI851944:UYI852816 VIE851944:VIE852816 VSA851944:VSA852816 WBW851944:WBW852816 WLS851944:WLS852816 WVO851944:WVO852816 M917486:M918358 JC917480:JC918352 SY917480:SY918352 ACU917480:ACU918352 AMQ917480:AMQ918352 AWM917480:AWM918352 BGI917480:BGI918352 BQE917480:BQE918352 CAA917480:CAA918352 CJW917480:CJW918352 CTS917480:CTS918352 DDO917480:DDO918352 DNK917480:DNK918352 DXG917480:DXG918352 EHC917480:EHC918352 EQY917480:EQY918352 FAU917480:FAU918352 FKQ917480:FKQ918352 FUM917480:FUM918352 GEI917480:GEI918352 GOE917480:GOE918352 GYA917480:GYA918352 HHW917480:HHW918352 HRS917480:HRS918352 IBO917480:IBO918352 ILK917480:ILK918352 IVG917480:IVG918352 JFC917480:JFC918352 JOY917480:JOY918352 JYU917480:JYU918352 KIQ917480:KIQ918352 KSM917480:KSM918352 LCI917480:LCI918352 LME917480:LME918352 LWA917480:LWA918352 MFW917480:MFW918352 MPS917480:MPS918352 MZO917480:MZO918352 NJK917480:NJK918352 NTG917480:NTG918352 ODC917480:ODC918352 OMY917480:OMY918352 OWU917480:OWU918352 PGQ917480:PGQ918352 PQM917480:PQM918352 QAI917480:QAI918352 QKE917480:QKE918352 QUA917480:QUA918352 RDW917480:RDW918352 RNS917480:RNS918352 RXO917480:RXO918352 SHK917480:SHK918352 SRG917480:SRG918352 TBC917480:TBC918352 TKY917480:TKY918352 TUU917480:TUU918352 UEQ917480:UEQ918352 UOM917480:UOM918352 UYI917480:UYI918352 VIE917480:VIE918352 VSA917480:VSA918352 WBW917480:WBW918352 WLS917480:WLS918352 WVO917480:WVO918352 M983022:M983894 JC983016:JC983888 SY983016:SY983888 ACU983016:ACU983888 AMQ983016:AMQ983888 AWM983016:AWM983888 BGI983016:BGI983888 BQE983016:BQE983888 CAA983016:CAA983888 CJW983016:CJW983888 CTS983016:CTS983888 DDO983016:DDO983888 DNK983016:DNK983888 DXG983016:DXG983888 EHC983016:EHC983888 EQY983016:EQY983888 FAU983016:FAU983888 FKQ983016:FKQ983888 FUM983016:FUM983888 GEI983016:GEI983888 GOE983016:GOE983888 GYA983016:GYA983888 HHW983016:HHW983888 HRS983016:HRS983888 IBO983016:IBO983888 ILK983016:ILK983888 IVG983016:IVG983888 JFC983016:JFC983888 JOY983016:JOY983888 JYU983016:JYU983888 KIQ983016:KIQ983888 KSM983016:KSM983888 LCI983016:LCI983888 LME983016:LME983888 LWA983016:LWA983888 MFW983016:MFW983888 MPS983016:MPS983888 MZO983016:MZO983888 NJK983016:NJK983888 NTG983016:NTG983888 ODC983016:ODC983888 OMY983016:OMY983888 OWU983016:OWU983888 PGQ983016:PGQ983888 PQM983016:PQM983888 QAI983016:QAI983888 QKE983016:QKE983888 QUA983016:QUA983888 RDW983016:RDW983888 RNS983016:RNS983888 RXO983016:RXO983888 SHK983016:SHK983888 SRG983016:SRG983888 TBC983016:TBC983888 TKY983016:TKY983888 TUU983016:TUU983888 UEQ983016:UEQ983888 UOM983016:UOM983888 UYI983016:UYI983888 VIE983016:VIE983888 VSA983016:VSA983888 WBW983016:WBW983888 WLS983016:WLS983888 WVO983016:WVO983888 WVO54:WVO848 M60:M854 WLS54:WLS848 WBW54:WBW848 VSA54:VSA848 VIE54:VIE848 UYI54:UYI848 UOM54:UOM848 UEQ54:UEQ848 TUU54:TUU848 TKY54:TKY848 TBC54:TBC848 SRG54:SRG848 SHK54:SHK848 RXO54:RXO848 RNS54:RNS848 RDW54:RDW848 QUA54:QUA848 QKE54:QKE848 QAI54:QAI848 PQM54:PQM848 PGQ54:PGQ848 OWU54:OWU848 OMY54:OMY848 ODC54:ODC848 NTG54:NTG848 NJK54:NJK848 MZO54:MZO848 MPS54:MPS848 MFW54:MFW848 LWA54:LWA848 LME54:LME848 LCI54:LCI848 KSM54:KSM848 KIQ54:KIQ848 JYU54:JYU848 JOY54:JOY848 JFC54:JFC848 IVG54:IVG848 ILK54:ILK848 IBO54:IBO848 HRS54:HRS848 HHW54:HHW848 GYA54:GYA848 GOE54:GOE848 GEI54:GEI848 FUM54:FUM848 FKQ54:FKQ848 FAU54:FAU848 EQY54:EQY848 EHC54:EHC848 DXG54:DXG848 DNK54:DNK848 DDO54:DDO848 CTS54:CTS848 CJW54:CJW848 CAA54:CAA848 BQE54:BQE848 BGI54:BGI848 AWM54:AWM848 AMQ54:AMQ848 ACU54:ACU848 SY54:SY848 JC54:JC848 CKE49:CKE50 CKC28 CAG28 BQK28 BGO28 AWS28 AMW28 ADA28 TE28 JI28 WVU28 WLY28 WCC28 VSG28 VIK28 UYO28 UOS28 UEW28 TVA28 TLE28 TBI28 SRM28 SHQ28 RXU28 RNY28 REC28 QUG28 QKK28 QAO28 PQS28 PGW28 OXA28 ONE28 ODI28 NTM28 NJQ28 MZU28 MPY28 MGC28 LWG28 LMK28 LCO28 KSS28 KIW28 JZA28 JPE28 JFI28 IVM28 ILQ28 IBU28 HRY28 HIC28 GYG28 GOK28 GEO28 FUS28 FKW28 FBA28 ERE28 EHI28 DXM28 M8:M9 DNQ28 CKC31:CKC38 WLY15:WLY18 WCC15:WCC18 JK14 VSG15:VSG18 VIK15:VIK18 UYO15:UYO18 UOS15:UOS18 UEW15:UEW18 TVA15:TVA18 TLE15:TLE18 TBI15:TBI18 SRM15:SRM18 SHQ15:SHQ18 RXU15:RXU18 RNY15:RNY18 REC15:REC18 QUG15:QUG18 QKK15:QKK18 QAO15:QAO18 PQS15:PQS18 PGW15:PGW18 OXA15:OXA18 ONE15:ONE18 ODI15:ODI18 NTM15:NTM18 NJQ15:NJQ18 MZU15:MZU18 MPY15:MPY18 MGC15:MGC18 LWG15:LWG18 LMK15:LMK18 LCO15:LCO18 KSS15:KSS18 KIW15:KIW18 JZA15:JZA18 JPE15:JPE18 JFI15:JFI18 IVM15:IVM18 ILQ15:ILQ18 IBU15:IBU18 HRY15:HRY18 HIC15:HIC18 GYG15:GYG18 GOK15:GOK18 GEO15:GEO18 FUS15:FUS18 FKW15:FKW18 FBA15:FBA18 ERE15:ERE18 EHI15:EHI18 DXM15:DXM18 DNQ15:DNQ18 DDU15:DDU18 CTY15:CTY18 CKC15:CKC18 CAG15:CAG18 BQK15:BQK18 BGO15:BGO18 AWS15:AWS18 AMW15:AMW18 ADA15:ADA18 TE15:TE18 CKC41:CKC48 L10:L11 TG14 L21:L22 ADC14 AMY14 AWU14 BGQ14 BQM14 CAI14 CKE14 CUA14 DDW14 DNS14 DXO14 EHK14 ERG14 FBC14 FKY14 FUU14 GEQ14 GOM14 GYI14 HIE14 HSA14 IBW14 ILS14 IVO14 JFK14 JPG14 JZC14 KIY14 KSU14 LCQ14 LMM14 LWI14 MGE14 MQA14 MZW14 NJS14 NTO14 ODK14 ONG14 OXC14 PGY14 PQU14 QAQ14 QKM14 QUI14 REE14 ROA14 RXW14 SHS14 SRO14 TBK14 TLG14 TVC14 UEY14 UOU14 UYQ14 VIM14 VSI14 WCE14 WMA14 JI15:JI18 DDU28 CAI49:CAI50 WVU15:WVU18 M12:M20 BQM49:BQM50 BGQ49:BGQ50 AWU49:AWU50 AMY49:AMY50 ADC49:ADC50 TG49:TG50 JK49:JK50 WVW49:WVW50 WMA49:WMA50 WCE49:WCE50 VSI49:VSI50 VIM49:VIM50 UYQ49:UYQ50 UOU49:UOU50 UEY49:UEY50 TVC49:TVC50 TLG49:TLG50 TBK49:TBK50 SRO49:SRO50 SHS49:SHS50 RXW49:RXW50 ROA49:ROA50 REE49:REE50 QUI49:QUI50 QKM49:QKM50 QAQ49:QAQ50 PQU49:PQU50 PGY49:PGY50 OXC49:OXC50 ONG49:ONG50 ODK49:ODK50 NTO49:NTO50 NJS49:NJS50 MZW49:MZW50 MQA49:MQA50 MGE49:MGE50 LWI49:LWI50 LMM49:LMM50 LCQ49:LCQ50 KSU49:KSU50 KIY49:KIY50 JZC49:JZC50 JPG49:JPG50 JFK49:JFK50 IVO49:IVO50 ILS49:ILS50 IBW49:IBW50 HSA49:HSA50 HIE49:HIE50 GYI49:GYI50 GOM49:GOM50 GEQ49:GEQ50 FUU49:FUU50 FKY49:FKY50 FBC49:FBC50 ERG49:ERG50 EHK49:EHK50 DXO49:DXO50 DNS49:DNS50 DDW49:DDW50 CAG31:CAG38 CTY31:CTY38 CAG41:CAG48 CTY41:CTY48 DDU41:DDU48 DNQ41:DNQ48 DXM41:DXM48 EHI41:EHI48 ERE41:ERE48 FBA41:FBA48 FKW41:FKW48 FUS41:FUS48 GEO41:GEO48 GOK41:GOK48 GYG41:GYG48 HIC41:HIC48 HRY41:HRY48 IBU41:IBU48 ILQ41:ILQ48 IVM41:IVM48 JFI41:JFI48 JPE41:JPE48 JZA41:JZA48 KIW41:KIW48 KSS41:KSS48 LCO41:LCO48 LMK41:LMK48 LWG41:LWG48 MGC41:MGC48 MPY41:MPY48 MZU41:MZU48 NJQ41:NJQ48 NTM41:NTM48 ODI41:ODI48 ONE41:ONE48 OXA41:OXA48 PGW41:PGW48 PQS41:PQS48 QAO41:QAO48 QKK41:QKK48 QUG41:QUG48 REC41:REC48 RNY41:RNY48 RXU41:RXU48 SHQ41:SHQ48 SRM41:SRM48 TBI41:TBI48 TLE41:TLE48 TVA41:TVA48 UEW41:UEW48 UOS41:UOS48 UYO41:UYO48 VIK41:VIK48 VSG41:VSG48 WCC41:WCC48 WLY41:WLY48 WVU41:WVU48 JI41:JI48 TE41:TE48 ADA41:ADA48 AMW41:AMW48 AWS41:AWS48 BGO41:BGO48 BQK41:BQK48 WVW14 DDU31:DDU38 DNQ31:DNQ38 DXM31:DXM38 EHI31:EHI38 ERE31:ERE38 FBA31:FBA38 FKW31:FKW38 FUS31:FUS38 GEO31:GEO38 GOK31:GOK38 GYG31:GYG38 HIC31:HIC38 HRY31:HRY38 IBU31:IBU38 ILQ31:ILQ38 IVM31:IVM38 JFI31:JFI38 JPE31:JPE38 JZA31:JZA38 KIW31:KIW38 KSS31:KSS38 LCO31:LCO38 LMK31:LMK38 LWG31:LWG38 MGC31:MGC38 MPY31:MPY38 MZU31:MZU38 NJQ31:NJQ38 NTM31:NTM38 ODI31:ODI38 ONE31:ONE38 OXA31:OXA38 PGW31:PGW38 PQS31:PQS38 QAO31:QAO38 QKK31:QKK38 QUG31:QUG38 REC31:REC38 RNY31:RNY38 RXU31:RXU38 SHQ31:SHQ38 SRM31:SRM38 TBI31:TBI38 TLE31:TLE38 TVA31:TVA38 UEW31:UEW38 UOS31:UOS38 UYO31:UYO38 VIK31:VIK38 VSG31:VSG38 WCC31:WCC38 WLY31:WLY38 WVU31:WVU38 JI31:JI38 TE31:TE38 ADA31:ADA38 AMW31:AMW38 AWS31:AWS38 BGO31:BGO38 BQK31:BQK38 CUA49:CUA50 M31:M38 ACU8:ACU13 AMQ8:AMQ13 AWM8:AWM13 BGI8:BGI13 BQE8:BQE13 CAA8:CAA13 CJW8:CJW13 CTS8:CTS13 DDO8:DDO13 DNK8:DNK13 DXG8:DXG13 EHC8:EHC13 EQY8:EQY13 FAU8:FAU13 FKQ8:FKQ13 FUM8:FUM13 GEI8:GEI13 GOE8:GOE13 GYA8:GYA13 HHW8:HHW13 HRS8:HRS13 IBO8:IBO13 ILK8:ILK13 IVG8:IVG13 JFC8:JFC13 JOY8:JOY13 JYU8:JYU13 KIQ8:KIQ13 KSM8:KSM13 LCI8:LCI13 LME8:LME13 LWA8:LWA13 MFW8:MFW13 MPS8:MPS13 MZO8:MZO13 NJK8:NJK13 NTG8:NTG13 ODC8:ODC13 OMY8:OMY13 OWU8:OWU13 PGQ8:PGQ13 PQM8:PQM13 QAI8:QAI13 QKE8:QKE13 QUA8:QUA13 RDW8:RDW13 RNS8:RNS13 RXO8:RXO13 SHK8:SHK13 SRG8:SRG13 TBC8:TBC13 TKY8:TKY13 TUU8:TUU13 UEQ8:UEQ13 UOM8:UOM13 UYI8:UYI13 VIE8:VIE13 VSA8:VSA13 WBW8:WBW13 WLS8:WLS13 WVO8:WVO13 JC8:JC13 SY8:SY13 M41:M51 DDU23:DDU26 DNQ23:DNQ26 M23:M28 DXM23:DXM26 EHI23:EHI26 ERE23:ERE26 FBA23:FBA26 FKW23:FKW26 FUS23:FUS26 GEO23:GEO26 GOK23:GOK26 GYG23:GYG26 HIC23:HIC26 HRY23:HRY26 IBU23:IBU26 ILQ23:ILQ26 IVM23:IVM26 JFI23:JFI26 JPE23:JPE26 JZA23:JZA26 KIW23:KIW26 KSS23:KSS26 LCO23:LCO26 LMK23:LMK26 LWG23:LWG26 MGC23:MGC26 MPY23:MPY26 MZU23:MZU26 NJQ23:NJQ26 NTM23:NTM26 ODI23:ODI26 ONE23:ONE26 OXA23:OXA26 PGW23:PGW26 PQS23:PQS26 QAO23:QAO26 QKK23:QKK26 QUG23:QUG26 REC23:REC26 RNY23:RNY26 RXU23:RXU26 SHQ23:SHQ26 SRM23:SRM26 TBI23:TBI26 TLE23:TLE26 TVA23:TVA26 UEW23:UEW26 UOS23:UOS26 UYO23:UYO26 VIK23:VIK26 VSG23:VSG26 WCC23:WCC26 WLY23:WLY26 WVU23:WVU26 JI23:JI26 TE23:TE26 ADA23:ADA26 AMW23:AMW26 AWS23:AWS26 BGO23:BGO26 BQK23:BQK26 CAG23:CAG26 CKC23:CKC26 CTY23:CTY26 CTY28">
      <formula1>Приоритет_закупок</formula1>
    </dataValidation>
    <dataValidation type="list" allowBlank="1" showInputMessage="1" showErrorMessage="1" sqref="WVM983016:WVM983888 K65518:K66390 JA65512:JA66384 SW65512:SW66384 ACS65512:ACS66384 AMO65512:AMO66384 AWK65512:AWK66384 BGG65512:BGG66384 BQC65512:BQC66384 BZY65512:BZY66384 CJU65512:CJU66384 CTQ65512:CTQ66384 DDM65512:DDM66384 DNI65512:DNI66384 DXE65512:DXE66384 EHA65512:EHA66384 EQW65512:EQW66384 FAS65512:FAS66384 FKO65512:FKO66384 FUK65512:FUK66384 GEG65512:GEG66384 GOC65512:GOC66384 GXY65512:GXY66384 HHU65512:HHU66384 HRQ65512:HRQ66384 IBM65512:IBM66384 ILI65512:ILI66384 IVE65512:IVE66384 JFA65512:JFA66384 JOW65512:JOW66384 JYS65512:JYS66384 KIO65512:KIO66384 KSK65512:KSK66384 LCG65512:LCG66384 LMC65512:LMC66384 LVY65512:LVY66384 MFU65512:MFU66384 MPQ65512:MPQ66384 MZM65512:MZM66384 NJI65512:NJI66384 NTE65512:NTE66384 ODA65512:ODA66384 OMW65512:OMW66384 OWS65512:OWS66384 PGO65512:PGO66384 PQK65512:PQK66384 QAG65512:QAG66384 QKC65512:QKC66384 QTY65512:QTY66384 RDU65512:RDU66384 RNQ65512:RNQ66384 RXM65512:RXM66384 SHI65512:SHI66384 SRE65512:SRE66384 TBA65512:TBA66384 TKW65512:TKW66384 TUS65512:TUS66384 UEO65512:UEO66384 UOK65512:UOK66384 UYG65512:UYG66384 VIC65512:VIC66384 VRY65512:VRY66384 WBU65512:WBU66384 WLQ65512:WLQ66384 WVM65512:WVM66384 K131054:K131926 JA131048:JA131920 SW131048:SW131920 ACS131048:ACS131920 AMO131048:AMO131920 AWK131048:AWK131920 BGG131048:BGG131920 BQC131048:BQC131920 BZY131048:BZY131920 CJU131048:CJU131920 CTQ131048:CTQ131920 DDM131048:DDM131920 DNI131048:DNI131920 DXE131048:DXE131920 EHA131048:EHA131920 EQW131048:EQW131920 FAS131048:FAS131920 FKO131048:FKO131920 FUK131048:FUK131920 GEG131048:GEG131920 GOC131048:GOC131920 GXY131048:GXY131920 HHU131048:HHU131920 HRQ131048:HRQ131920 IBM131048:IBM131920 ILI131048:ILI131920 IVE131048:IVE131920 JFA131048:JFA131920 JOW131048:JOW131920 JYS131048:JYS131920 KIO131048:KIO131920 KSK131048:KSK131920 LCG131048:LCG131920 LMC131048:LMC131920 LVY131048:LVY131920 MFU131048:MFU131920 MPQ131048:MPQ131920 MZM131048:MZM131920 NJI131048:NJI131920 NTE131048:NTE131920 ODA131048:ODA131920 OMW131048:OMW131920 OWS131048:OWS131920 PGO131048:PGO131920 PQK131048:PQK131920 QAG131048:QAG131920 QKC131048:QKC131920 QTY131048:QTY131920 RDU131048:RDU131920 RNQ131048:RNQ131920 RXM131048:RXM131920 SHI131048:SHI131920 SRE131048:SRE131920 TBA131048:TBA131920 TKW131048:TKW131920 TUS131048:TUS131920 UEO131048:UEO131920 UOK131048:UOK131920 UYG131048:UYG131920 VIC131048:VIC131920 VRY131048:VRY131920 WBU131048:WBU131920 WLQ131048:WLQ131920 WVM131048:WVM131920 K196590:K197462 JA196584:JA197456 SW196584:SW197456 ACS196584:ACS197456 AMO196584:AMO197456 AWK196584:AWK197456 BGG196584:BGG197456 BQC196584:BQC197456 BZY196584:BZY197456 CJU196584:CJU197456 CTQ196584:CTQ197456 DDM196584:DDM197456 DNI196584:DNI197456 DXE196584:DXE197456 EHA196584:EHA197456 EQW196584:EQW197456 FAS196584:FAS197456 FKO196584:FKO197456 FUK196584:FUK197456 GEG196584:GEG197456 GOC196584:GOC197456 GXY196584:GXY197456 HHU196584:HHU197456 HRQ196584:HRQ197456 IBM196584:IBM197456 ILI196584:ILI197456 IVE196584:IVE197456 JFA196584:JFA197456 JOW196584:JOW197456 JYS196584:JYS197456 KIO196584:KIO197456 KSK196584:KSK197456 LCG196584:LCG197456 LMC196584:LMC197456 LVY196584:LVY197456 MFU196584:MFU197456 MPQ196584:MPQ197456 MZM196584:MZM197456 NJI196584:NJI197456 NTE196584:NTE197456 ODA196584:ODA197456 OMW196584:OMW197456 OWS196584:OWS197456 PGO196584:PGO197456 PQK196584:PQK197456 QAG196584:QAG197456 QKC196584:QKC197456 QTY196584:QTY197456 RDU196584:RDU197456 RNQ196584:RNQ197456 RXM196584:RXM197456 SHI196584:SHI197456 SRE196584:SRE197456 TBA196584:TBA197456 TKW196584:TKW197456 TUS196584:TUS197456 UEO196584:UEO197456 UOK196584:UOK197456 UYG196584:UYG197456 VIC196584:VIC197456 VRY196584:VRY197456 WBU196584:WBU197456 WLQ196584:WLQ197456 WVM196584:WVM197456 K262126:K262998 JA262120:JA262992 SW262120:SW262992 ACS262120:ACS262992 AMO262120:AMO262992 AWK262120:AWK262992 BGG262120:BGG262992 BQC262120:BQC262992 BZY262120:BZY262992 CJU262120:CJU262992 CTQ262120:CTQ262992 DDM262120:DDM262992 DNI262120:DNI262992 DXE262120:DXE262992 EHA262120:EHA262992 EQW262120:EQW262992 FAS262120:FAS262992 FKO262120:FKO262992 FUK262120:FUK262992 GEG262120:GEG262992 GOC262120:GOC262992 GXY262120:GXY262992 HHU262120:HHU262992 HRQ262120:HRQ262992 IBM262120:IBM262992 ILI262120:ILI262992 IVE262120:IVE262992 JFA262120:JFA262992 JOW262120:JOW262992 JYS262120:JYS262992 KIO262120:KIO262992 KSK262120:KSK262992 LCG262120:LCG262992 LMC262120:LMC262992 LVY262120:LVY262992 MFU262120:MFU262992 MPQ262120:MPQ262992 MZM262120:MZM262992 NJI262120:NJI262992 NTE262120:NTE262992 ODA262120:ODA262992 OMW262120:OMW262992 OWS262120:OWS262992 PGO262120:PGO262992 PQK262120:PQK262992 QAG262120:QAG262992 QKC262120:QKC262992 QTY262120:QTY262992 RDU262120:RDU262992 RNQ262120:RNQ262992 RXM262120:RXM262992 SHI262120:SHI262992 SRE262120:SRE262992 TBA262120:TBA262992 TKW262120:TKW262992 TUS262120:TUS262992 UEO262120:UEO262992 UOK262120:UOK262992 UYG262120:UYG262992 VIC262120:VIC262992 VRY262120:VRY262992 WBU262120:WBU262992 WLQ262120:WLQ262992 WVM262120:WVM262992 K327662:K328534 JA327656:JA328528 SW327656:SW328528 ACS327656:ACS328528 AMO327656:AMO328528 AWK327656:AWK328528 BGG327656:BGG328528 BQC327656:BQC328528 BZY327656:BZY328528 CJU327656:CJU328528 CTQ327656:CTQ328528 DDM327656:DDM328528 DNI327656:DNI328528 DXE327656:DXE328528 EHA327656:EHA328528 EQW327656:EQW328528 FAS327656:FAS328528 FKO327656:FKO328528 FUK327656:FUK328528 GEG327656:GEG328528 GOC327656:GOC328528 GXY327656:GXY328528 HHU327656:HHU328528 HRQ327656:HRQ328528 IBM327656:IBM328528 ILI327656:ILI328528 IVE327656:IVE328528 JFA327656:JFA328528 JOW327656:JOW328528 JYS327656:JYS328528 KIO327656:KIO328528 KSK327656:KSK328528 LCG327656:LCG328528 LMC327656:LMC328528 LVY327656:LVY328528 MFU327656:MFU328528 MPQ327656:MPQ328528 MZM327656:MZM328528 NJI327656:NJI328528 NTE327656:NTE328528 ODA327656:ODA328528 OMW327656:OMW328528 OWS327656:OWS328528 PGO327656:PGO328528 PQK327656:PQK328528 QAG327656:QAG328528 QKC327656:QKC328528 QTY327656:QTY328528 RDU327656:RDU328528 RNQ327656:RNQ328528 RXM327656:RXM328528 SHI327656:SHI328528 SRE327656:SRE328528 TBA327656:TBA328528 TKW327656:TKW328528 TUS327656:TUS328528 UEO327656:UEO328528 UOK327656:UOK328528 UYG327656:UYG328528 VIC327656:VIC328528 VRY327656:VRY328528 WBU327656:WBU328528 WLQ327656:WLQ328528 WVM327656:WVM328528 K393198:K394070 JA393192:JA394064 SW393192:SW394064 ACS393192:ACS394064 AMO393192:AMO394064 AWK393192:AWK394064 BGG393192:BGG394064 BQC393192:BQC394064 BZY393192:BZY394064 CJU393192:CJU394064 CTQ393192:CTQ394064 DDM393192:DDM394064 DNI393192:DNI394064 DXE393192:DXE394064 EHA393192:EHA394064 EQW393192:EQW394064 FAS393192:FAS394064 FKO393192:FKO394064 FUK393192:FUK394064 GEG393192:GEG394064 GOC393192:GOC394064 GXY393192:GXY394064 HHU393192:HHU394064 HRQ393192:HRQ394064 IBM393192:IBM394064 ILI393192:ILI394064 IVE393192:IVE394064 JFA393192:JFA394064 JOW393192:JOW394064 JYS393192:JYS394064 KIO393192:KIO394064 KSK393192:KSK394064 LCG393192:LCG394064 LMC393192:LMC394064 LVY393192:LVY394064 MFU393192:MFU394064 MPQ393192:MPQ394064 MZM393192:MZM394064 NJI393192:NJI394064 NTE393192:NTE394064 ODA393192:ODA394064 OMW393192:OMW394064 OWS393192:OWS394064 PGO393192:PGO394064 PQK393192:PQK394064 QAG393192:QAG394064 QKC393192:QKC394064 QTY393192:QTY394064 RDU393192:RDU394064 RNQ393192:RNQ394064 RXM393192:RXM394064 SHI393192:SHI394064 SRE393192:SRE394064 TBA393192:TBA394064 TKW393192:TKW394064 TUS393192:TUS394064 UEO393192:UEO394064 UOK393192:UOK394064 UYG393192:UYG394064 VIC393192:VIC394064 VRY393192:VRY394064 WBU393192:WBU394064 WLQ393192:WLQ394064 WVM393192:WVM394064 K458734:K459606 JA458728:JA459600 SW458728:SW459600 ACS458728:ACS459600 AMO458728:AMO459600 AWK458728:AWK459600 BGG458728:BGG459600 BQC458728:BQC459600 BZY458728:BZY459600 CJU458728:CJU459600 CTQ458728:CTQ459600 DDM458728:DDM459600 DNI458728:DNI459600 DXE458728:DXE459600 EHA458728:EHA459600 EQW458728:EQW459600 FAS458728:FAS459600 FKO458728:FKO459600 FUK458728:FUK459600 GEG458728:GEG459600 GOC458728:GOC459600 GXY458728:GXY459600 HHU458728:HHU459600 HRQ458728:HRQ459600 IBM458728:IBM459600 ILI458728:ILI459600 IVE458728:IVE459600 JFA458728:JFA459600 JOW458728:JOW459600 JYS458728:JYS459600 KIO458728:KIO459600 KSK458728:KSK459600 LCG458728:LCG459600 LMC458728:LMC459600 LVY458728:LVY459600 MFU458728:MFU459600 MPQ458728:MPQ459600 MZM458728:MZM459600 NJI458728:NJI459600 NTE458728:NTE459600 ODA458728:ODA459600 OMW458728:OMW459600 OWS458728:OWS459600 PGO458728:PGO459600 PQK458728:PQK459600 QAG458728:QAG459600 QKC458728:QKC459600 QTY458728:QTY459600 RDU458728:RDU459600 RNQ458728:RNQ459600 RXM458728:RXM459600 SHI458728:SHI459600 SRE458728:SRE459600 TBA458728:TBA459600 TKW458728:TKW459600 TUS458728:TUS459600 UEO458728:UEO459600 UOK458728:UOK459600 UYG458728:UYG459600 VIC458728:VIC459600 VRY458728:VRY459600 WBU458728:WBU459600 WLQ458728:WLQ459600 WVM458728:WVM459600 K524270:K525142 JA524264:JA525136 SW524264:SW525136 ACS524264:ACS525136 AMO524264:AMO525136 AWK524264:AWK525136 BGG524264:BGG525136 BQC524264:BQC525136 BZY524264:BZY525136 CJU524264:CJU525136 CTQ524264:CTQ525136 DDM524264:DDM525136 DNI524264:DNI525136 DXE524264:DXE525136 EHA524264:EHA525136 EQW524264:EQW525136 FAS524264:FAS525136 FKO524264:FKO525136 FUK524264:FUK525136 GEG524264:GEG525136 GOC524264:GOC525136 GXY524264:GXY525136 HHU524264:HHU525136 HRQ524264:HRQ525136 IBM524264:IBM525136 ILI524264:ILI525136 IVE524264:IVE525136 JFA524264:JFA525136 JOW524264:JOW525136 JYS524264:JYS525136 KIO524264:KIO525136 KSK524264:KSK525136 LCG524264:LCG525136 LMC524264:LMC525136 LVY524264:LVY525136 MFU524264:MFU525136 MPQ524264:MPQ525136 MZM524264:MZM525136 NJI524264:NJI525136 NTE524264:NTE525136 ODA524264:ODA525136 OMW524264:OMW525136 OWS524264:OWS525136 PGO524264:PGO525136 PQK524264:PQK525136 QAG524264:QAG525136 QKC524264:QKC525136 QTY524264:QTY525136 RDU524264:RDU525136 RNQ524264:RNQ525136 RXM524264:RXM525136 SHI524264:SHI525136 SRE524264:SRE525136 TBA524264:TBA525136 TKW524264:TKW525136 TUS524264:TUS525136 UEO524264:UEO525136 UOK524264:UOK525136 UYG524264:UYG525136 VIC524264:VIC525136 VRY524264:VRY525136 WBU524264:WBU525136 WLQ524264:WLQ525136 WVM524264:WVM525136 K589806:K590678 JA589800:JA590672 SW589800:SW590672 ACS589800:ACS590672 AMO589800:AMO590672 AWK589800:AWK590672 BGG589800:BGG590672 BQC589800:BQC590672 BZY589800:BZY590672 CJU589800:CJU590672 CTQ589800:CTQ590672 DDM589800:DDM590672 DNI589800:DNI590672 DXE589800:DXE590672 EHA589800:EHA590672 EQW589800:EQW590672 FAS589800:FAS590672 FKO589800:FKO590672 FUK589800:FUK590672 GEG589800:GEG590672 GOC589800:GOC590672 GXY589800:GXY590672 HHU589800:HHU590672 HRQ589800:HRQ590672 IBM589800:IBM590672 ILI589800:ILI590672 IVE589800:IVE590672 JFA589800:JFA590672 JOW589800:JOW590672 JYS589800:JYS590672 KIO589800:KIO590672 KSK589800:KSK590672 LCG589800:LCG590672 LMC589800:LMC590672 LVY589800:LVY590672 MFU589800:MFU590672 MPQ589800:MPQ590672 MZM589800:MZM590672 NJI589800:NJI590672 NTE589800:NTE590672 ODA589800:ODA590672 OMW589800:OMW590672 OWS589800:OWS590672 PGO589800:PGO590672 PQK589800:PQK590672 QAG589800:QAG590672 QKC589800:QKC590672 QTY589800:QTY590672 RDU589800:RDU590672 RNQ589800:RNQ590672 RXM589800:RXM590672 SHI589800:SHI590672 SRE589800:SRE590672 TBA589800:TBA590672 TKW589800:TKW590672 TUS589800:TUS590672 UEO589800:UEO590672 UOK589800:UOK590672 UYG589800:UYG590672 VIC589800:VIC590672 VRY589800:VRY590672 WBU589800:WBU590672 WLQ589800:WLQ590672 WVM589800:WVM590672 K655342:K656214 JA655336:JA656208 SW655336:SW656208 ACS655336:ACS656208 AMO655336:AMO656208 AWK655336:AWK656208 BGG655336:BGG656208 BQC655336:BQC656208 BZY655336:BZY656208 CJU655336:CJU656208 CTQ655336:CTQ656208 DDM655336:DDM656208 DNI655336:DNI656208 DXE655336:DXE656208 EHA655336:EHA656208 EQW655336:EQW656208 FAS655336:FAS656208 FKO655336:FKO656208 FUK655336:FUK656208 GEG655336:GEG656208 GOC655336:GOC656208 GXY655336:GXY656208 HHU655336:HHU656208 HRQ655336:HRQ656208 IBM655336:IBM656208 ILI655336:ILI656208 IVE655336:IVE656208 JFA655336:JFA656208 JOW655336:JOW656208 JYS655336:JYS656208 KIO655336:KIO656208 KSK655336:KSK656208 LCG655336:LCG656208 LMC655336:LMC656208 LVY655336:LVY656208 MFU655336:MFU656208 MPQ655336:MPQ656208 MZM655336:MZM656208 NJI655336:NJI656208 NTE655336:NTE656208 ODA655336:ODA656208 OMW655336:OMW656208 OWS655336:OWS656208 PGO655336:PGO656208 PQK655336:PQK656208 QAG655336:QAG656208 QKC655336:QKC656208 QTY655336:QTY656208 RDU655336:RDU656208 RNQ655336:RNQ656208 RXM655336:RXM656208 SHI655336:SHI656208 SRE655336:SRE656208 TBA655336:TBA656208 TKW655336:TKW656208 TUS655336:TUS656208 UEO655336:UEO656208 UOK655336:UOK656208 UYG655336:UYG656208 VIC655336:VIC656208 VRY655336:VRY656208 WBU655336:WBU656208 WLQ655336:WLQ656208 WVM655336:WVM656208 K720878:K721750 JA720872:JA721744 SW720872:SW721744 ACS720872:ACS721744 AMO720872:AMO721744 AWK720872:AWK721744 BGG720872:BGG721744 BQC720872:BQC721744 BZY720872:BZY721744 CJU720872:CJU721744 CTQ720872:CTQ721744 DDM720872:DDM721744 DNI720872:DNI721744 DXE720872:DXE721744 EHA720872:EHA721744 EQW720872:EQW721744 FAS720872:FAS721744 FKO720872:FKO721744 FUK720872:FUK721744 GEG720872:GEG721744 GOC720872:GOC721744 GXY720872:GXY721744 HHU720872:HHU721744 HRQ720872:HRQ721744 IBM720872:IBM721744 ILI720872:ILI721744 IVE720872:IVE721744 JFA720872:JFA721744 JOW720872:JOW721744 JYS720872:JYS721744 KIO720872:KIO721744 KSK720872:KSK721744 LCG720872:LCG721744 LMC720872:LMC721744 LVY720872:LVY721744 MFU720872:MFU721744 MPQ720872:MPQ721744 MZM720872:MZM721744 NJI720872:NJI721744 NTE720872:NTE721744 ODA720872:ODA721744 OMW720872:OMW721744 OWS720872:OWS721744 PGO720872:PGO721744 PQK720872:PQK721744 QAG720872:QAG721744 QKC720872:QKC721744 QTY720872:QTY721744 RDU720872:RDU721744 RNQ720872:RNQ721744 RXM720872:RXM721744 SHI720872:SHI721744 SRE720872:SRE721744 TBA720872:TBA721744 TKW720872:TKW721744 TUS720872:TUS721744 UEO720872:UEO721744 UOK720872:UOK721744 UYG720872:UYG721744 VIC720872:VIC721744 VRY720872:VRY721744 WBU720872:WBU721744 WLQ720872:WLQ721744 WVM720872:WVM721744 K786414:K787286 JA786408:JA787280 SW786408:SW787280 ACS786408:ACS787280 AMO786408:AMO787280 AWK786408:AWK787280 BGG786408:BGG787280 BQC786408:BQC787280 BZY786408:BZY787280 CJU786408:CJU787280 CTQ786408:CTQ787280 DDM786408:DDM787280 DNI786408:DNI787280 DXE786408:DXE787280 EHA786408:EHA787280 EQW786408:EQW787280 FAS786408:FAS787280 FKO786408:FKO787280 FUK786408:FUK787280 GEG786408:GEG787280 GOC786408:GOC787280 GXY786408:GXY787280 HHU786408:HHU787280 HRQ786408:HRQ787280 IBM786408:IBM787280 ILI786408:ILI787280 IVE786408:IVE787280 JFA786408:JFA787280 JOW786408:JOW787280 JYS786408:JYS787280 KIO786408:KIO787280 KSK786408:KSK787280 LCG786408:LCG787280 LMC786408:LMC787280 LVY786408:LVY787280 MFU786408:MFU787280 MPQ786408:MPQ787280 MZM786408:MZM787280 NJI786408:NJI787280 NTE786408:NTE787280 ODA786408:ODA787280 OMW786408:OMW787280 OWS786408:OWS787280 PGO786408:PGO787280 PQK786408:PQK787280 QAG786408:QAG787280 QKC786408:QKC787280 QTY786408:QTY787280 RDU786408:RDU787280 RNQ786408:RNQ787280 RXM786408:RXM787280 SHI786408:SHI787280 SRE786408:SRE787280 TBA786408:TBA787280 TKW786408:TKW787280 TUS786408:TUS787280 UEO786408:UEO787280 UOK786408:UOK787280 UYG786408:UYG787280 VIC786408:VIC787280 VRY786408:VRY787280 WBU786408:WBU787280 WLQ786408:WLQ787280 WVM786408:WVM787280 K851950:K852822 JA851944:JA852816 SW851944:SW852816 ACS851944:ACS852816 AMO851944:AMO852816 AWK851944:AWK852816 BGG851944:BGG852816 BQC851944:BQC852816 BZY851944:BZY852816 CJU851944:CJU852816 CTQ851944:CTQ852816 DDM851944:DDM852816 DNI851944:DNI852816 DXE851944:DXE852816 EHA851944:EHA852816 EQW851944:EQW852816 FAS851944:FAS852816 FKO851944:FKO852816 FUK851944:FUK852816 GEG851944:GEG852816 GOC851944:GOC852816 GXY851944:GXY852816 HHU851944:HHU852816 HRQ851944:HRQ852816 IBM851944:IBM852816 ILI851944:ILI852816 IVE851944:IVE852816 JFA851944:JFA852816 JOW851944:JOW852816 JYS851944:JYS852816 KIO851944:KIO852816 KSK851944:KSK852816 LCG851944:LCG852816 LMC851944:LMC852816 LVY851944:LVY852816 MFU851944:MFU852816 MPQ851944:MPQ852816 MZM851944:MZM852816 NJI851944:NJI852816 NTE851944:NTE852816 ODA851944:ODA852816 OMW851944:OMW852816 OWS851944:OWS852816 PGO851944:PGO852816 PQK851944:PQK852816 QAG851944:QAG852816 QKC851944:QKC852816 QTY851944:QTY852816 RDU851944:RDU852816 RNQ851944:RNQ852816 RXM851944:RXM852816 SHI851944:SHI852816 SRE851944:SRE852816 TBA851944:TBA852816 TKW851944:TKW852816 TUS851944:TUS852816 UEO851944:UEO852816 UOK851944:UOK852816 UYG851944:UYG852816 VIC851944:VIC852816 VRY851944:VRY852816 WBU851944:WBU852816 WLQ851944:WLQ852816 WVM851944:WVM852816 K917486:K918358 JA917480:JA918352 SW917480:SW918352 ACS917480:ACS918352 AMO917480:AMO918352 AWK917480:AWK918352 BGG917480:BGG918352 BQC917480:BQC918352 BZY917480:BZY918352 CJU917480:CJU918352 CTQ917480:CTQ918352 DDM917480:DDM918352 DNI917480:DNI918352 DXE917480:DXE918352 EHA917480:EHA918352 EQW917480:EQW918352 FAS917480:FAS918352 FKO917480:FKO918352 FUK917480:FUK918352 GEG917480:GEG918352 GOC917480:GOC918352 GXY917480:GXY918352 HHU917480:HHU918352 HRQ917480:HRQ918352 IBM917480:IBM918352 ILI917480:ILI918352 IVE917480:IVE918352 JFA917480:JFA918352 JOW917480:JOW918352 JYS917480:JYS918352 KIO917480:KIO918352 KSK917480:KSK918352 LCG917480:LCG918352 LMC917480:LMC918352 LVY917480:LVY918352 MFU917480:MFU918352 MPQ917480:MPQ918352 MZM917480:MZM918352 NJI917480:NJI918352 NTE917480:NTE918352 ODA917480:ODA918352 OMW917480:OMW918352 OWS917480:OWS918352 PGO917480:PGO918352 PQK917480:PQK918352 QAG917480:QAG918352 QKC917480:QKC918352 QTY917480:QTY918352 RDU917480:RDU918352 RNQ917480:RNQ918352 RXM917480:RXM918352 SHI917480:SHI918352 SRE917480:SRE918352 TBA917480:TBA918352 TKW917480:TKW918352 TUS917480:TUS918352 UEO917480:UEO918352 UOK917480:UOK918352 UYG917480:UYG918352 VIC917480:VIC918352 VRY917480:VRY918352 WBU917480:WBU918352 WLQ917480:WLQ918352 WVM917480:WVM918352 K983022:K983894 JA983016:JA983888 SW983016:SW983888 ACS983016:ACS983888 AMO983016:AMO983888 AWK983016:AWK983888 BGG983016:BGG983888 BQC983016:BQC983888 BZY983016:BZY983888 CJU983016:CJU983888 CTQ983016:CTQ983888 DDM983016:DDM983888 DNI983016:DNI983888 DXE983016:DXE983888 EHA983016:EHA983888 EQW983016:EQW983888 FAS983016:FAS983888 FKO983016:FKO983888 FUK983016:FUK983888 GEG983016:GEG983888 GOC983016:GOC983888 GXY983016:GXY983888 HHU983016:HHU983888 HRQ983016:HRQ983888 IBM983016:IBM983888 ILI983016:ILI983888 IVE983016:IVE983888 JFA983016:JFA983888 JOW983016:JOW983888 JYS983016:JYS983888 KIO983016:KIO983888 KSK983016:KSK983888 LCG983016:LCG983888 LMC983016:LMC983888 LVY983016:LVY983888 MFU983016:MFU983888 MPQ983016:MPQ983888 MZM983016:MZM983888 NJI983016:NJI983888 NTE983016:NTE983888 ODA983016:ODA983888 OMW983016:OMW983888 OWS983016:OWS983888 PGO983016:PGO983888 PQK983016:PQK983888 QAG983016:QAG983888 QKC983016:QKC983888 QTY983016:QTY983888 RDU983016:RDU983888 RNQ983016:RNQ983888 RXM983016:RXM983888 SHI983016:SHI983888 SRE983016:SRE983888 TBA983016:TBA983888 TKW983016:TKW983888 TUS983016:TUS983888 UEO983016:UEO983888 UOK983016:UOK983888 UYG983016:UYG983888 VIC983016:VIC983888 VRY983016:VRY983888 WBU983016:WBU983888 WLQ983016:WLQ983888 JA54:JA848 K60:K854 WVM54:WVM848 WLQ54:WLQ848 WBU54:WBU848 VRY54:VRY848 VIC54:VIC848 UYG54:UYG848 UOK54:UOK848 UEO54:UEO848 TUS54:TUS848 TKW54:TKW848 TBA54:TBA848 SRE54:SRE848 SHI54:SHI848 RXM54:RXM848 RNQ54:RNQ848 RDU54:RDU848 QTY54:QTY848 QKC54:QKC848 QAG54:QAG848 PQK54:PQK848 PGO54:PGO848 OWS54:OWS848 OMW54:OMW848 ODA54:ODA848 NTE54:NTE848 NJI54:NJI848 MZM54:MZM848 MPQ54:MPQ848 MFU54:MFU848 LVY54:LVY848 LMC54:LMC848 LCG54:LCG848 KSK54:KSK848 KIO54:KIO848 JYS54:JYS848 JOW54:JOW848 JFA54:JFA848 IVE54:IVE848 ILI54:ILI848 IBM54:IBM848 HRQ54:HRQ848 HHU54:HHU848 GXY54:GXY848 GOC54:GOC848 GEG54:GEG848 FUK54:FUK848 FKO54:FKO848 FAS54:FAS848 EQW54:EQW848 EHA54:EHA848 DXE54:DXE848 DNI54:DNI848 DDM54:DDM848 CTQ54:CTQ848 CJU54:CJU848 BZY54:BZY848 BQC54:BQC848 BGG54:BGG848 AWK54:AWK848 AMO54:AMO848 ACS54:ACS848 SW54:SW848 BQK49:BQK50 BGM28 AWQ28 AMU28 ACY28 TC28 JG28 WVS28 WLW28 WCA28 VSE28 VII28 UYM28 UOQ28 UEU28 TUY28 TLC28 TBG28 SRK28 SHO28 RXS28 RNW28 REA28 QUE28 QKI28 QAM28 PQQ28 PGU28 OWY28 ONC28 ODG28 NTK28 NJO28 MZS28 MPW28 MGA28 LWE28 LMI28 LCM28 KSQ28 KIU28 JYY28 JPC28 JFG28 IVK28 ILO28 IBS28 HRW28 HIA28 GYE28 GOI28 GEM28 FUQ28 FKU28 FAY28 ERC28 EHG28 DXK28 DNO28 DDS28 CTW28 DDS41:DDS48 K8:K9 CKA28 ADA14 VSE15:VSE18 VII15:VII18 UYM15:UYM18 UOQ15:UOQ18 UEU15:UEU18 TUY15:TUY18 TLC15:TLC18 TBG15:TBG18 SRK15:SRK18 SHO15:SHO18 RXS15:RXS18 RNW15:RNW18 REA15:REA18 QUE15:QUE18 QKI15:QKI18 QAM15:QAM18 PQQ15:PQQ18 PGU15:PGU18 OWY15:OWY18 ONC15:ONC18 ODG15:ODG18 NTK15:NTK18 NJO15:NJO18 MZS15:MZS18 MPW15:MPW18 MGA15:MGA18 LWE15:LWE18 LMI15:LMI18 LCM15:LCM18 KSQ15:KSQ18 KIU15:KIU18 JYY15:JYY18 JPC15:JPC18 JFG15:JFG18 IVK15:IVK18 ILO15:ILO18 IBS15:IBS18 HRW15:HRW18 HIA15:HIA18 GYE15:GYE18 GOI15:GOI18 GEM15:GEM18 FUQ15:FUQ18 FKU15:FKU18 FAY15:FAY18 ERC15:ERC18 EHG15:EHG18 DXK15:DXK18 DNO15:DNO18 DDS15:DDS18 CTW15:CTW18 CKA15:CKA18 CAE15:CAE18 BQI15:BQI18 BGM15:BGM18 AWQ15:AWQ18 AMU15:AMU18 ACY15:ACY18 TC15:TC18 JG15:JG18 CKA31:CKA38 J10:J11 CAE28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S15:WVS18 WLW15:WLW18 J21:J22 BGO49:BGO50 CAE41:CAE48 AWS49:AWS50 AMW49:AMW50 ADA49:ADA50 TE49:TE50 JI49:JI50 WVU49:WVU50 WLY49:WLY50 WCC49:WCC50 VSG49:VSG50 VIK49:VIK50 UYO49:UYO50 UOS49:UOS50 UEW49:UEW50 TVA49:TVA50 TLE49:TLE50 TBI49:TBI50 SRM49:SRM50 SHQ49:SHQ50 RXU49:RXU50 RNY49:RNY50 REC49:REC50 QUG49:QUG50 QKK49:QKK50 QAO49:QAO50 PQS49:PQS50 PGW49:PGW50 OXA49:OXA50 ONE49:ONE50 ODI49:ODI50 NTM49:NTM50 NJQ49:NJQ50 MZU49:MZU50 MPY49:MPY50 MGC49:MGC50 LWG49:LWG50 LMK49:LMK50 LCO49:LCO50 KSS49:KSS50 KIW49:KIW50 JZA49:JZA50 JPE49:JPE50 JFI49:JFI50 IVM49:IVM50 ILQ49:ILQ50 IBU49:IBU50 HRY49:HRY50 HIC49:HIC50 GYG49:GYG50 GOK49:GOK50 GEO49:GEO50 FUS49:FUS50 FKW49:FKW50 FBA49:FBA50 ERE49:ERE50 EHI49:EHI50 DXM49:DXM50 DNQ49:DNQ50 DDU49:DDU50 CTY49:CTY50 CKC49:CKC50 CTW31:CTW38 DDS31:DDS38 DNO41:DNO48 DXK41:DXK48 EHG41:EHG48 ERC41:ERC48 FAY41:FAY48 FKU41:FKU48 FUQ41:FUQ48 GEM41:GEM48 GOI41:GOI48 GYE41:GYE48 HIA41:HIA48 HRW41:HRW48 IBS41:IBS48 ILO41:ILO48 IVK41:IVK48 JFG41:JFG48 JPC41:JPC48 JYY41:JYY48 KIU41:KIU48 KSQ41:KSQ48 LCM41:LCM48 LMI41:LMI48 LWE41:LWE48 MGA41:MGA48 MPW41:MPW48 MZS41:MZS48 NJO41:NJO48 NTK41:NTK48 ODG41:ODG48 ONC41:ONC48 OWY41:OWY48 PGU41:PGU48 PQQ41:PQQ48 QAM41:QAM48 QKI41:QKI48 QUE41:QUE48 REA41:REA48 RNW41:RNW48 RXS41:RXS48 SHO41:SHO48 SRK41:SRK48 TBG41:TBG48 TLC41:TLC48 TUY41:TUY48 UEU41:UEU48 UOQ41:UOQ48 UYM41:UYM48 VII41:VII48 VSE41:VSE48 WCA41:WCA48 WLW41:WLW48 WVS41:WVS48 JG41:JG48 TC41:TC48 ACY41:ACY48 AMU41:AMU48 AWQ41:AWQ48 BGM41:BGM48 BQI41:BQI48 WCA15:WCA18 WVU14 JI14 K12:K20 DNO31:DNO38 DXK31:DXK38 EHG31:EHG38 ERC31:ERC38 FAY31:FAY38 FKU31:FKU38 FUQ31:FUQ38 GEM31:GEM38 GOI31:GOI38 GYE31:GYE38 HIA31:HIA38 HRW31:HRW38 IBS31:IBS38 ILO31:ILO38 IVK31:IVK38 JFG31:JFG38 JPC31:JPC38 JYY31:JYY38 KIU31:KIU38 KSQ31:KSQ38 LCM31:LCM38 LMI31:LMI38 LWE31:LWE38 MGA31:MGA38 MPW31:MPW38 MZS31:MZS38 NJO31:NJO38 NTK31:NTK38 ODG31:ODG38 ONC31:ONC38 OWY31:OWY38 PGU31:PGU38 PQQ31:PQQ38 QAM31:QAM38 QKI31:QKI38 QUE31:QUE38 REA31:REA38 RNW31:RNW38 RXS31:RXS38 SHO31:SHO38 SRK31:SRK38 TBG31:TBG38 TLC31:TLC38 TUY31:TUY38 UEU31:UEU38 UOQ31:UOQ38 UYM31:UYM38 VII31:VII38 VSE31:VSE38 WCA31:WCA38 WLW31:WLW38 WVS31:WVS38 JG31:JG38 TC31:TC38 ACY31:ACY38 AMU31:AMU38 AWQ31:AWQ38 BGM31:BGM38 BQI31:BQI38 TE14 CAG49:CAG50 K31:K38 AMO8:AMO13 AWK8:AWK13 BGG8:BGG13 BQC8:BQC13 BZY8:BZY13 CJU8:CJU13 CTQ8:CTQ13 DDM8:DDM13 DNI8:DNI13 DXE8:DXE13 EHA8:EHA13 EQW8:EQW13 FAS8:FAS13 FKO8:FKO13 FUK8:FUK13 GEG8:GEG13 GOC8:GOC13 GXY8:GXY13 HHU8:HHU13 HRQ8:HRQ13 IBM8:IBM13 ILI8:ILI13 IVE8:IVE13 JFA8:JFA13 JOW8:JOW13 JYS8:JYS13 KIO8:KIO13 KSK8:KSK13 LCG8:LCG13 LMC8:LMC13 LVY8:LVY13 MFU8:MFU13 MPQ8:MPQ13 MZM8:MZM13 NJI8:NJI13 NTE8:NTE13 ODA8:ODA13 OMW8:OMW13 OWS8:OWS13 PGO8:PGO13 PQK8:PQK13 QAG8:QAG13 QKC8:QKC13 QTY8:QTY13 RDU8:RDU13 RNQ8:RNQ13 RXM8:RXM13 SHI8:SHI13 SRE8:SRE13 TBA8:TBA13 TKW8:TKW13 TUS8:TUS13 UEO8:UEO13 UOK8:UOK13 UYG8:UYG13 VIC8:VIC13 VRY8:VRY13 WBU8:WBU13 WLQ8:WLQ13 WVM8:WVM13 JA8:JA13 SW8:SW13 ACS8:ACS13 K41:K51 CAE31:CAE38 CKA41:CKA48 CTW41:CTW48 K23:K28 CAE23:CAE26 CKA23:CKA26 CTW23:CTW26 DDS23:DDS26 DNO23:DNO26 DXK23:DXK26 EHG23:EHG26 ERC23:ERC26 FAY23:FAY26 FKU23:FKU26 FUQ23:FUQ26 GEM23:GEM26 GOI23:GOI26 GYE23:GYE26 HIA23:HIA26 HRW23:HRW26 IBS23:IBS26 ILO23:ILO26 IVK23:IVK26 JFG23:JFG26 JPC23:JPC26 JYY23:JYY26 KIU23:KIU26 KSQ23:KSQ26 LCM23:LCM26 LMI23:LMI26 LWE23:LWE26 MGA23:MGA26 MPW23:MPW26 MZS23:MZS26 NJO23:NJO26 NTK23:NTK26 ODG23:ODG26 ONC23:ONC26 OWY23:OWY26 PGU23:PGU26 PQQ23:PQQ26 QAM23:QAM26 QKI23:QKI26 QUE23:QUE26 REA23:REA26 RNW23:RNW26 RXS23:RXS26 SHO23:SHO26 SRK23:SRK26 TBG23:TBG26 TLC23:TLC26 TUY23:TUY26 UEU23:UEU26 UOQ23:UOQ26 UYM23:UYM26 VII23:VII26 VSE23:VSE26 WCA23:WCA26 WLW23:WLW26 WVS23:WVS26 JG23:JG26 TC23:TC26 ACY23:ACY26 AMU23:AMU26 AWQ23:AWQ26 BGM23:BGM26 BQI23:BQI26 BQI28">
      <formula1>Способ_закупок</formula1>
    </dataValidation>
    <dataValidation type="textLength" operator="equal" allowBlank="1" showInputMessage="1" showErrorMessage="1" error="Код КАТО должен содержать 9 символов" sqref="S65518:S66390 JI65512:JI66384 TE65512:TE66384 ADA65512:ADA66384 AMW65512:AMW66384 AWS65512:AWS66384 BGO65512:BGO66384 BQK65512:BQK66384 CAG65512:CAG66384 CKC65512:CKC66384 CTY65512:CTY66384 DDU65512:DDU66384 DNQ65512:DNQ66384 DXM65512:DXM66384 EHI65512:EHI66384 ERE65512:ERE66384 FBA65512:FBA66384 FKW65512:FKW66384 FUS65512:FUS66384 GEO65512:GEO66384 GOK65512:GOK66384 GYG65512:GYG66384 HIC65512:HIC66384 HRY65512:HRY66384 IBU65512:IBU66384 ILQ65512:ILQ66384 IVM65512:IVM66384 JFI65512:JFI66384 JPE65512:JPE66384 JZA65512:JZA66384 KIW65512:KIW66384 KSS65512:KSS66384 LCO65512:LCO66384 LMK65512:LMK66384 LWG65512:LWG66384 MGC65512:MGC66384 MPY65512:MPY66384 MZU65512:MZU66384 NJQ65512:NJQ66384 NTM65512:NTM66384 ODI65512:ODI66384 ONE65512:ONE66384 OXA65512:OXA66384 PGW65512:PGW66384 PQS65512:PQS66384 QAO65512:QAO66384 QKK65512:QKK66384 QUG65512:QUG66384 REC65512:REC66384 RNY65512:RNY66384 RXU65512:RXU66384 SHQ65512:SHQ66384 SRM65512:SRM66384 TBI65512:TBI66384 TLE65512:TLE66384 TVA65512:TVA66384 UEW65512:UEW66384 UOS65512:UOS66384 UYO65512:UYO66384 VIK65512:VIK66384 VSG65512:VSG66384 WCC65512:WCC66384 WLY65512:WLY66384 WVU65512:WVU66384 S131054:S131926 JI131048:JI131920 TE131048:TE131920 ADA131048:ADA131920 AMW131048:AMW131920 AWS131048:AWS131920 BGO131048:BGO131920 BQK131048:BQK131920 CAG131048:CAG131920 CKC131048:CKC131920 CTY131048:CTY131920 DDU131048:DDU131920 DNQ131048:DNQ131920 DXM131048:DXM131920 EHI131048:EHI131920 ERE131048:ERE131920 FBA131048:FBA131920 FKW131048:FKW131920 FUS131048:FUS131920 GEO131048:GEO131920 GOK131048:GOK131920 GYG131048:GYG131920 HIC131048:HIC131920 HRY131048:HRY131920 IBU131048:IBU131920 ILQ131048:ILQ131920 IVM131048:IVM131920 JFI131048:JFI131920 JPE131048:JPE131920 JZA131048:JZA131920 KIW131048:KIW131920 KSS131048:KSS131920 LCO131048:LCO131920 LMK131048:LMK131920 LWG131048:LWG131920 MGC131048:MGC131920 MPY131048:MPY131920 MZU131048:MZU131920 NJQ131048:NJQ131920 NTM131048:NTM131920 ODI131048:ODI131920 ONE131048:ONE131920 OXA131048:OXA131920 PGW131048:PGW131920 PQS131048:PQS131920 QAO131048:QAO131920 QKK131048:QKK131920 QUG131048:QUG131920 REC131048:REC131920 RNY131048:RNY131920 RXU131048:RXU131920 SHQ131048:SHQ131920 SRM131048:SRM131920 TBI131048:TBI131920 TLE131048:TLE131920 TVA131048:TVA131920 UEW131048:UEW131920 UOS131048:UOS131920 UYO131048:UYO131920 VIK131048:VIK131920 VSG131048:VSG131920 WCC131048:WCC131920 WLY131048:WLY131920 WVU131048:WVU131920 S196590:S197462 JI196584:JI197456 TE196584:TE197456 ADA196584:ADA197456 AMW196584:AMW197456 AWS196584:AWS197456 BGO196584:BGO197456 BQK196584:BQK197456 CAG196584:CAG197456 CKC196584:CKC197456 CTY196584:CTY197456 DDU196584:DDU197456 DNQ196584:DNQ197456 DXM196584:DXM197456 EHI196584:EHI197456 ERE196584:ERE197456 FBA196584:FBA197456 FKW196584:FKW197456 FUS196584:FUS197456 GEO196584:GEO197456 GOK196584:GOK197456 GYG196584:GYG197456 HIC196584:HIC197456 HRY196584:HRY197456 IBU196584:IBU197456 ILQ196584:ILQ197456 IVM196584:IVM197456 JFI196584:JFI197456 JPE196584:JPE197456 JZA196584:JZA197456 KIW196584:KIW197456 KSS196584:KSS197456 LCO196584:LCO197456 LMK196584:LMK197456 LWG196584:LWG197456 MGC196584:MGC197456 MPY196584:MPY197456 MZU196584:MZU197456 NJQ196584:NJQ197456 NTM196584:NTM197456 ODI196584:ODI197456 ONE196584:ONE197456 OXA196584:OXA197456 PGW196584:PGW197456 PQS196584:PQS197456 QAO196584:QAO197456 QKK196584:QKK197456 QUG196584:QUG197456 REC196584:REC197456 RNY196584:RNY197456 RXU196584:RXU197456 SHQ196584:SHQ197456 SRM196584:SRM197456 TBI196584:TBI197456 TLE196584:TLE197456 TVA196584:TVA197456 UEW196584:UEW197456 UOS196584:UOS197456 UYO196584:UYO197456 VIK196584:VIK197456 VSG196584:VSG197456 WCC196584:WCC197456 WLY196584:WLY197456 WVU196584:WVU197456 S262126:S262998 JI262120:JI262992 TE262120:TE262992 ADA262120:ADA262992 AMW262120:AMW262992 AWS262120:AWS262992 BGO262120:BGO262992 BQK262120:BQK262992 CAG262120:CAG262992 CKC262120:CKC262992 CTY262120:CTY262992 DDU262120:DDU262992 DNQ262120:DNQ262992 DXM262120:DXM262992 EHI262120:EHI262992 ERE262120:ERE262992 FBA262120:FBA262992 FKW262120:FKW262992 FUS262120:FUS262992 GEO262120:GEO262992 GOK262120:GOK262992 GYG262120:GYG262992 HIC262120:HIC262992 HRY262120:HRY262992 IBU262120:IBU262992 ILQ262120:ILQ262992 IVM262120:IVM262992 JFI262120:JFI262992 JPE262120:JPE262992 JZA262120:JZA262992 KIW262120:KIW262992 KSS262120:KSS262992 LCO262120:LCO262992 LMK262120:LMK262992 LWG262120:LWG262992 MGC262120:MGC262992 MPY262120:MPY262992 MZU262120:MZU262992 NJQ262120:NJQ262992 NTM262120:NTM262992 ODI262120:ODI262992 ONE262120:ONE262992 OXA262120:OXA262992 PGW262120:PGW262992 PQS262120:PQS262992 QAO262120:QAO262992 QKK262120:QKK262992 QUG262120:QUG262992 REC262120:REC262992 RNY262120:RNY262992 RXU262120:RXU262992 SHQ262120:SHQ262992 SRM262120:SRM262992 TBI262120:TBI262992 TLE262120:TLE262992 TVA262120:TVA262992 UEW262120:UEW262992 UOS262120:UOS262992 UYO262120:UYO262992 VIK262120:VIK262992 VSG262120:VSG262992 WCC262120:WCC262992 WLY262120:WLY262992 WVU262120:WVU262992 S327662:S328534 JI327656:JI328528 TE327656:TE328528 ADA327656:ADA328528 AMW327656:AMW328528 AWS327656:AWS328528 BGO327656:BGO328528 BQK327656:BQK328528 CAG327656:CAG328528 CKC327656:CKC328528 CTY327656:CTY328528 DDU327656:DDU328528 DNQ327656:DNQ328528 DXM327656:DXM328528 EHI327656:EHI328528 ERE327656:ERE328528 FBA327656:FBA328528 FKW327656:FKW328528 FUS327656:FUS328528 GEO327656:GEO328528 GOK327656:GOK328528 GYG327656:GYG328528 HIC327656:HIC328528 HRY327656:HRY328528 IBU327656:IBU328528 ILQ327656:ILQ328528 IVM327656:IVM328528 JFI327656:JFI328528 JPE327656:JPE328528 JZA327656:JZA328528 KIW327656:KIW328528 KSS327656:KSS328528 LCO327656:LCO328528 LMK327656:LMK328528 LWG327656:LWG328528 MGC327656:MGC328528 MPY327656:MPY328528 MZU327656:MZU328528 NJQ327656:NJQ328528 NTM327656:NTM328528 ODI327656:ODI328528 ONE327656:ONE328528 OXA327656:OXA328528 PGW327656:PGW328528 PQS327656:PQS328528 QAO327656:QAO328528 QKK327656:QKK328528 QUG327656:QUG328528 REC327656:REC328528 RNY327656:RNY328528 RXU327656:RXU328528 SHQ327656:SHQ328528 SRM327656:SRM328528 TBI327656:TBI328528 TLE327656:TLE328528 TVA327656:TVA328528 UEW327656:UEW328528 UOS327656:UOS328528 UYO327656:UYO328528 VIK327656:VIK328528 VSG327656:VSG328528 WCC327656:WCC328528 WLY327656:WLY328528 WVU327656:WVU328528 S393198:S394070 JI393192:JI394064 TE393192:TE394064 ADA393192:ADA394064 AMW393192:AMW394064 AWS393192:AWS394064 BGO393192:BGO394064 BQK393192:BQK394064 CAG393192:CAG394064 CKC393192:CKC394064 CTY393192:CTY394064 DDU393192:DDU394064 DNQ393192:DNQ394064 DXM393192:DXM394064 EHI393192:EHI394064 ERE393192:ERE394064 FBA393192:FBA394064 FKW393192:FKW394064 FUS393192:FUS394064 GEO393192:GEO394064 GOK393192:GOK394064 GYG393192:GYG394064 HIC393192:HIC394064 HRY393192:HRY394064 IBU393192:IBU394064 ILQ393192:ILQ394064 IVM393192:IVM394064 JFI393192:JFI394064 JPE393192:JPE394064 JZA393192:JZA394064 KIW393192:KIW394064 KSS393192:KSS394064 LCO393192:LCO394064 LMK393192:LMK394064 LWG393192:LWG394064 MGC393192:MGC394064 MPY393192:MPY394064 MZU393192:MZU394064 NJQ393192:NJQ394064 NTM393192:NTM394064 ODI393192:ODI394064 ONE393192:ONE394064 OXA393192:OXA394064 PGW393192:PGW394064 PQS393192:PQS394064 QAO393192:QAO394064 QKK393192:QKK394064 QUG393192:QUG394064 REC393192:REC394064 RNY393192:RNY394064 RXU393192:RXU394064 SHQ393192:SHQ394064 SRM393192:SRM394064 TBI393192:TBI394064 TLE393192:TLE394064 TVA393192:TVA394064 UEW393192:UEW394064 UOS393192:UOS394064 UYO393192:UYO394064 VIK393192:VIK394064 VSG393192:VSG394064 WCC393192:WCC394064 WLY393192:WLY394064 WVU393192:WVU394064 S458734:S459606 JI458728:JI459600 TE458728:TE459600 ADA458728:ADA459600 AMW458728:AMW459600 AWS458728:AWS459600 BGO458728:BGO459600 BQK458728:BQK459600 CAG458728:CAG459600 CKC458728:CKC459600 CTY458728:CTY459600 DDU458728:DDU459600 DNQ458728:DNQ459600 DXM458728:DXM459600 EHI458728:EHI459600 ERE458728:ERE459600 FBA458728:FBA459600 FKW458728:FKW459600 FUS458728:FUS459600 GEO458728:GEO459600 GOK458728:GOK459600 GYG458728:GYG459600 HIC458728:HIC459600 HRY458728:HRY459600 IBU458728:IBU459600 ILQ458728:ILQ459600 IVM458728:IVM459600 JFI458728:JFI459600 JPE458728:JPE459600 JZA458728:JZA459600 KIW458728:KIW459600 KSS458728:KSS459600 LCO458728:LCO459600 LMK458728:LMK459600 LWG458728:LWG459600 MGC458728:MGC459600 MPY458728:MPY459600 MZU458728:MZU459600 NJQ458728:NJQ459600 NTM458728:NTM459600 ODI458728:ODI459600 ONE458728:ONE459600 OXA458728:OXA459600 PGW458728:PGW459600 PQS458728:PQS459600 QAO458728:QAO459600 QKK458728:QKK459600 QUG458728:QUG459600 REC458728:REC459600 RNY458728:RNY459600 RXU458728:RXU459600 SHQ458728:SHQ459600 SRM458728:SRM459600 TBI458728:TBI459600 TLE458728:TLE459600 TVA458728:TVA459600 UEW458728:UEW459600 UOS458728:UOS459600 UYO458728:UYO459600 VIK458728:VIK459600 VSG458728:VSG459600 WCC458728:WCC459600 WLY458728:WLY459600 WVU458728:WVU459600 S524270:S525142 JI524264:JI525136 TE524264:TE525136 ADA524264:ADA525136 AMW524264:AMW525136 AWS524264:AWS525136 BGO524264:BGO525136 BQK524264:BQK525136 CAG524264:CAG525136 CKC524264:CKC525136 CTY524264:CTY525136 DDU524264:DDU525136 DNQ524264:DNQ525136 DXM524264:DXM525136 EHI524264:EHI525136 ERE524264:ERE525136 FBA524264:FBA525136 FKW524264:FKW525136 FUS524264:FUS525136 GEO524264:GEO525136 GOK524264:GOK525136 GYG524264:GYG525136 HIC524264:HIC525136 HRY524264:HRY525136 IBU524264:IBU525136 ILQ524264:ILQ525136 IVM524264:IVM525136 JFI524264:JFI525136 JPE524264:JPE525136 JZA524264:JZA525136 KIW524264:KIW525136 KSS524264:KSS525136 LCO524264:LCO525136 LMK524264:LMK525136 LWG524264:LWG525136 MGC524264:MGC525136 MPY524264:MPY525136 MZU524264:MZU525136 NJQ524264:NJQ525136 NTM524264:NTM525136 ODI524264:ODI525136 ONE524264:ONE525136 OXA524264:OXA525136 PGW524264:PGW525136 PQS524264:PQS525136 QAO524264:QAO525136 QKK524264:QKK525136 QUG524264:QUG525136 REC524264:REC525136 RNY524264:RNY525136 RXU524264:RXU525136 SHQ524264:SHQ525136 SRM524264:SRM525136 TBI524264:TBI525136 TLE524264:TLE525136 TVA524264:TVA525136 UEW524264:UEW525136 UOS524264:UOS525136 UYO524264:UYO525136 VIK524264:VIK525136 VSG524264:VSG525136 WCC524264:WCC525136 WLY524264:WLY525136 WVU524264:WVU525136 S589806:S590678 JI589800:JI590672 TE589800:TE590672 ADA589800:ADA590672 AMW589800:AMW590672 AWS589800:AWS590672 BGO589800:BGO590672 BQK589800:BQK590672 CAG589800:CAG590672 CKC589800:CKC590672 CTY589800:CTY590672 DDU589800:DDU590672 DNQ589800:DNQ590672 DXM589800:DXM590672 EHI589800:EHI590672 ERE589800:ERE590672 FBA589800:FBA590672 FKW589800:FKW590672 FUS589800:FUS590672 GEO589800:GEO590672 GOK589800:GOK590672 GYG589800:GYG590672 HIC589800:HIC590672 HRY589800:HRY590672 IBU589800:IBU590672 ILQ589800:ILQ590672 IVM589800:IVM590672 JFI589800:JFI590672 JPE589800:JPE590672 JZA589800:JZA590672 KIW589800:KIW590672 KSS589800:KSS590672 LCO589800:LCO590672 LMK589800:LMK590672 LWG589800:LWG590672 MGC589800:MGC590672 MPY589800:MPY590672 MZU589800:MZU590672 NJQ589800:NJQ590672 NTM589800:NTM590672 ODI589800:ODI590672 ONE589800:ONE590672 OXA589800:OXA590672 PGW589800:PGW590672 PQS589800:PQS590672 QAO589800:QAO590672 QKK589800:QKK590672 QUG589800:QUG590672 REC589800:REC590672 RNY589800:RNY590672 RXU589800:RXU590672 SHQ589800:SHQ590672 SRM589800:SRM590672 TBI589800:TBI590672 TLE589800:TLE590672 TVA589800:TVA590672 UEW589800:UEW590672 UOS589800:UOS590672 UYO589800:UYO590672 VIK589800:VIK590672 VSG589800:VSG590672 WCC589800:WCC590672 WLY589800:WLY590672 WVU589800:WVU590672 S655342:S656214 JI655336:JI656208 TE655336:TE656208 ADA655336:ADA656208 AMW655336:AMW656208 AWS655336:AWS656208 BGO655336:BGO656208 BQK655336:BQK656208 CAG655336:CAG656208 CKC655336:CKC656208 CTY655336:CTY656208 DDU655336:DDU656208 DNQ655336:DNQ656208 DXM655336:DXM656208 EHI655336:EHI656208 ERE655336:ERE656208 FBA655336:FBA656208 FKW655336:FKW656208 FUS655336:FUS656208 GEO655336:GEO656208 GOK655336:GOK656208 GYG655336:GYG656208 HIC655336:HIC656208 HRY655336:HRY656208 IBU655336:IBU656208 ILQ655336:ILQ656208 IVM655336:IVM656208 JFI655336:JFI656208 JPE655336:JPE656208 JZA655336:JZA656208 KIW655336:KIW656208 KSS655336:KSS656208 LCO655336:LCO656208 LMK655336:LMK656208 LWG655336:LWG656208 MGC655336:MGC656208 MPY655336:MPY656208 MZU655336:MZU656208 NJQ655336:NJQ656208 NTM655336:NTM656208 ODI655336:ODI656208 ONE655336:ONE656208 OXA655336:OXA656208 PGW655336:PGW656208 PQS655336:PQS656208 QAO655336:QAO656208 QKK655336:QKK656208 QUG655336:QUG656208 REC655336:REC656208 RNY655336:RNY656208 RXU655336:RXU656208 SHQ655336:SHQ656208 SRM655336:SRM656208 TBI655336:TBI656208 TLE655336:TLE656208 TVA655336:TVA656208 UEW655336:UEW656208 UOS655336:UOS656208 UYO655336:UYO656208 VIK655336:VIK656208 VSG655336:VSG656208 WCC655336:WCC656208 WLY655336:WLY656208 WVU655336:WVU656208 S720878:S721750 JI720872:JI721744 TE720872:TE721744 ADA720872:ADA721744 AMW720872:AMW721744 AWS720872:AWS721744 BGO720872:BGO721744 BQK720872:BQK721744 CAG720872:CAG721744 CKC720872:CKC721744 CTY720872:CTY721744 DDU720872:DDU721744 DNQ720872:DNQ721744 DXM720872:DXM721744 EHI720872:EHI721744 ERE720872:ERE721744 FBA720872:FBA721744 FKW720872:FKW721744 FUS720872:FUS721744 GEO720872:GEO721744 GOK720872:GOK721744 GYG720872:GYG721744 HIC720872:HIC721744 HRY720872:HRY721744 IBU720872:IBU721744 ILQ720872:ILQ721744 IVM720872:IVM721744 JFI720872:JFI721744 JPE720872:JPE721744 JZA720872:JZA721744 KIW720872:KIW721744 KSS720872:KSS721744 LCO720872:LCO721744 LMK720872:LMK721744 LWG720872:LWG721744 MGC720872:MGC721744 MPY720872:MPY721744 MZU720872:MZU721744 NJQ720872:NJQ721744 NTM720872:NTM721744 ODI720872:ODI721744 ONE720872:ONE721744 OXA720872:OXA721744 PGW720872:PGW721744 PQS720872:PQS721744 QAO720872:QAO721744 QKK720872:QKK721744 QUG720872:QUG721744 REC720872:REC721744 RNY720872:RNY721744 RXU720872:RXU721744 SHQ720872:SHQ721744 SRM720872:SRM721744 TBI720872:TBI721744 TLE720872:TLE721744 TVA720872:TVA721744 UEW720872:UEW721744 UOS720872:UOS721744 UYO720872:UYO721744 VIK720872:VIK721744 VSG720872:VSG721744 WCC720872:WCC721744 WLY720872:WLY721744 WVU720872:WVU721744 S786414:S787286 JI786408:JI787280 TE786408:TE787280 ADA786408:ADA787280 AMW786408:AMW787280 AWS786408:AWS787280 BGO786408:BGO787280 BQK786408:BQK787280 CAG786408:CAG787280 CKC786408:CKC787280 CTY786408:CTY787280 DDU786408:DDU787280 DNQ786408:DNQ787280 DXM786408:DXM787280 EHI786408:EHI787280 ERE786408:ERE787280 FBA786408:FBA787280 FKW786408:FKW787280 FUS786408:FUS787280 GEO786408:GEO787280 GOK786408:GOK787280 GYG786408:GYG787280 HIC786408:HIC787280 HRY786408:HRY787280 IBU786408:IBU787280 ILQ786408:ILQ787280 IVM786408:IVM787280 JFI786408:JFI787280 JPE786408:JPE787280 JZA786408:JZA787280 KIW786408:KIW787280 KSS786408:KSS787280 LCO786408:LCO787280 LMK786408:LMK787280 LWG786408:LWG787280 MGC786408:MGC787280 MPY786408:MPY787280 MZU786408:MZU787280 NJQ786408:NJQ787280 NTM786408:NTM787280 ODI786408:ODI787280 ONE786408:ONE787280 OXA786408:OXA787280 PGW786408:PGW787280 PQS786408:PQS787280 QAO786408:QAO787280 QKK786408:QKK787280 QUG786408:QUG787280 REC786408:REC787280 RNY786408:RNY787280 RXU786408:RXU787280 SHQ786408:SHQ787280 SRM786408:SRM787280 TBI786408:TBI787280 TLE786408:TLE787280 TVA786408:TVA787280 UEW786408:UEW787280 UOS786408:UOS787280 UYO786408:UYO787280 VIK786408:VIK787280 VSG786408:VSG787280 WCC786408:WCC787280 WLY786408:WLY787280 WVU786408:WVU787280 S851950:S852822 JI851944:JI852816 TE851944:TE852816 ADA851944:ADA852816 AMW851944:AMW852816 AWS851944:AWS852816 BGO851944:BGO852816 BQK851944:BQK852816 CAG851944:CAG852816 CKC851944:CKC852816 CTY851944:CTY852816 DDU851944:DDU852816 DNQ851944:DNQ852816 DXM851944:DXM852816 EHI851944:EHI852816 ERE851944:ERE852816 FBA851944:FBA852816 FKW851944:FKW852816 FUS851944:FUS852816 GEO851944:GEO852816 GOK851944:GOK852816 GYG851944:GYG852816 HIC851944:HIC852816 HRY851944:HRY852816 IBU851944:IBU852816 ILQ851944:ILQ852816 IVM851944:IVM852816 JFI851944:JFI852816 JPE851944:JPE852816 JZA851944:JZA852816 KIW851944:KIW852816 KSS851944:KSS852816 LCO851944:LCO852816 LMK851944:LMK852816 LWG851944:LWG852816 MGC851944:MGC852816 MPY851944:MPY852816 MZU851944:MZU852816 NJQ851944:NJQ852816 NTM851944:NTM852816 ODI851944:ODI852816 ONE851944:ONE852816 OXA851944:OXA852816 PGW851944:PGW852816 PQS851944:PQS852816 QAO851944:QAO852816 QKK851944:QKK852816 QUG851944:QUG852816 REC851944:REC852816 RNY851944:RNY852816 RXU851944:RXU852816 SHQ851944:SHQ852816 SRM851944:SRM852816 TBI851944:TBI852816 TLE851944:TLE852816 TVA851944:TVA852816 UEW851944:UEW852816 UOS851944:UOS852816 UYO851944:UYO852816 VIK851944:VIK852816 VSG851944:VSG852816 WCC851944:WCC852816 WLY851944:WLY852816 WVU851944:WVU852816 S917486:S918358 JI917480:JI918352 TE917480:TE918352 ADA917480:ADA918352 AMW917480:AMW918352 AWS917480:AWS918352 BGO917480:BGO918352 BQK917480:BQK918352 CAG917480:CAG918352 CKC917480:CKC918352 CTY917480:CTY918352 DDU917480:DDU918352 DNQ917480:DNQ918352 DXM917480:DXM918352 EHI917480:EHI918352 ERE917480:ERE918352 FBA917480:FBA918352 FKW917480:FKW918352 FUS917480:FUS918352 GEO917480:GEO918352 GOK917480:GOK918352 GYG917480:GYG918352 HIC917480:HIC918352 HRY917480:HRY918352 IBU917480:IBU918352 ILQ917480:ILQ918352 IVM917480:IVM918352 JFI917480:JFI918352 JPE917480:JPE918352 JZA917480:JZA918352 KIW917480:KIW918352 KSS917480:KSS918352 LCO917480:LCO918352 LMK917480:LMK918352 LWG917480:LWG918352 MGC917480:MGC918352 MPY917480:MPY918352 MZU917480:MZU918352 NJQ917480:NJQ918352 NTM917480:NTM918352 ODI917480:ODI918352 ONE917480:ONE918352 OXA917480:OXA918352 PGW917480:PGW918352 PQS917480:PQS918352 QAO917480:QAO918352 QKK917480:QKK918352 QUG917480:QUG918352 REC917480:REC918352 RNY917480:RNY918352 RXU917480:RXU918352 SHQ917480:SHQ918352 SRM917480:SRM918352 TBI917480:TBI918352 TLE917480:TLE918352 TVA917480:TVA918352 UEW917480:UEW918352 UOS917480:UOS918352 UYO917480:UYO918352 VIK917480:VIK918352 VSG917480:VSG918352 WCC917480:WCC918352 WLY917480:WLY918352 WVU917480:WVU918352 S983022:S983894 JI983016:JI983888 TE983016:TE983888 ADA983016:ADA983888 AMW983016:AMW983888 AWS983016:AWS983888 BGO983016:BGO983888 BQK983016:BQK983888 CAG983016:CAG983888 CKC983016:CKC983888 CTY983016:CTY983888 DDU983016:DDU983888 DNQ983016:DNQ983888 DXM983016:DXM983888 EHI983016:EHI983888 ERE983016:ERE983888 FBA983016:FBA983888 FKW983016:FKW983888 FUS983016:FUS983888 GEO983016:GEO983888 GOK983016:GOK983888 GYG983016:GYG983888 HIC983016:HIC983888 HRY983016:HRY983888 IBU983016:IBU983888 ILQ983016:ILQ983888 IVM983016:IVM983888 JFI983016:JFI983888 JPE983016:JPE983888 JZA983016:JZA983888 KIW983016:KIW983888 KSS983016:KSS983888 LCO983016:LCO983888 LMK983016:LMK983888 LWG983016:LWG983888 MGC983016:MGC983888 MPY983016:MPY983888 MZU983016:MZU983888 NJQ983016:NJQ983888 NTM983016:NTM983888 ODI983016:ODI983888 ONE983016:ONE983888 OXA983016:OXA983888 PGW983016:PGW983888 PQS983016:PQS983888 QAO983016:QAO983888 QKK983016:QKK983888 QUG983016:QUG983888 REC983016:REC983888 RNY983016:RNY983888 RXU983016:RXU983888 SHQ983016:SHQ983888 SRM983016:SRM983888 TBI983016:TBI983888 TLE983016:TLE983888 TVA983016:TVA983888 UEW983016:UEW983888 UOS983016:UOS983888 UYO983016:UYO983888 VIK983016:VIK983888 VSG983016:VSG983888 WCC983016:WCC983888 WLY983016:WLY983888 WVU983016:WVU983888 WVQ983016:WVQ983889 O65518:O66391 JE65512:JE66385 TA65512:TA66385 ACW65512:ACW66385 AMS65512:AMS66385 AWO65512:AWO66385 BGK65512:BGK66385 BQG65512:BQG66385 CAC65512:CAC66385 CJY65512:CJY66385 CTU65512:CTU66385 DDQ65512:DDQ66385 DNM65512:DNM66385 DXI65512:DXI66385 EHE65512:EHE66385 ERA65512:ERA66385 FAW65512:FAW66385 FKS65512:FKS66385 FUO65512:FUO66385 GEK65512:GEK66385 GOG65512:GOG66385 GYC65512:GYC66385 HHY65512:HHY66385 HRU65512:HRU66385 IBQ65512:IBQ66385 ILM65512:ILM66385 IVI65512:IVI66385 JFE65512:JFE66385 JPA65512:JPA66385 JYW65512:JYW66385 KIS65512:KIS66385 KSO65512:KSO66385 LCK65512:LCK66385 LMG65512:LMG66385 LWC65512:LWC66385 MFY65512:MFY66385 MPU65512:MPU66385 MZQ65512:MZQ66385 NJM65512:NJM66385 NTI65512:NTI66385 ODE65512:ODE66385 ONA65512:ONA66385 OWW65512:OWW66385 PGS65512:PGS66385 PQO65512:PQO66385 QAK65512:QAK66385 QKG65512:QKG66385 QUC65512:QUC66385 RDY65512:RDY66385 RNU65512:RNU66385 RXQ65512:RXQ66385 SHM65512:SHM66385 SRI65512:SRI66385 TBE65512:TBE66385 TLA65512:TLA66385 TUW65512:TUW66385 UES65512:UES66385 UOO65512:UOO66385 UYK65512:UYK66385 VIG65512:VIG66385 VSC65512:VSC66385 WBY65512:WBY66385 WLU65512:WLU66385 WVQ65512:WVQ66385 O131054:O131927 JE131048:JE131921 TA131048:TA131921 ACW131048:ACW131921 AMS131048:AMS131921 AWO131048:AWO131921 BGK131048:BGK131921 BQG131048:BQG131921 CAC131048:CAC131921 CJY131048:CJY131921 CTU131048:CTU131921 DDQ131048:DDQ131921 DNM131048:DNM131921 DXI131048:DXI131921 EHE131048:EHE131921 ERA131048:ERA131921 FAW131048:FAW131921 FKS131048:FKS131921 FUO131048:FUO131921 GEK131048:GEK131921 GOG131048:GOG131921 GYC131048:GYC131921 HHY131048:HHY131921 HRU131048:HRU131921 IBQ131048:IBQ131921 ILM131048:ILM131921 IVI131048:IVI131921 JFE131048:JFE131921 JPA131048:JPA131921 JYW131048:JYW131921 KIS131048:KIS131921 KSO131048:KSO131921 LCK131048:LCK131921 LMG131048:LMG131921 LWC131048:LWC131921 MFY131048:MFY131921 MPU131048:MPU131921 MZQ131048:MZQ131921 NJM131048:NJM131921 NTI131048:NTI131921 ODE131048:ODE131921 ONA131048:ONA131921 OWW131048:OWW131921 PGS131048:PGS131921 PQO131048:PQO131921 QAK131048:QAK131921 QKG131048:QKG131921 QUC131048:QUC131921 RDY131048:RDY131921 RNU131048:RNU131921 RXQ131048:RXQ131921 SHM131048:SHM131921 SRI131048:SRI131921 TBE131048:TBE131921 TLA131048:TLA131921 TUW131048:TUW131921 UES131048:UES131921 UOO131048:UOO131921 UYK131048:UYK131921 VIG131048:VIG131921 VSC131048:VSC131921 WBY131048:WBY131921 WLU131048:WLU131921 WVQ131048:WVQ131921 O196590:O197463 JE196584:JE197457 TA196584:TA197457 ACW196584:ACW197457 AMS196584:AMS197457 AWO196584:AWO197457 BGK196584:BGK197457 BQG196584:BQG197457 CAC196584:CAC197457 CJY196584:CJY197457 CTU196584:CTU197457 DDQ196584:DDQ197457 DNM196584:DNM197457 DXI196584:DXI197457 EHE196584:EHE197457 ERA196584:ERA197457 FAW196584:FAW197457 FKS196584:FKS197457 FUO196584:FUO197457 GEK196584:GEK197457 GOG196584:GOG197457 GYC196584:GYC197457 HHY196584:HHY197457 HRU196584:HRU197457 IBQ196584:IBQ197457 ILM196584:ILM197457 IVI196584:IVI197457 JFE196584:JFE197457 JPA196584:JPA197457 JYW196584:JYW197457 KIS196584:KIS197457 KSO196584:KSO197457 LCK196584:LCK197457 LMG196584:LMG197457 LWC196584:LWC197457 MFY196584:MFY197457 MPU196584:MPU197457 MZQ196584:MZQ197457 NJM196584:NJM197457 NTI196584:NTI197457 ODE196584:ODE197457 ONA196584:ONA197457 OWW196584:OWW197457 PGS196584:PGS197457 PQO196584:PQO197457 QAK196584:QAK197457 QKG196584:QKG197457 QUC196584:QUC197457 RDY196584:RDY197457 RNU196584:RNU197457 RXQ196584:RXQ197457 SHM196584:SHM197457 SRI196584:SRI197457 TBE196584:TBE197457 TLA196584:TLA197457 TUW196584:TUW197457 UES196584:UES197457 UOO196584:UOO197457 UYK196584:UYK197457 VIG196584:VIG197457 VSC196584:VSC197457 WBY196584:WBY197457 WLU196584:WLU197457 WVQ196584:WVQ197457 O262126:O262999 JE262120:JE262993 TA262120:TA262993 ACW262120:ACW262993 AMS262120:AMS262993 AWO262120:AWO262993 BGK262120:BGK262993 BQG262120:BQG262993 CAC262120:CAC262993 CJY262120:CJY262993 CTU262120:CTU262993 DDQ262120:DDQ262993 DNM262120:DNM262993 DXI262120:DXI262993 EHE262120:EHE262993 ERA262120:ERA262993 FAW262120:FAW262993 FKS262120:FKS262993 FUO262120:FUO262993 GEK262120:GEK262993 GOG262120:GOG262993 GYC262120:GYC262993 HHY262120:HHY262993 HRU262120:HRU262993 IBQ262120:IBQ262993 ILM262120:ILM262993 IVI262120:IVI262993 JFE262120:JFE262993 JPA262120:JPA262993 JYW262120:JYW262993 KIS262120:KIS262993 KSO262120:KSO262993 LCK262120:LCK262993 LMG262120:LMG262993 LWC262120:LWC262993 MFY262120:MFY262993 MPU262120:MPU262993 MZQ262120:MZQ262993 NJM262120:NJM262993 NTI262120:NTI262993 ODE262120:ODE262993 ONA262120:ONA262993 OWW262120:OWW262993 PGS262120:PGS262993 PQO262120:PQO262993 QAK262120:QAK262993 QKG262120:QKG262993 QUC262120:QUC262993 RDY262120:RDY262993 RNU262120:RNU262993 RXQ262120:RXQ262993 SHM262120:SHM262993 SRI262120:SRI262993 TBE262120:TBE262993 TLA262120:TLA262993 TUW262120:TUW262993 UES262120:UES262993 UOO262120:UOO262993 UYK262120:UYK262993 VIG262120:VIG262993 VSC262120:VSC262993 WBY262120:WBY262993 WLU262120:WLU262993 WVQ262120:WVQ262993 O327662:O328535 JE327656:JE328529 TA327656:TA328529 ACW327656:ACW328529 AMS327656:AMS328529 AWO327656:AWO328529 BGK327656:BGK328529 BQG327656:BQG328529 CAC327656:CAC328529 CJY327656:CJY328529 CTU327656:CTU328529 DDQ327656:DDQ328529 DNM327656:DNM328529 DXI327656:DXI328529 EHE327656:EHE328529 ERA327656:ERA328529 FAW327656:FAW328529 FKS327656:FKS328529 FUO327656:FUO328529 GEK327656:GEK328529 GOG327656:GOG328529 GYC327656:GYC328529 HHY327656:HHY328529 HRU327656:HRU328529 IBQ327656:IBQ328529 ILM327656:ILM328529 IVI327656:IVI328529 JFE327656:JFE328529 JPA327656:JPA328529 JYW327656:JYW328529 KIS327656:KIS328529 KSO327656:KSO328529 LCK327656:LCK328529 LMG327656:LMG328529 LWC327656:LWC328529 MFY327656:MFY328529 MPU327656:MPU328529 MZQ327656:MZQ328529 NJM327656:NJM328529 NTI327656:NTI328529 ODE327656:ODE328529 ONA327656:ONA328529 OWW327656:OWW328529 PGS327656:PGS328529 PQO327656:PQO328529 QAK327656:QAK328529 QKG327656:QKG328529 QUC327656:QUC328529 RDY327656:RDY328529 RNU327656:RNU328529 RXQ327656:RXQ328529 SHM327656:SHM328529 SRI327656:SRI328529 TBE327656:TBE328529 TLA327656:TLA328529 TUW327656:TUW328529 UES327656:UES328529 UOO327656:UOO328529 UYK327656:UYK328529 VIG327656:VIG328529 VSC327656:VSC328529 WBY327656:WBY328529 WLU327656:WLU328529 WVQ327656:WVQ328529 O393198:O394071 JE393192:JE394065 TA393192:TA394065 ACW393192:ACW394065 AMS393192:AMS394065 AWO393192:AWO394065 BGK393192:BGK394065 BQG393192:BQG394065 CAC393192:CAC394065 CJY393192:CJY394065 CTU393192:CTU394065 DDQ393192:DDQ394065 DNM393192:DNM394065 DXI393192:DXI394065 EHE393192:EHE394065 ERA393192:ERA394065 FAW393192:FAW394065 FKS393192:FKS394065 FUO393192:FUO394065 GEK393192:GEK394065 GOG393192:GOG394065 GYC393192:GYC394065 HHY393192:HHY394065 HRU393192:HRU394065 IBQ393192:IBQ394065 ILM393192:ILM394065 IVI393192:IVI394065 JFE393192:JFE394065 JPA393192:JPA394065 JYW393192:JYW394065 KIS393192:KIS394065 KSO393192:KSO394065 LCK393192:LCK394065 LMG393192:LMG394065 LWC393192:LWC394065 MFY393192:MFY394065 MPU393192:MPU394065 MZQ393192:MZQ394065 NJM393192:NJM394065 NTI393192:NTI394065 ODE393192:ODE394065 ONA393192:ONA394065 OWW393192:OWW394065 PGS393192:PGS394065 PQO393192:PQO394065 QAK393192:QAK394065 QKG393192:QKG394065 QUC393192:QUC394065 RDY393192:RDY394065 RNU393192:RNU394065 RXQ393192:RXQ394065 SHM393192:SHM394065 SRI393192:SRI394065 TBE393192:TBE394065 TLA393192:TLA394065 TUW393192:TUW394065 UES393192:UES394065 UOO393192:UOO394065 UYK393192:UYK394065 VIG393192:VIG394065 VSC393192:VSC394065 WBY393192:WBY394065 WLU393192:WLU394065 WVQ393192:WVQ394065 O458734:O459607 JE458728:JE459601 TA458728:TA459601 ACW458728:ACW459601 AMS458728:AMS459601 AWO458728:AWO459601 BGK458728:BGK459601 BQG458728:BQG459601 CAC458728:CAC459601 CJY458728:CJY459601 CTU458728:CTU459601 DDQ458728:DDQ459601 DNM458728:DNM459601 DXI458728:DXI459601 EHE458728:EHE459601 ERA458728:ERA459601 FAW458728:FAW459601 FKS458728:FKS459601 FUO458728:FUO459601 GEK458728:GEK459601 GOG458728:GOG459601 GYC458728:GYC459601 HHY458728:HHY459601 HRU458728:HRU459601 IBQ458728:IBQ459601 ILM458728:ILM459601 IVI458728:IVI459601 JFE458728:JFE459601 JPA458728:JPA459601 JYW458728:JYW459601 KIS458728:KIS459601 KSO458728:KSO459601 LCK458728:LCK459601 LMG458728:LMG459601 LWC458728:LWC459601 MFY458728:MFY459601 MPU458728:MPU459601 MZQ458728:MZQ459601 NJM458728:NJM459601 NTI458728:NTI459601 ODE458728:ODE459601 ONA458728:ONA459601 OWW458728:OWW459601 PGS458728:PGS459601 PQO458728:PQO459601 QAK458728:QAK459601 QKG458728:QKG459601 QUC458728:QUC459601 RDY458728:RDY459601 RNU458728:RNU459601 RXQ458728:RXQ459601 SHM458728:SHM459601 SRI458728:SRI459601 TBE458728:TBE459601 TLA458728:TLA459601 TUW458728:TUW459601 UES458728:UES459601 UOO458728:UOO459601 UYK458728:UYK459601 VIG458728:VIG459601 VSC458728:VSC459601 WBY458728:WBY459601 WLU458728:WLU459601 WVQ458728:WVQ459601 O524270:O525143 JE524264:JE525137 TA524264:TA525137 ACW524264:ACW525137 AMS524264:AMS525137 AWO524264:AWO525137 BGK524264:BGK525137 BQG524264:BQG525137 CAC524264:CAC525137 CJY524264:CJY525137 CTU524264:CTU525137 DDQ524264:DDQ525137 DNM524264:DNM525137 DXI524264:DXI525137 EHE524264:EHE525137 ERA524264:ERA525137 FAW524264:FAW525137 FKS524264:FKS525137 FUO524264:FUO525137 GEK524264:GEK525137 GOG524264:GOG525137 GYC524264:GYC525137 HHY524264:HHY525137 HRU524264:HRU525137 IBQ524264:IBQ525137 ILM524264:ILM525137 IVI524264:IVI525137 JFE524264:JFE525137 JPA524264:JPA525137 JYW524264:JYW525137 KIS524264:KIS525137 KSO524264:KSO525137 LCK524264:LCK525137 LMG524264:LMG525137 LWC524264:LWC525137 MFY524264:MFY525137 MPU524264:MPU525137 MZQ524264:MZQ525137 NJM524264:NJM525137 NTI524264:NTI525137 ODE524264:ODE525137 ONA524264:ONA525137 OWW524264:OWW525137 PGS524264:PGS525137 PQO524264:PQO525137 QAK524264:QAK525137 QKG524264:QKG525137 QUC524264:QUC525137 RDY524264:RDY525137 RNU524264:RNU525137 RXQ524264:RXQ525137 SHM524264:SHM525137 SRI524264:SRI525137 TBE524264:TBE525137 TLA524264:TLA525137 TUW524264:TUW525137 UES524264:UES525137 UOO524264:UOO525137 UYK524264:UYK525137 VIG524264:VIG525137 VSC524264:VSC525137 WBY524264:WBY525137 WLU524264:WLU525137 WVQ524264:WVQ525137 O589806:O590679 JE589800:JE590673 TA589800:TA590673 ACW589800:ACW590673 AMS589800:AMS590673 AWO589800:AWO590673 BGK589800:BGK590673 BQG589800:BQG590673 CAC589800:CAC590673 CJY589800:CJY590673 CTU589800:CTU590673 DDQ589800:DDQ590673 DNM589800:DNM590673 DXI589800:DXI590673 EHE589800:EHE590673 ERA589800:ERA590673 FAW589800:FAW590673 FKS589800:FKS590673 FUO589800:FUO590673 GEK589800:GEK590673 GOG589800:GOG590673 GYC589800:GYC590673 HHY589800:HHY590673 HRU589800:HRU590673 IBQ589800:IBQ590673 ILM589800:ILM590673 IVI589800:IVI590673 JFE589800:JFE590673 JPA589800:JPA590673 JYW589800:JYW590673 KIS589800:KIS590673 KSO589800:KSO590673 LCK589800:LCK590673 LMG589800:LMG590673 LWC589800:LWC590673 MFY589800:MFY590673 MPU589800:MPU590673 MZQ589800:MZQ590673 NJM589800:NJM590673 NTI589800:NTI590673 ODE589800:ODE590673 ONA589800:ONA590673 OWW589800:OWW590673 PGS589800:PGS590673 PQO589800:PQO590673 QAK589800:QAK590673 QKG589800:QKG590673 QUC589800:QUC590673 RDY589800:RDY590673 RNU589800:RNU590673 RXQ589800:RXQ590673 SHM589800:SHM590673 SRI589800:SRI590673 TBE589800:TBE590673 TLA589800:TLA590673 TUW589800:TUW590673 UES589800:UES590673 UOO589800:UOO590673 UYK589800:UYK590673 VIG589800:VIG590673 VSC589800:VSC590673 WBY589800:WBY590673 WLU589800:WLU590673 WVQ589800:WVQ590673 O655342:O656215 JE655336:JE656209 TA655336:TA656209 ACW655336:ACW656209 AMS655336:AMS656209 AWO655336:AWO656209 BGK655336:BGK656209 BQG655336:BQG656209 CAC655336:CAC656209 CJY655336:CJY656209 CTU655336:CTU656209 DDQ655336:DDQ656209 DNM655336:DNM656209 DXI655336:DXI656209 EHE655336:EHE656209 ERA655336:ERA656209 FAW655336:FAW656209 FKS655336:FKS656209 FUO655336:FUO656209 GEK655336:GEK656209 GOG655336:GOG656209 GYC655336:GYC656209 HHY655336:HHY656209 HRU655336:HRU656209 IBQ655336:IBQ656209 ILM655336:ILM656209 IVI655336:IVI656209 JFE655336:JFE656209 JPA655336:JPA656209 JYW655336:JYW656209 KIS655336:KIS656209 KSO655336:KSO656209 LCK655336:LCK656209 LMG655336:LMG656209 LWC655336:LWC656209 MFY655336:MFY656209 MPU655336:MPU656209 MZQ655336:MZQ656209 NJM655336:NJM656209 NTI655336:NTI656209 ODE655336:ODE656209 ONA655336:ONA656209 OWW655336:OWW656209 PGS655336:PGS656209 PQO655336:PQO656209 QAK655336:QAK656209 QKG655336:QKG656209 QUC655336:QUC656209 RDY655336:RDY656209 RNU655336:RNU656209 RXQ655336:RXQ656209 SHM655336:SHM656209 SRI655336:SRI656209 TBE655336:TBE656209 TLA655336:TLA656209 TUW655336:TUW656209 UES655336:UES656209 UOO655336:UOO656209 UYK655336:UYK656209 VIG655336:VIG656209 VSC655336:VSC656209 WBY655336:WBY656209 WLU655336:WLU656209 WVQ655336:WVQ656209 O720878:O721751 JE720872:JE721745 TA720872:TA721745 ACW720872:ACW721745 AMS720872:AMS721745 AWO720872:AWO721745 BGK720872:BGK721745 BQG720872:BQG721745 CAC720872:CAC721745 CJY720872:CJY721745 CTU720872:CTU721745 DDQ720872:DDQ721745 DNM720872:DNM721745 DXI720872:DXI721745 EHE720872:EHE721745 ERA720872:ERA721745 FAW720872:FAW721745 FKS720872:FKS721745 FUO720872:FUO721745 GEK720872:GEK721745 GOG720872:GOG721745 GYC720872:GYC721745 HHY720872:HHY721745 HRU720872:HRU721745 IBQ720872:IBQ721745 ILM720872:ILM721745 IVI720872:IVI721745 JFE720872:JFE721745 JPA720872:JPA721745 JYW720872:JYW721745 KIS720872:KIS721745 KSO720872:KSO721745 LCK720872:LCK721745 LMG720872:LMG721745 LWC720872:LWC721745 MFY720872:MFY721745 MPU720872:MPU721745 MZQ720872:MZQ721745 NJM720872:NJM721745 NTI720872:NTI721745 ODE720872:ODE721745 ONA720872:ONA721745 OWW720872:OWW721745 PGS720872:PGS721745 PQO720872:PQO721745 QAK720872:QAK721745 QKG720872:QKG721745 QUC720872:QUC721745 RDY720872:RDY721745 RNU720872:RNU721745 RXQ720872:RXQ721745 SHM720872:SHM721745 SRI720872:SRI721745 TBE720872:TBE721745 TLA720872:TLA721745 TUW720872:TUW721745 UES720872:UES721745 UOO720872:UOO721745 UYK720872:UYK721745 VIG720872:VIG721745 VSC720872:VSC721745 WBY720872:WBY721745 WLU720872:WLU721745 WVQ720872:WVQ721745 O786414:O787287 JE786408:JE787281 TA786408:TA787281 ACW786408:ACW787281 AMS786408:AMS787281 AWO786408:AWO787281 BGK786408:BGK787281 BQG786408:BQG787281 CAC786408:CAC787281 CJY786408:CJY787281 CTU786408:CTU787281 DDQ786408:DDQ787281 DNM786408:DNM787281 DXI786408:DXI787281 EHE786408:EHE787281 ERA786408:ERA787281 FAW786408:FAW787281 FKS786408:FKS787281 FUO786408:FUO787281 GEK786408:GEK787281 GOG786408:GOG787281 GYC786408:GYC787281 HHY786408:HHY787281 HRU786408:HRU787281 IBQ786408:IBQ787281 ILM786408:ILM787281 IVI786408:IVI787281 JFE786408:JFE787281 JPA786408:JPA787281 JYW786408:JYW787281 KIS786408:KIS787281 KSO786408:KSO787281 LCK786408:LCK787281 LMG786408:LMG787281 LWC786408:LWC787281 MFY786408:MFY787281 MPU786408:MPU787281 MZQ786408:MZQ787281 NJM786408:NJM787281 NTI786408:NTI787281 ODE786408:ODE787281 ONA786408:ONA787281 OWW786408:OWW787281 PGS786408:PGS787281 PQO786408:PQO787281 QAK786408:QAK787281 QKG786408:QKG787281 QUC786408:QUC787281 RDY786408:RDY787281 RNU786408:RNU787281 RXQ786408:RXQ787281 SHM786408:SHM787281 SRI786408:SRI787281 TBE786408:TBE787281 TLA786408:TLA787281 TUW786408:TUW787281 UES786408:UES787281 UOO786408:UOO787281 UYK786408:UYK787281 VIG786408:VIG787281 VSC786408:VSC787281 WBY786408:WBY787281 WLU786408:WLU787281 WVQ786408:WVQ787281 O851950:O852823 JE851944:JE852817 TA851944:TA852817 ACW851944:ACW852817 AMS851944:AMS852817 AWO851944:AWO852817 BGK851944:BGK852817 BQG851944:BQG852817 CAC851944:CAC852817 CJY851944:CJY852817 CTU851944:CTU852817 DDQ851944:DDQ852817 DNM851944:DNM852817 DXI851944:DXI852817 EHE851944:EHE852817 ERA851944:ERA852817 FAW851944:FAW852817 FKS851944:FKS852817 FUO851944:FUO852817 GEK851944:GEK852817 GOG851944:GOG852817 GYC851944:GYC852817 HHY851944:HHY852817 HRU851944:HRU852817 IBQ851944:IBQ852817 ILM851944:ILM852817 IVI851944:IVI852817 JFE851944:JFE852817 JPA851944:JPA852817 JYW851944:JYW852817 KIS851944:KIS852817 KSO851944:KSO852817 LCK851944:LCK852817 LMG851944:LMG852817 LWC851944:LWC852817 MFY851944:MFY852817 MPU851944:MPU852817 MZQ851944:MZQ852817 NJM851944:NJM852817 NTI851944:NTI852817 ODE851944:ODE852817 ONA851944:ONA852817 OWW851944:OWW852817 PGS851944:PGS852817 PQO851944:PQO852817 QAK851944:QAK852817 QKG851944:QKG852817 QUC851944:QUC852817 RDY851944:RDY852817 RNU851944:RNU852817 RXQ851944:RXQ852817 SHM851944:SHM852817 SRI851944:SRI852817 TBE851944:TBE852817 TLA851944:TLA852817 TUW851944:TUW852817 UES851944:UES852817 UOO851944:UOO852817 UYK851944:UYK852817 VIG851944:VIG852817 VSC851944:VSC852817 WBY851944:WBY852817 WLU851944:WLU852817 WVQ851944:WVQ852817 O917486:O918359 JE917480:JE918353 TA917480:TA918353 ACW917480:ACW918353 AMS917480:AMS918353 AWO917480:AWO918353 BGK917480:BGK918353 BQG917480:BQG918353 CAC917480:CAC918353 CJY917480:CJY918353 CTU917480:CTU918353 DDQ917480:DDQ918353 DNM917480:DNM918353 DXI917480:DXI918353 EHE917480:EHE918353 ERA917480:ERA918353 FAW917480:FAW918353 FKS917480:FKS918353 FUO917480:FUO918353 GEK917480:GEK918353 GOG917480:GOG918353 GYC917480:GYC918353 HHY917480:HHY918353 HRU917480:HRU918353 IBQ917480:IBQ918353 ILM917480:ILM918353 IVI917480:IVI918353 JFE917480:JFE918353 JPA917480:JPA918353 JYW917480:JYW918353 KIS917480:KIS918353 KSO917480:KSO918353 LCK917480:LCK918353 LMG917480:LMG918353 LWC917480:LWC918353 MFY917480:MFY918353 MPU917480:MPU918353 MZQ917480:MZQ918353 NJM917480:NJM918353 NTI917480:NTI918353 ODE917480:ODE918353 ONA917480:ONA918353 OWW917480:OWW918353 PGS917480:PGS918353 PQO917480:PQO918353 QAK917480:QAK918353 QKG917480:QKG918353 QUC917480:QUC918353 RDY917480:RDY918353 RNU917480:RNU918353 RXQ917480:RXQ918353 SHM917480:SHM918353 SRI917480:SRI918353 TBE917480:TBE918353 TLA917480:TLA918353 TUW917480:TUW918353 UES917480:UES918353 UOO917480:UOO918353 UYK917480:UYK918353 VIG917480:VIG918353 VSC917480:VSC918353 WBY917480:WBY918353 WLU917480:WLU918353 WVQ917480:WVQ918353 O983022:O983895 JE983016:JE983889 TA983016:TA983889 ACW983016:ACW983889 AMS983016:AMS983889 AWO983016:AWO983889 BGK983016:BGK983889 BQG983016:BQG983889 CAC983016:CAC983889 CJY983016:CJY983889 CTU983016:CTU983889 DDQ983016:DDQ983889 DNM983016:DNM983889 DXI983016:DXI983889 EHE983016:EHE983889 ERA983016:ERA983889 FAW983016:FAW983889 FKS983016:FKS983889 FUO983016:FUO983889 GEK983016:GEK983889 GOG983016:GOG983889 GYC983016:GYC983889 HHY983016:HHY983889 HRU983016:HRU983889 IBQ983016:IBQ983889 ILM983016:ILM983889 IVI983016:IVI983889 JFE983016:JFE983889 JPA983016:JPA983889 JYW983016:JYW983889 KIS983016:KIS983889 KSO983016:KSO983889 LCK983016:LCK983889 LMG983016:LMG983889 LWC983016:LWC983889 MFY983016:MFY983889 MPU983016:MPU983889 MZQ983016:MZQ983889 NJM983016:NJM983889 NTI983016:NTI983889 ODE983016:ODE983889 ONA983016:ONA983889 OWW983016:OWW983889 PGS983016:PGS983889 PQO983016:PQO983889 QAK983016:QAK983889 QKG983016:QKG983889 QUC983016:QUC983889 RDY983016:RDY983889 RNU983016:RNU983889 RXQ983016:RXQ983889 SHM983016:SHM983889 SRI983016:SRI983889 TBE983016:TBE983889 TLA983016:TLA983889 TUW983016:TUW983889 UES983016:UES983889 UOO983016:UOO983889 UYK983016:UYK983889 VIG983016:VIG983889 VSC983016:VSC983889 WBY983016:WBY983889 WLU983016:WLU983889 JI54:JI848 S60:S854 TA54:TA849 ACW54:ACW849 AMS54:AMS849 AWO54:AWO849 BGK54:BGK849 BQG54:BQG849 CAC54:CAC849 CJY54:CJY849 CTU54:CTU849 DDQ54:DDQ849 DNM54:DNM849 DXI54:DXI849 EHE54:EHE849 ERA54:ERA849 FAW54:FAW849 FKS54:FKS849 FUO54:FUO849 GEK54:GEK849 GOG54:GOG849 GYC54:GYC849 HHY54:HHY849 HRU54:HRU849 IBQ54:IBQ849 ILM54:ILM849 IVI54:IVI849 JFE54:JFE849 JPA54:JPA849 JYW54:JYW849 KIS54:KIS849 KSO54:KSO849 LCK54:LCK849 LMG54:LMG849 LWC54:LWC849 MFY54:MFY849 MPU54:MPU849 MZQ54:MZQ849 NJM54:NJM849 NTI54:NTI849 ODE54:ODE849 ONA54:ONA849 OWW54:OWW849 PGS54:PGS849 PQO54:PQO849 QAK54:QAK849 QKG54:QKG849 QUC54:QUC849 RDY54:RDY849 RNU54:RNU849 RXQ54:RXQ849 SHM54:SHM849 SRI54:SRI849 TBE54:TBE849 TLA54:TLA849 TUW54:TUW849 UES54:UES849 UOO54:UOO849 UYK54:UYK849 VIG54:VIG849 VSC54:VSC849 WBY54:WBY849 WLU54:WLU849 WVQ54:WVQ849 JE54:JE849 WVU54:WVU848 WLY54:WLY848 WCC54:WCC848 VSG54:VSG848 VIK54:VIK848 UYO54:UYO848 UOS54:UOS848 UEW54:UEW848 TVA54:TVA848 TLE54:TLE848 TBI54:TBI848 SRM54:SRM848 SHQ54:SHQ848 RXU54:RXU848 RNY54:RNY848 REC54:REC848 QUG54:QUG848 QKK54:QKK848 QAO54:QAO848 PQS54:PQS848 PGW54:PGW848 OXA54:OXA848 ONE54:ONE848 ODI54:ODI848 NTM54:NTM848 NJQ54:NJQ848 MZU54:MZU848 MPY54:MPY848 MGC54:MGC848 LWG54:LWG848 LMK54:LMK848 LCO54:LCO848 KSS54:KSS848 KIW54:KIW848 JZA54:JZA848 JPE54:JPE848 JFI54:JFI848 IVM54:IVM848 ILQ54:ILQ848 IBU54:IBU848 HRY54:HRY848 HIC54:HIC848 GYG54:GYG848 GOK54:GOK848 GEO54:GEO848 FUS54:FUS848 FKW54:FKW848 FBA54:FBA848 ERE54:ERE848 EHI54:EHI848 DXM54:DXM848 DNQ54:DNQ848 DDU54:DDU848 CTY54:CTY848 CKC54:CKC848 CAG54:CAG848 BQK54:BQK848 BGO54:BGO848 AWS54:AWS848 AMW54:AMW848 ADA54:ADA848 TE54:TE848 O60:O855 CUG49:CUG50 BQS49:BQS50 ANC28 ADG28 TK28 JO28 WVW28 WMA28 WCE28 VSI28 VIM28 UYQ28 UOU28 UEY28 TVC28 TLG28 TBK28 SRO28 SHS28 RXW28 ROA28 REE28 QUI28 QKM28 QAQ28 PQU28 PGY28 OXC28 ONG28 ODK28 NTO28 NJS28 MZW28 MQA28 MGE28 LWI28 LMM28 LCQ28 KSU28 KIY28 JZC28 JPG28 JFK28 IVO28 ILS28 IBW28 HSA28 HIE28 GYI28 GOM28 GEQ28 FUU28 FKY28 FBC28 ERG28 EHK28 DXO28 DNS28 DDW28 CUA28 CKE28 CAI28 BQM28 BGQ28 AWU28 AMY28 ADC28 TG28 JK28 WWA28 WME28 WCI28 VSM28 VIQ28 UYU28 UOY28 UFC28 TVG28 TLK28 TBO28 SRS28 SHW28 RYA28 ROE28 REI28 QUM28 QKQ28 QAU28 PQY28 PHC28 OXG28 ONK28 ODO28 NTS28 NJW28 NAA28 MQE28 MGI28 LWM28 LMQ28 LCU28 KSY28 KJC28 JZG28 JPK28 JFO28 IVS28 ILW28 ICA28 HSE28 HII28 GYM28 GOQ28 GEU28 FUY28 FLC28 FBG28 ERK28 EHO28 DXS28 DNW28 DEA28 CUE28 O8:O9 S8:S9 R21:R22 CKI28 DXS41:DXS48 BQS14 CAM28 R10:R11 S12:S18 VIM15:VIM18 UYQ15:UYQ18 UOU15:UOU18 UEY15:UEY18 TVC15:TVC18 TLG15:TLG18 TBK15:TBK18 SRO15:SRO18 SHS15:SHS18 RXW15:RXW18 ROA15:ROA18 REE15:REE18 QUI15:QUI18 QKM15:QKM18 QAQ15:QAQ18 PQU15:PQU18 PGY15:PGY18 OXC15:OXC18 ONG15:ONG18 ODK15:ODK18 NTO15:NTO18 NJS15:NJS18 MZW15:MZW18 MQA15:MQA18 MGE15:MGE18 LWI15:LWI18 LMM15:LMM18 LCQ15:LCQ18 KSU15:KSU18 KIY15:KIY18 JZC15:JZC18 JPG15:JPG18 JFK15:JFK18 IVO15:IVO18 ILS15:ILS18 IBW15:IBW18 HSA15:HSA18 HIE15:HIE18 GYI15:GYI18 GOM15:GOM18 GEQ15:GEQ18 FUU15:FUU18 FKY15:FKY18 FBC15:FBC18 ERG15:ERG18 EHK15:EHK18 DXO15:DXO18 DNS15:DNS18 DDW15:DDW18 CUA15:CUA18 CKE15:CKE18 CAI15:CAI18 BQM15:BQM18 BGQ15:BGQ18 AWU15:AWU18 AMY15:AMY18 ADC15:ADC18 TG15:TG18 JK15:JK18 WWA15:WWA18 WME15:WME18 WCI15:WCI18 VSM15:VSM18 VIQ15:VIQ18 UYU15:UYU18 UOY15:UOY18 UFC15:UFC18 TVG15:TVG18 TLK15:TLK18 TBO15:TBO18 SRS15:SRS18 SHW15:SHW18 RYA15:RYA18 ROE15:ROE18 REI15:REI18 QUM15:QUM18 QKQ15:QKQ18 QAU15:QAU18 PQY15:PQY18 PHC15:PHC18 OXG15:OXG18 ONK15:ONK18 ODO15:ODO18 NTS15:NTS18 NJW15:NJW18 NAA15:NAA18 MQE15:MQE18 MGI15:MGI18 LWM15:LWM18 LMQ15:LMQ18 LCU15:LCU18 KSY15:KSY18 KJC15:KJC18 JZG15:JZG18 JPK15:JPK18 JFO15:JFO18 IVS15:IVS18 ILW15:ILW18 ICA15:ICA18 HSE15:HSE18 HII15:HII18 GYM15:GYM18 GOQ15:GOQ18 GEU15:GEU18 FUY15:FUY18 FLC15:FLC18 FBG15:FBG18 ERK15:ERK18 EHO15:EHO18 DXS15:DXS18 DNW15:DNW18 DEA15:DEA18 CUE15:CUE18 CKI15:CKI18 CAM15:CAM18 BQQ15:BQQ18 BGU15:BGU18 AWY15:AWY18 ANC15:ANC18 ADG15:ADG18 TK15:TK18 CAO14 N10:N11 N21:N22 CKK14 CUG14 DEC14 DNY14 DXU14 EHQ14 ERM14 FBI14 FLE14 FVA14 GEW14 GOS14 GYO14 HIK14 HSG14 ICC14 ILY14 IVU14 JFQ14 JPM14 JZI14 KJE14 KTA14 LCW14 LMS14 LWO14 MGK14 MQG14 NAC14 NJY14 NTU14 ODQ14 ONM14 OXI14 PHE14 PRA14 QAW14 QKS14 QUO14 REK14 ROG14 RYC14 SHY14 SRU14 TBQ14 TLM14 TVI14 UFE14 UPA14 UYW14 VIS14 VSO14 WCK14 WMG14 WWC14 JQ14 JM14 WVY14 WMC14 WCG14 VSK14 VIO14 UYS14 UOW14 UFA14 TVE14 TLI14 TBM14 SRQ14 SHU14 RXY14 ROC14 REG14 QUK14 QKO14 QAS14 PQW14 PHA14 OXE14 ONI14 ODM14 NTQ14 NJU14 MZY14 MQC14 MGG14 LWK14 LMO14 LCS14 KSW14 KJA14 JZE14 JPI14 JFM14 IVQ14 ILU14 IBY14 HSC14 HIG14 GYK14 GOO14 GES14 FUW14 FLA14 FBE14 ERI14 EHM14 DXQ14 DNU14 DDY14 CUC14 CKG14 CAK14 BQO14 BGS14 AWW14 ANA14 ADE14 TI14 TM14 JO15:JO18 WVW15:WVW18 WMA15:WMA18 WCE15:WCE18 S28 O28 BQQ28 O12:O18 BGW49:BGW50 CUE41:CUE48 AXA49:AXA50 BGU28 O19:P20 ANE49:ANE50 ADI49:ADI50 TM49:TM50 JQ49:JQ50 WVY49:WVY50 WMC49:WMC50 WCG49:WCG50 VSK49:VSK50 VIO49:VIO50 UYS49:UYS50 UOW49:UOW50 UFA49:UFA50 TVE49:TVE50 TLI49:TLI50 TBM49:TBM50 SRQ49:SRQ50 SHU49:SHU50 RXY49:RXY50 ROC49:ROC50 REG49:REG50 QUK49:QUK50 QKO49:QKO50 QAS49:QAS50 PQW49:PQW50 PHA49:PHA50 OXE49:OXE50 ONI49:ONI50 ODM49:ODM50 NTQ49:NTQ50 NJU49:NJU50 MZY49:MZY50 MQC49:MQC50 MGG49:MGG50 LWK49:LWK50 LMO49:LMO50 LCS49:LCS50 KSW49:KSW50 KJA49:KJA50 JZE49:JZE50 JPI49:JPI50 JFM49:JFM50 IVQ49:IVQ50 ILU49:ILU50 IBY49:IBY50 HSC49:HSC50 HIG49:HIG50 GYK49:GYK50 GOO49:GOO50 GES49:GES50 FUW49:FUW50 FLA49:FLA50 FBE49:FBE50 ERI49:ERI50 EHM49:EHM50 DXQ49:DXQ50 DNU49:DNU50 DDY49:DDY50 CUC49:CUC50 CKG49:CKG50 CAK49:CAK50 BQO49:BQO50 BGS49:BGS50 AWW49:AWW50 ANA49:ANA50 ADE49:ADE50 TI49:TI50 JM49:JM50 WWC49:WWC50 WMG49:WMG50 WCK49:WCK50 VSO49:VSO50 VIS49:VIS50 UYW49:UYW50 UPA49:UPA50 UFE49:UFE50 TVI49:TVI50 TLM49:TLM50 TBQ49:TBQ50 SRU49:SRU50 SHY49:SHY50 RYC49:RYC50 ROG49:ROG50 REK49:REK50 QUO49:QUO50 QKS49:QKS50 QAW49:QAW50 PRA49:PRA50 PHE49:PHE50 OXI49:OXI50 ONM49:ONM50 ODQ49:ODQ50 NTU49:NTU50 NJY49:NJY50 NAC49:NAC50 MQG49:MQG50 MGK49:MGK50 LWO49:LWO50 LMS49:LMS50 LCW49:LCW50 KTA49:KTA50 KJE49:KJE50 JZI49:JZI50 JPM49:JPM50 JFQ49:JFQ50 IVU49:IVU50 ILY49:ILY50 ICC49:ICC50 HSG49:HSG50 HIK49:HIK50 GYO49:GYO50 GOS49:GOS50 GEW49:GEW50 FVA49:FVA50 FLE49:FLE50 FBI49:FBI50 ERM49:ERM50 EHQ49:EHQ50 DXU49:DXU50 DNY49:DNY50 CKK49:CKK50 CAO49:CAO50 DEC49:DEC50 S41:S51 DEA31:DEA38 DNW31:DNW38 EHO41:EHO48 ERK41:ERK48 FBG41:FBG48 FLC41:FLC48 FUY41:FUY48 GEU41:GEU48 GOQ41:GOQ48 GYM41:GYM48 HII41:HII48 HSE41:HSE48 ICA41:ICA48 ILW41:ILW48 IVS41:IVS48 JFO41:JFO48 JPK41:JPK48 JZG41:JZG48 KJC41:KJC48 KSY41:KSY48 LCU41:LCU48 LMQ41:LMQ48 LWM41:LWM48 MGI41:MGI48 MQE41:MQE48 NAA41:NAA48 NJW41:NJW48 NTS41:NTS48 ODO41:ODO48 ONK41:ONK48 OXG41:OXG48 PHC41:PHC48 PQY41:PQY48 QAU41:QAU48 QKQ41:QKQ48 QUM41:QUM48 REI41:REI48 ROE41:ROE48 RYA41:RYA48 SHW41:SHW48 SRS41:SRS48 TBO41:TBO48 TLK41:TLK48 TVG41:TVG48 UFC41:UFC48 UOY41:UOY48 UYU41:UYU48 VIQ41:VIQ48 VSM41:VSM48 WCI41:WCI48 WME41:WME48 WWA41:WWA48 JK41:JK48 TG41:TG48 ADC41:ADC48 AMY41:AMY48 AWU41:AWU48 BGQ41:BGQ48 BQM41:BQM48 CAI41:CAI48 CKE41:CKE48 CUA41:CUA48 DDW41:DDW48 DNS41:DNS48 DXO41:DXO48 EHK41:EHK48 ERG41:ERG48 FBC41:FBC48 FKY41:FKY48 FUU41:FUU48 GEQ41:GEQ48 GOM41:GOM48 GYI41:GYI48 HIE41:HIE48 HSA41:HSA48 IBW41:IBW48 ILS41:ILS48 IVO41:IVO48 JFK41:JFK48 JPG41:JPG48 JZC41:JZC48 KIY41:KIY48 KSU41:KSU48 LCQ41:LCQ48 LMM41:LMM48 LWI41:LWI48 MGE41:MGE48 MQA41:MQA48 MZW41:MZW48 NJS41:NJS48 NTO41:NTO48 ODK41:ODK48 ONG41:ONG48 OXC41:OXC48 PGY41:PGY48 PQU41:PQU48 QAQ41:QAQ48 QKM41:QKM48 QUI41:QUI48 REE41:REE48 ROA41:ROA48 RXW41:RXW48 SHS41:SHS48 SRO41:SRO48 TBK41:TBK48 TLG41:TLG48 TVC41:TVC48 UEY41:UEY48 UOU41:UOU48 UYQ41:UYQ48 VIM41:VIM48 VSI41:VSI48 WCE41:WCE48 WMA41:WMA48 WVW41:WVW48 JO41:JO48 TK41:TK48 ADG41:ADG48 ANC41:ANC48 AWY41:AWY48 BGU41:BGU48 BQQ41:BQQ48 CAM41:CAM48 CKI41:CKI48 VSI15:VSI18 ADI14 ANE14 AXA14 BGW14 DXS31:DXS38 EHO31:EHO38 ERK31:ERK38 FBG31:FBG38 FLC31:FLC38 FUY31:FUY38 GEU31:GEU38 GOQ31:GOQ38 GYM31:GYM38 HII31:HII38 HSE31:HSE38 ICA31:ICA38 ILW31:ILW38 IVS31:IVS38 JFO31:JFO38 JPK31:JPK38 JZG31:JZG38 KJC31:KJC38 KSY31:KSY38 LCU31:LCU38 LMQ31:LMQ38 LWM31:LWM38 MGI31:MGI38 MQE31:MQE38 NAA31:NAA38 NJW31:NJW38 NTS31:NTS38 ODO31:ODO38 ONK31:ONK38 OXG31:OXG38 PHC31:PHC38 PQY31:PQY38 QAU31:QAU38 QKQ31:QKQ38 QUM31:QUM38 REI31:REI38 ROE31:ROE38 RYA31:RYA38 SHW31:SHW38 SRS31:SRS38 TBO31:TBO38 TLK31:TLK38 TVG31:TVG38 UFC31:UFC38 UOY31:UOY38 UYU31:UYU38 VIQ31:VIQ38 VSM31:VSM38 WCI31:WCI38 WME31:WME38 WWA31:WWA38 JK31:JK38 TG31:TG38 ADC31:ADC38 AMY31:AMY38 AWU31:AWU38 BGQ31:BGQ38 BQM31:BQM38 CAI31:CAI38 CKE31:CKE38 CUA31:CUA38 DDW31:DDW38 DNS31:DNS38 DXO31:DXO38 EHK31:EHK38 ERG31:ERG38 FBC31:FBC38 FKY31:FKY38 FUU31:FUU38 GEQ31:GEQ38 GOM31:GOM38 GYI31:GYI38 HIE31:HIE38 HSA31:HSA38 IBW31:IBW38 ILS31:ILS38 IVO31:IVO38 JFK31:JFK38 JPG31:JPG38 JZC31:JZC38 KIY31:KIY38 KSU31:KSU38 LCQ31:LCQ38 LMM31:LMM38 LWI31:LWI38 MGE31:MGE38 MQA31:MQA38 MZW31:MZW38 NJS31:NJS38 NTO31:NTO38 ODK31:ODK38 ONG31:ONG38 OXC31:OXC38 PGY31:PGY38 PQU31:PQU38 QAQ31:QAQ38 QKM31:QKM38 QUI31:QUI38 REE31:REE38 ROA31:ROA38 RXW31:RXW38 SHS31:SHS38 SRO31:SRO38 TBK31:TBK38 TLG31:TLG38 TVC31:TVC38 UEY31:UEY38 UOU31:UOU38 UYQ31:UYQ38 VIM31:VIM38 VSI31:VSI38 WCE31:WCE38 WMA31:WMA38 WVW31:WVW38 JO31:JO38 TK31:TK38 ADG31:ADG38 ANC31:ANC38 AWY31:AWY38 BGU31:BGU38 BQQ31:BQQ38 CAM31:CAM38 S31:S38 O41:O51 O31:O38 AWS8:AWS13 BGO8:BGO13 BQK8:BQK13 CAG8:CAG13 CKC8:CKC13 CTY8:CTY13 DDU8:DDU13 DNQ8:DNQ13 DXM8:DXM13 EHI8:EHI13 ERE8:ERE13 FBA8:FBA13 FKW8:FKW13 FUS8:FUS13 GEO8:GEO13 GOK8:GOK13 GYG8:GYG13 HIC8:HIC13 HRY8:HRY13 IBU8:IBU13 ILQ8:ILQ13 IVM8:IVM13 JFI8:JFI13 JPE8:JPE13 JZA8:JZA13 KIW8:KIW13 KSS8:KSS13 LCO8:LCO13 LMK8:LMK13 LWG8:LWG13 MGC8:MGC13 MPY8:MPY13 MZU8:MZU13 NJQ8:NJQ13 NTM8:NTM13 ODI8:ODI13 ONE8:ONE13 OXA8:OXA13 PGW8:PGW13 PQS8:PQS13 QAO8:QAO13 QKK8:QKK13 QUG8:QUG13 REC8:REC13 RNY8:RNY13 RXU8:RXU13 SHQ8:SHQ13 SRM8:SRM13 TBI8:TBI13 TLE8:TLE13 TVA8:TVA13 UEW8:UEW13 UOS8:UOS13 UYO8:UYO13 VIK8:VIK13 VSG8:VSG13 WCC8:WCC13 WLY8:WLY13 WVU8:WVU13 TA8:TA13 JI8:JI13 JE8:JE13 WVQ8:WVQ13 WLU8:WLU13 WBY8:WBY13 VSC8:VSC13 VIG8:VIG13 UYK8:UYK13 UOO8:UOO13 UES8:UES13 TUW8:TUW13 TLA8:TLA13 TBE8:TBE13 SRI8:SRI13 SHM8:SHM13 RXQ8:RXQ13 RNU8:RNU13 RDY8:RDY13 QUC8:QUC13 QKG8:QKG13 QAK8:QAK13 PQO8:PQO13 PGS8:PGS13 OWW8:OWW13 ONA8:ONA13 ODE8:ODE13 NTI8:NTI13 NJM8:NJM13 MZQ8:MZQ13 MPU8:MPU13 MFY8:MFY13 LWC8:LWC13 LMG8:LMG13 LCK8:LCK13 KSO8:KSO13 KIS8:KIS13 JYW8:JYW13 JPA8:JPA13 JFE8:JFE13 IVI8:IVI13 ILM8:ILM13 IBQ8:IBQ13 HRU8:HRU13 HHY8:HHY13 GYC8:GYC13 GOG8:GOG13 GEK8:GEK13 FUO8:FUO13 FKS8:FKS13 FAW8:FAW13 ERA8:ERA13 EHE8:EHE13 DXI8:DXI13 DNM8:DNM13 DDQ8:DDQ13 CTU8:CTU13 CJY8:CJY13 CAC8:CAC13 BQG8:BQG13 BGK8:BGK13 AWO8:AWO13 AMS8:AMS13 ACW8:ACW13 TE8:TE13 ADA8:ADA13 AMW8:AMW13 CKI31:CKI38 CUE31:CUE38 DEA41:DEA48 DNW41:DNW48 BGU23:BGU26 BQQ23:BQQ26 O23:O26 S23:S26 CAM23:CAM26 CKI23:CKI26 CUE23:CUE26 DEA23:DEA26 DNW23:DNW26 DXS23:DXS26 EHO23:EHO26 ERK23:ERK26 FBG23:FBG26 FLC23:FLC26 FUY23:FUY26 GEU23:GEU26 GOQ23:GOQ26 GYM23:GYM26 HII23:HII26 HSE23:HSE26 ICA23:ICA26 ILW23:ILW26 IVS23:IVS26 JFO23:JFO26 JPK23:JPK26 JZG23:JZG26 KJC23:KJC26 KSY23:KSY26 LCU23:LCU26 LMQ23:LMQ26 LWM23:LWM26 MGI23:MGI26 MQE23:MQE26 NAA23:NAA26 NJW23:NJW26 NTS23:NTS26 ODO23:ODO26 ONK23:ONK26 OXG23:OXG26 PHC23:PHC26 PQY23:PQY26 QAU23:QAU26 QKQ23:QKQ26 QUM23:QUM26 REI23:REI26 ROE23:ROE26 RYA23:RYA26 SHW23:SHW26 SRS23:SRS26 TBO23:TBO26 TLK23:TLK26 TVG23:TVG26 UFC23:UFC26 UOY23:UOY26 UYU23:UYU26 VIQ23:VIQ26 VSM23:VSM26 WCI23:WCI26 WME23:WME26 WWA23:WWA26 JK23:JK26 TG23:TG26 ADC23:ADC26 AMY23:AMY26 AWU23:AWU26 BGQ23:BGQ26 BQM23:BQM26 CAI23:CAI26 CKE23:CKE26 CUA23:CUA26 DDW23:DDW26 DNS23:DNS26 DXO23:DXO26 EHK23:EHK26 ERG23:ERG26 FBC23:FBC26 FKY23:FKY26 FUU23:FUU26 GEQ23:GEQ26 GOM23:GOM26 GYI23:GYI26 HIE23:HIE26 HSA23:HSA26 IBW23:IBW26 ILS23:ILS26 IVO23:IVO26 JFK23:JFK26 JPG23:JPG26 JZC23:JZC26 KIY23:KIY26 KSU23:KSU26 LCQ23:LCQ26 LMM23:LMM26 LWI23:LWI26 MGE23:MGE26 MQA23:MQA26 MZW23:MZW26 NJS23:NJS26 NTO23:NTO26 ODK23:ODK26 ONG23:ONG26 OXC23:OXC26 PGY23:PGY26 PQU23:PQU26 QAQ23:QAQ26 QKM23:QKM26 QUI23:QUI26 REE23:REE26 ROA23:ROA26 RXW23:RXW26 SHS23:SHS26 SRO23:SRO26 TBK23:TBK26 TLG23:TLG26 TVC23:TVC26 UEY23:UEY26 UOU23:UOU26 UYQ23:UYQ26 VIM23:VIM26 VSI23:VSI26 WCE23:WCE26 WMA23:WMA26 WVW23:WVW26 JO23:JO26 TK23:TK26 ADG23:ADG26 ANC23:ANC26 AWY23:AWY26 AWY28 O27:P27">
      <formula1>9</formula1>
    </dataValidation>
    <dataValidation type="textLength" operator="equal" allowBlank="1" showInputMessage="1" showErrorMessage="1" error="БИН должен содержать 12 символов" sqref="WXG983016:WXG983888 BE65518:BE66390 KU65512:KU66384 UQ65512:UQ66384 AEM65512:AEM66384 AOI65512:AOI66384 AYE65512:AYE66384 BIA65512:BIA66384 BRW65512:BRW66384 CBS65512:CBS66384 CLO65512:CLO66384 CVK65512:CVK66384 DFG65512:DFG66384 DPC65512:DPC66384 DYY65512:DYY66384 EIU65512:EIU66384 ESQ65512:ESQ66384 FCM65512:FCM66384 FMI65512:FMI66384 FWE65512:FWE66384 GGA65512:GGA66384 GPW65512:GPW66384 GZS65512:GZS66384 HJO65512:HJO66384 HTK65512:HTK66384 IDG65512:IDG66384 INC65512:INC66384 IWY65512:IWY66384 JGU65512:JGU66384 JQQ65512:JQQ66384 KAM65512:KAM66384 KKI65512:KKI66384 KUE65512:KUE66384 LEA65512:LEA66384 LNW65512:LNW66384 LXS65512:LXS66384 MHO65512:MHO66384 MRK65512:MRK66384 NBG65512:NBG66384 NLC65512:NLC66384 NUY65512:NUY66384 OEU65512:OEU66384 OOQ65512:OOQ66384 OYM65512:OYM66384 PII65512:PII66384 PSE65512:PSE66384 QCA65512:QCA66384 QLW65512:QLW66384 QVS65512:QVS66384 RFO65512:RFO66384 RPK65512:RPK66384 RZG65512:RZG66384 SJC65512:SJC66384 SSY65512:SSY66384 TCU65512:TCU66384 TMQ65512:TMQ66384 TWM65512:TWM66384 UGI65512:UGI66384 UQE65512:UQE66384 VAA65512:VAA66384 VJW65512:VJW66384 VTS65512:VTS66384 WDO65512:WDO66384 WNK65512:WNK66384 WXG65512:WXG66384 BE131054:BE131926 KU131048:KU131920 UQ131048:UQ131920 AEM131048:AEM131920 AOI131048:AOI131920 AYE131048:AYE131920 BIA131048:BIA131920 BRW131048:BRW131920 CBS131048:CBS131920 CLO131048:CLO131920 CVK131048:CVK131920 DFG131048:DFG131920 DPC131048:DPC131920 DYY131048:DYY131920 EIU131048:EIU131920 ESQ131048:ESQ131920 FCM131048:FCM131920 FMI131048:FMI131920 FWE131048:FWE131920 GGA131048:GGA131920 GPW131048:GPW131920 GZS131048:GZS131920 HJO131048:HJO131920 HTK131048:HTK131920 IDG131048:IDG131920 INC131048:INC131920 IWY131048:IWY131920 JGU131048:JGU131920 JQQ131048:JQQ131920 KAM131048:KAM131920 KKI131048:KKI131920 KUE131048:KUE131920 LEA131048:LEA131920 LNW131048:LNW131920 LXS131048:LXS131920 MHO131048:MHO131920 MRK131048:MRK131920 NBG131048:NBG131920 NLC131048:NLC131920 NUY131048:NUY131920 OEU131048:OEU131920 OOQ131048:OOQ131920 OYM131048:OYM131920 PII131048:PII131920 PSE131048:PSE131920 QCA131048:QCA131920 QLW131048:QLW131920 QVS131048:QVS131920 RFO131048:RFO131920 RPK131048:RPK131920 RZG131048:RZG131920 SJC131048:SJC131920 SSY131048:SSY131920 TCU131048:TCU131920 TMQ131048:TMQ131920 TWM131048:TWM131920 UGI131048:UGI131920 UQE131048:UQE131920 VAA131048:VAA131920 VJW131048:VJW131920 VTS131048:VTS131920 WDO131048:WDO131920 WNK131048:WNK131920 WXG131048:WXG131920 BE196590:BE197462 KU196584:KU197456 UQ196584:UQ197456 AEM196584:AEM197456 AOI196584:AOI197456 AYE196584:AYE197456 BIA196584:BIA197456 BRW196584:BRW197456 CBS196584:CBS197456 CLO196584:CLO197456 CVK196584:CVK197456 DFG196584:DFG197456 DPC196584:DPC197456 DYY196584:DYY197456 EIU196584:EIU197456 ESQ196584:ESQ197456 FCM196584:FCM197456 FMI196584:FMI197456 FWE196584:FWE197456 GGA196584:GGA197456 GPW196584:GPW197456 GZS196584:GZS197456 HJO196584:HJO197456 HTK196584:HTK197456 IDG196584:IDG197456 INC196584:INC197456 IWY196584:IWY197456 JGU196584:JGU197456 JQQ196584:JQQ197456 KAM196584:KAM197456 KKI196584:KKI197456 KUE196584:KUE197456 LEA196584:LEA197456 LNW196584:LNW197456 LXS196584:LXS197456 MHO196584:MHO197456 MRK196584:MRK197456 NBG196584:NBG197456 NLC196584:NLC197456 NUY196584:NUY197456 OEU196584:OEU197456 OOQ196584:OOQ197456 OYM196584:OYM197456 PII196584:PII197456 PSE196584:PSE197456 QCA196584:QCA197456 QLW196584:QLW197456 QVS196584:QVS197456 RFO196584:RFO197456 RPK196584:RPK197456 RZG196584:RZG197456 SJC196584:SJC197456 SSY196584:SSY197456 TCU196584:TCU197456 TMQ196584:TMQ197456 TWM196584:TWM197456 UGI196584:UGI197456 UQE196584:UQE197456 VAA196584:VAA197456 VJW196584:VJW197456 VTS196584:VTS197456 WDO196584:WDO197456 WNK196584:WNK197456 WXG196584:WXG197456 BE262126:BE262998 KU262120:KU262992 UQ262120:UQ262992 AEM262120:AEM262992 AOI262120:AOI262992 AYE262120:AYE262992 BIA262120:BIA262992 BRW262120:BRW262992 CBS262120:CBS262992 CLO262120:CLO262992 CVK262120:CVK262992 DFG262120:DFG262992 DPC262120:DPC262992 DYY262120:DYY262992 EIU262120:EIU262992 ESQ262120:ESQ262992 FCM262120:FCM262992 FMI262120:FMI262992 FWE262120:FWE262992 GGA262120:GGA262992 GPW262120:GPW262992 GZS262120:GZS262992 HJO262120:HJO262992 HTK262120:HTK262992 IDG262120:IDG262992 INC262120:INC262992 IWY262120:IWY262992 JGU262120:JGU262992 JQQ262120:JQQ262992 KAM262120:KAM262992 KKI262120:KKI262992 KUE262120:KUE262992 LEA262120:LEA262992 LNW262120:LNW262992 LXS262120:LXS262992 MHO262120:MHO262992 MRK262120:MRK262992 NBG262120:NBG262992 NLC262120:NLC262992 NUY262120:NUY262992 OEU262120:OEU262992 OOQ262120:OOQ262992 OYM262120:OYM262992 PII262120:PII262992 PSE262120:PSE262992 QCA262120:QCA262992 QLW262120:QLW262992 QVS262120:QVS262992 RFO262120:RFO262992 RPK262120:RPK262992 RZG262120:RZG262992 SJC262120:SJC262992 SSY262120:SSY262992 TCU262120:TCU262992 TMQ262120:TMQ262992 TWM262120:TWM262992 UGI262120:UGI262992 UQE262120:UQE262992 VAA262120:VAA262992 VJW262120:VJW262992 VTS262120:VTS262992 WDO262120:WDO262992 WNK262120:WNK262992 WXG262120:WXG262992 BE327662:BE328534 KU327656:KU328528 UQ327656:UQ328528 AEM327656:AEM328528 AOI327656:AOI328528 AYE327656:AYE328528 BIA327656:BIA328528 BRW327656:BRW328528 CBS327656:CBS328528 CLO327656:CLO328528 CVK327656:CVK328528 DFG327656:DFG328528 DPC327656:DPC328528 DYY327656:DYY328528 EIU327656:EIU328528 ESQ327656:ESQ328528 FCM327656:FCM328528 FMI327656:FMI328528 FWE327656:FWE328528 GGA327656:GGA328528 GPW327656:GPW328528 GZS327656:GZS328528 HJO327656:HJO328528 HTK327656:HTK328528 IDG327656:IDG328528 INC327656:INC328528 IWY327656:IWY328528 JGU327656:JGU328528 JQQ327656:JQQ328528 KAM327656:KAM328528 KKI327656:KKI328528 KUE327656:KUE328528 LEA327656:LEA328528 LNW327656:LNW328528 LXS327656:LXS328528 MHO327656:MHO328528 MRK327656:MRK328528 NBG327656:NBG328528 NLC327656:NLC328528 NUY327656:NUY328528 OEU327656:OEU328528 OOQ327656:OOQ328528 OYM327656:OYM328528 PII327656:PII328528 PSE327656:PSE328528 QCA327656:QCA328528 QLW327656:QLW328528 QVS327656:QVS328528 RFO327656:RFO328528 RPK327656:RPK328528 RZG327656:RZG328528 SJC327656:SJC328528 SSY327656:SSY328528 TCU327656:TCU328528 TMQ327656:TMQ328528 TWM327656:TWM328528 UGI327656:UGI328528 UQE327656:UQE328528 VAA327656:VAA328528 VJW327656:VJW328528 VTS327656:VTS328528 WDO327656:WDO328528 WNK327656:WNK328528 WXG327656:WXG328528 BE393198:BE394070 KU393192:KU394064 UQ393192:UQ394064 AEM393192:AEM394064 AOI393192:AOI394064 AYE393192:AYE394064 BIA393192:BIA394064 BRW393192:BRW394064 CBS393192:CBS394064 CLO393192:CLO394064 CVK393192:CVK394064 DFG393192:DFG394064 DPC393192:DPC394064 DYY393192:DYY394064 EIU393192:EIU394064 ESQ393192:ESQ394064 FCM393192:FCM394064 FMI393192:FMI394064 FWE393192:FWE394064 GGA393192:GGA394064 GPW393192:GPW394064 GZS393192:GZS394064 HJO393192:HJO394064 HTK393192:HTK394064 IDG393192:IDG394064 INC393192:INC394064 IWY393192:IWY394064 JGU393192:JGU394064 JQQ393192:JQQ394064 KAM393192:KAM394064 KKI393192:KKI394064 KUE393192:KUE394064 LEA393192:LEA394064 LNW393192:LNW394064 LXS393192:LXS394064 MHO393192:MHO394064 MRK393192:MRK394064 NBG393192:NBG394064 NLC393192:NLC394064 NUY393192:NUY394064 OEU393192:OEU394064 OOQ393192:OOQ394064 OYM393192:OYM394064 PII393192:PII394064 PSE393192:PSE394064 QCA393192:QCA394064 QLW393192:QLW394064 QVS393192:QVS394064 RFO393192:RFO394064 RPK393192:RPK394064 RZG393192:RZG394064 SJC393192:SJC394064 SSY393192:SSY394064 TCU393192:TCU394064 TMQ393192:TMQ394064 TWM393192:TWM394064 UGI393192:UGI394064 UQE393192:UQE394064 VAA393192:VAA394064 VJW393192:VJW394064 VTS393192:VTS394064 WDO393192:WDO394064 WNK393192:WNK394064 WXG393192:WXG394064 BE458734:BE459606 KU458728:KU459600 UQ458728:UQ459600 AEM458728:AEM459600 AOI458728:AOI459600 AYE458728:AYE459600 BIA458728:BIA459600 BRW458728:BRW459600 CBS458728:CBS459600 CLO458728:CLO459600 CVK458728:CVK459600 DFG458728:DFG459600 DPC458728:DPC459600 DYY458728:DYY459600 EIU458728:EIU459600 ESQ458728:ESQ459600 FCM458728:FCM459600 FMI458728:FMI459600 FWE458728:FWE459600 GGA458728:GGA459600 GPW458728:GPW459600 GZS458728:GZS459600 HJO458728:HJO459600 HTK458728:HTK459600 IDG458728:IDG459600 INC458728:INC459600 IWY458728:IWY459600 JGU458728:JGU459600 JQQ458728:JQQ459600 KAM458728:KAM459600 KKI458728:KKI459600 KUE458728:KUE459600 LEA458728:LEA459600 LNW458728:LNW459600 LXS458728:LXS459600 MHO458728:MHO459600 MRK458728:MRK459600 NBG458728:NBG459600 NLC458728:NLC459600 NUY458728:NUY459600 OEU458728:OEU459600 OOQ458728:OOQ459600 OYM458728:OYM459600 PII458728:PII459600 PSE458728:PSE459600 QCA458728:QCA459600 QLW458728:QLW459600 QVS458728:QVS459600 RFO458728:RFO459600 RPK458728:RPK459600 RZG458728:RZG459600 SJC458728:SJC459600 SSY458728:SSY459600 TCU458728:TCU459600 TMQ458728:TMQ459600 TWM458728:TWM459600 UGI458728:UGI459600 UQE458728:UQE459600 VAA458728:VAA459600 VJW458728:VJW459600 VTS458728:VTS459600 WDO458728:WDO459600 WNK458728:WNK459600 WXG458728:WXG459600 BE524270:BE525142 KU524264:KU525136 UQ524264:UQ525136 AEM524264:AEM525136 AOI524264:AOI525136 AYE524264:AYE525136 BIA524264:BIA525136 BRW524264:BRW525136 CBS524264:CBS525136 CLO524264:CLO525136 CVK524264:CVK525136 DFG524264:DFG525136 DPC524264:DPC525136 DYY524264:DYY525136 EIU524264:EIU525136 ESQ524264:ESQ525136 FCM524264:FCM525136 FMI524264:FMI525136 FWE524264:FWE525136 GGA524264:GGA525136 GPW524264:GPW525136 GZS524264:GZS525136 HJO524264:HJO525136 HTK524264:HTK525136 IDG524264:IDG525136 INC524264:INC525136 IWY524264:IWY525136 JGU524264:JGU525136 JQQ524264:JQQ525136 KAM524264:KAM525136 KKI524264:KKI525136 KUE524264:KUE525136 LEA524264:LEA525136 LNW524264:LNW525136 LXS524264:LXS525136 MHO524264:MHO525136 MRK524264:MRK525136 NBG524264:NBG525136 NLC524264:NLC525136 NUY524264:NUY525136 OEU524264:OEU525136 OOQ524264:OOQ525136 OYM524264:OYM525136 PII524264:PII525136 PSE524264:PSE525136 QCA524264:QCA525136 QLW524264:QLW525136 QVS524264:QVS525136 RFO524264:RFO525136 RPK524264:RPK525136 RZG524264:RZG525136 SJC524264:SJC525136 SSY524264:SSY525136 TCU524264:TCU525136 TMQ524264:TMQ525136 TWM524264:TWM525136 UGI524264:UGI525136 UQE524264:UQE525136 VAA524264:VAA525136 VJW524264:VJW525136 VTS524264:VTS525136 WDO524264:WDO525136 WNK524264:WNK525136 WXG524264:WXG525136 BE589806:BE590678 KU589800:KU590672 UQ589800:UQ590672 AEM589800:AEM590672 AOI589800:AOI590672 AYE589800:AYE590672 BIA589800:BIA590672 BRW589800:BRW590672 CBS589800:CBS590672 CLO589800:CLO590672 CVK589800:CVK590672 DFG589800:DFG590672 DPC589800:DPC590672 DYY589800:DYY590672 EIU589800:EIU590672 ESQ589800:ESQ590672 FCM589800:FCM590672 FMI589800:FMI590672 FWE589800:FWE590672 GGA589800:GGA590672 GPW589800:GPW590672 GZS589800:GZS590672 HJO589800:HJO590672 HTK589800:HTK590672 IDG589800:IDG590672 INC589800:INC590672 IWY589800:IWY590672 JGU589800:JGU590672 JQQ589800:JQQ590672 KAM589800:KAM590672 KKI589800:KKI590672 KUE589800:KUE590672 LEA589800:LEA590672 LNW589800:LNW590672 LXS589800:LXS590672 MHO589800:MHO590672 MRK589800:MRK590672 NBG589800:NBG590672 NLC589800:NLC590672 NUY589800:NUY590672 OEU589800:OEU590672 OOQ589800:OOQ590672 OYM589800:OYM590672 PII589800:PII590672 PSE589800:PSE590672 QCA589800:QCA590672 QLW589800:QLW590672 QVS589800:QVS590672 RFO589800:RFO590672 RPK589800:RPK590672 RZG589800:RZG590672 SJC589800:SJC590672 SSY589800:SSY590672 TCU589800:TCU590672 TMQ589800:TMQ590672 TWM589800:TWM590672 UGI589800:UGI590672 UQE589800:UQE590672 VAA589800:VAA590672 VJW589800:VJW590672 VTS589800:VTS590672 WDO589800:WDO590672 WNK589800:WNK590672 WXG589800:WXG590672 BE655342:BE656214 KU655336:KU656208 UQ655336:UQ656208 AEM655336:AEM656208 AOI655336:AOI656208 AYE655336:AYE656208 BIA655336:BIA656208 BRW655336:BRW656208 CBS655336:CBS656208 CLO655336:CLO656208 CVK655336:CVK656208 DFG655336:DFG656208 DPC655336:DPC656208 DYY655336:DYY656208 EIU655336:EIU656208 ESQ655336:ESQ656208 FCM655336:FCM656208 FMI655336:FMI656208 FWE655336:FWE656208 GGA655336:GGA656208 GPW655336:GPW656208 GZS655336:GZS656208 HJO655336:HJO656208 HTK655336:HTK656208 IDG655336:IDG656208 INC655336:INC656208 IWY655336:IWY656208 JGU655336:JGU656208 JQQ655336:JQQ656208 KAM655336:KAM656208 KKI655336:KKI656208 KUE655336:KUE656208 LEA655336:LEA656208 LNW655336:LNW656208 LXS655336:LXS656208 MHO655336:MHO656208 MRK655336:MRK656208 NBG655336:NBG656208 NLC655336:NLC656208 NUY655336:NUY656208 OEU655336:OEU656208 OOQ655336:OOQ656208 OYM655336:OYM656208 PII655336:PII656208 PSE655336:PSE656208 QCA655336:QCA656208 QLW655336:QLW656208 QVS655336:QVS656208 RFO655336:RFO656208 RPK655336:RPK656208 RZG655336:RZG656208 SJC655336:SJC656208 SSY655336:SSY656208 TCU655336:TCU656208 TMQ655336:TMQ656208 TWM655336:TWM656208 UGI655336:UGI656208 UQE655336:UQE656208 VAA655336:VAA656208 VJW655336:VJW656208 VTS655336:VTS656208 WDO655336:WDO656208 WNK655336:WNK656208 WXG655336:WXG656208 BE720878:BE721750 KU720872:KU721744 UQ720872:UQ721744 AEM720872:AEM721744 AOI720872:AOI721744 AYE720872:AYE721744 BIA720872:BIA721744 BRW720872:BRW721744 CBS720872:CBS721744 CLO720872:CLO721744 CVK720872:CVK721744 DFG720872:DFG721744 DPC720872:DPC721744 DYY720872:DYY721744 EIU720872:EIU721744 ESQ720872:ESQ721744 FCM720872:FCM721744 FMI720872:FMI721744 FWE720872:FWE721744 GGA720872:GGA721744 GPW720872:GPW721744 GZS720872:GZS721744 HJO720872:HJO721744 HTK720872:HTK721744 IDG720872:IDG721744 INC720872:INC721744 IWY720872:IWY721744 JGU720872:JGU721744 JQQ720872:JQQ721744 KAM720872:KAM721744 KKI720872:KKI721744 KUE720872:KUE721744 LEA720872:LEA721744 LNW720872:LNW721744 LXS720872:LXS721744 MHO720872:MHO721744 MRK720872:MRK721744 NBG720872:NBG721744 NLC720872:NLC721744 NUY720872:NUY721744 OEU720872:OEU721744 OOQ720872:OOQ721744 OYM720872:OYM721744 PII720872:PII721744 PSE720872:PSE721744 QCA720872:QCA721744 QLW720872:QLW721744 QVS720872:QVS721744 RFO720872:RFO721744 RPK720872:RPK721744 RZG720872:RZG721744 SJC720872:SJC721744 SSY720872:SSY721744 TCU720872:TCU721744 TMQ720872:TMQ721744 TWM720872:TWM721744 UGI720872:UGI721744 UQE720872:UQE721744 VAA720872:VAA721744 VJW720872:VJW721744 VTS720872:VTS721744 WDO720872:WDO721744 WNK720872:WNK721744 WXG720872:WXG721744 BE786414:BE787286 KU786408:KU787280 UQ786408:UQ787280 AEM786408:AEM787280 AOI786408:AOI787280 AYE786408:AYE787280 BIA786408:BIA787280 BRW786408:BRW787280 CBS786408:CBS787280 CLO786408:CLO787280 CVK786408:CVK787280 DFG786408:DFG787280 DPC786408:DPC787280 DYY786408:DYY787280 EIU786408:EIU787280 ESQ786408:ESQ787280 FCM786408:FCM787280 FMI786408:FMI787280 FWE786408:FWE787280 GGA786408:GGA787280 GPW786408:GPW787280 GZS786408:GZS787280 HJO786408:HJO787280 HTK786408:HTK787280 IDG786408:IDG787280 INC786408:INC787280 IWY786408:IWY787280 JGU786408:JGU787280 JQQ786408:JQQ787280 KAM786408:KAM787280 KKI786408:KKI787280 KUE786408:KUE787280 LEA786408:LEA787280 LNW786408:LNW787280 LXS786408:LXS787280 MHO786408:MHO787280 MRK786408:MRK787280 NBG786408:NBG787280 NLC786408:NLC787280 NUY786408:NUY787280 OEU786408:OEU787280 OOQ786408:OOQ787280 OYM786408:OYM787280 PII786408:PII787280 PSE786408:PSE787280 QCA786408:QCA787280 QLW786408:QLW787280 QVS786408:QVS787280 RFO786408:RFO787280 RPK786408:RPK787280 RZG786408:RZG787280 SJC786408:SJC787280 SSY786408:SSY787280 TCU786408:TCU787280 TMQ786408:TMQ787280 TWM786408:TWM787280 UGI786408:UGI787280 UQE786408:UQE787280 VAA786408:VAA787280 VJW786408:VJW787280 VTS786408:VTS787280 WDO786408:WDO787280 WNK786408:WNK787280 WXG786408:WXG787280 BE851950:BE852822 KU851944:KU852816 UQ851944:UQ852816 AEM851944:AEM852816 AOI851944:AOI852816 AYE851944:AYE852816 BIA851944:BIA852816 BRW851944:BRW852816 CBS851944:CBS852816 CLO851944:CLO852816 CVK851944:CVK852816 DFG851944:DFG852816 DPC851944:DPC852816 DYY851944:DYY852816 EIU851944:EIU852816 ESQ851944:ESQ852816 FCM851944:FCM852816 FMI851944:FMI852816 FWE851944:FWE852816 GGA851944:GGA852816 GPW851944:GPW852816 GZS851944:GZS852816 HJO851944:HJO852816 HTK851944:HTK852816 IDG851944:IDG852816 INC851944:INC852816 IWY851944:IWY852816 JGU851944:JGU852816 JQQ851944:JQQ852816 KAM851944:KAM852816 KKI851944:KKI852816 KUE851944:KUE852816 LEA851944:LEA852816 LNW851944:LNW852816 LXS851944:LXS852816 MHO851944:MHO852816 MRK851944:MRK852816 NBG851944:NBG852816 NLC851944:NLC852816 NUY851944:NUY852816 OEU851944:OEU852816 OOQ851944:OOQ852816 OYM851944:OYM852816 PII851944:PII852816 PSE851944:PSE852816 QCA851944:QCA852816 QLW851944:QLW852816 QVS851944:QVS852816 RFO851944:RFO852816 RPK851944:RPK852816 RZG851944:RZG852816 SJC851944:SJC852816 SSY851944:SSY852816 TCU851944:TCU852816 TMQ851944:TMQ852816 TWM851944:TWM852816 UGI851944:UGI852816 UQE851944:UQE852816 VAA851944:VAA852816 VJW851944:VJW852816 VTS851944:VTS852816 WDO851944:WDO852816 WNK851944:WNK852816 WXG851944:WXG852816 BE917486:BE918358 KU917480:KU918352 UQ917480:UQ918352 AEM917480:AEM918352 AOI917480:AOI918352 AYE917480:AYE918352 BIA917480:BIA918352 BRW917480:BRW918352 CBS917480:CBS918352 CLO917480:CLO918352 CVK917480:CVK918352 DFG917480:DFG918352 DPC917480:DPC918352 DYY917480:DYY918352 EIU917480:EIU918352 ESQ917480:ESQ918352 FCM917480:FCM918352 FMI917480:FMI918352 FWE917480:FWE918352 GGA917480:GGA918352 GPW917480:GPW918352 GZS917480:GZS918352 HJO917480:HJO918352 HTK917480:HTK918352 IDG917480:IDG918352 INC917480:INC918352 IWY917480:IWY918352 JGU917480:JGU918352 JQQ917480:JQQ918352 KAM917480:KAM918352 KKI917480:KKI918352 KUE917480:KUE918352 LEA917480:LEA918352 LNW917480:LNW918352 LXS917480:LXS918352 MHO917480:MHO918352 MRK917480:MRK918352 NBG917480:NBG918352 NLC917480:NLC918352 NUY917480:NUY918352 OEU917480:OEU918352 OOQ917480:OOQ918352 OYM917480:OYM918352 PII917480:PII918352 PSE917480:PSE918352 QCA917480:QCA918352 QLW917480:QLW918352 QVS917480:QVS918352 RFO917480:RFO918352 RPK917480:RPK918352 RZG917480:RZG918352 SJC917480:SJC918352 SSY917480:SSY918352 TCU917480:TCU918352 TMQ917480:TMQ918352 TWM917480:TWM918352 UGI917480:UGI918352 UQE917480:UQE918352 VAA917480:VAA918352 VJW917480:VJW918352 VTS917480:VTS918352 WDO917480:WDO918352 WNK917480:WNK918352 WXG917480:WXG918352 BE983022:BE983894 KU983016:KU983888 UQ983016:UQ983888 AEM983016:AEM983888 AOI983016:AOI983888 AYE983016:AYE983888 BIA983016:BIA983888 BRW983016:BRW983888 CBS983016:CBS983888 CLO983016:CLO983888 CVK983016:CVK983888 DFG983016:DFG983888 DPC983016:DPC983888 DYY983016:DYY983888 EIU983016:EIU983888 ESQ983016:ESQ983888 FCM983016:FCM983888 FMI983016:FMI983888 FWE983016:FWE983888 GGA983016:GGA983888 GPW983016:GPW983888 GZS983016:GZS983888 HJO983016:HJO983888 HTK983016:HTK983888 IDG983016:IDG983888 INC983016:INC983888 IWY983016:IWY983888 JGU983016:JGU983888 JQQ983016:JQQ983888 KAM983016:KAM983888 KKI983016:KKI983888 KUE983016:KUE983888 LEA983016:LEA983888 LNW983016:LNW983888 LXS983016:LXS983888 MHO983016:MHO983888 MRK983016:MRK983888 NBG983016:NBG983888 NLC983016:NLC983888 NUY983016:NUY983888 OEU983016:OEU983888 OOQ983016:OOQ983888 OYM983016:OYM983888 PII983016:PII983888 PSE983016:PSE983888 QCA983016:QCA983888 QLW983016:QLW983888 QVS983016:QVS983888 RFO983016:RFO983888 RPK983016:RPK983888 RZG983016:RZG983888 SJC983016:SJC983888 SSY983016:SSY983888 TCU983016:TCU983888 TMQ983016:TMQ983888 TWM983016:TWM983888 UGI983016:UGI983888 UQE983016:UQE983888 VAA983016:VAA983888 VJW983016:VJW983888 VTS983016:VTS983888 WDO983016:WDO983888 WNK983016:WNK983888 KU54:KU848 BE60:BE854 WXG54:WXG848 WNK54:WNK848 WDO54:WDO848 VTS54:VTS848 VJW54:VJW848 VAA54:VAA848 UQE54:UQE848 UGI54:UGI848 TWM54:TWM848 TMQ54:TMQ848 TCU54:TCU848 SSY54:SSY848 SJC54:SJC848 RZG54:RZG848 RPK54:RPK848 RFO54:RFO848 QVS54:QVS848 QLW54:QLW848 QCA54:QCA848 PSE54:PSE848 PII54:PII848 OYM54:OYM848 OOQ54:OOQ848 OEU54:OEU848 NUY54:NUY848 NLC54:NLC848 NBG54:NBG848 MRK54:MRK848 MHO54:MHO848 LXS54:LXS848 LNW54:LNW848 LEA54:LEA848 KUE54:KUE848 KKI54:KKI848 KAM54:KAM848 JQQ54:JQQ848 JGU54:JGU848 IWY54:IWY848 INC54:INC848 IDG54:IDG848 HTK54:HTK848 HJO54:HJO848 GZS54:GZS848 GPW54:GPW848 GGA54:GGA848 FWE54:FWE848 FMI54:FMI848 FCM54:FCM848 ESQ54:ESQ848 EIU54:EIU848 DYY54:DYY848 DPC54:DPC848 DFG54:DFG848 CVK54:CVK848 CLO54:CLO848 CBS54:CBS848 BRW54:BRW848 BIA54:BIA848 AYE54:AYE848 AOI54:AOI848 AEM54:AEM848 UQ54:UQ848 WDU28 VTY28 VKC28 VAG28 UQK28 UGO28 TWS28 TMW28 TDA28 STE28 SJI28 RZM28 RPQ28 RFU28 QVY28 QMC28 QCG28 PSK28 PIO28 OYS28 OOW28 OFA28 NVE28 NLI28 NBM28 MRQ28 MHU28 LXY28 LOC28 LEG28 KUK28 KKO28 KAS28 JQW28 JHA28 IXE28 INI28 IDM28 HTQ28 HJU28 GZY28 GQC28 GGG28 FWK28 FMO28 FCS28 ESW28 EJA28 DZE28 DPI28 DFM28 CVQ28 CLU28 CBY28 BSC28 BIG28 AYK28 AOO28 AES28 UW28 UY14 BE8:BE9 WXO49:WXO50 VTY15:VTY18 VKC15:VKC18 LA28 BD11 VAG15:VAG18 UQK15:UQK18 UGO15:UGO18 TWS15:TWS18 TMW15:TMW18 TDA15:TDA18 STE15:STE18 SJI15:SJI18 RZM15:RZM18 RPQ15:RPQ18 RFU15:RFU18 QVY15:QVY18 QMC15:QMC18 QCG15:QCG18 PSK15:PSK18 PIO15:PIO18 OYS15:OYS18 OOW15:OOW18 OFA15:OFA18 NVE15:NVE18 NLI15:NLI18 NBM15:NBM18 MRQ15:MRQ18 MHU15:MHU18 LXY15:LXY18 LOC15:LOC18 LEG15:LEG18 KUK15:KUK18 KKO15:KKO18 KAS15:KAS18 JQW15:JQW18 JHA15:JHA18 IXE15:IXE18 INI15:INI18 IDM15:IDM18 HTQ15:HTQ18 HJU15:HJU18 GZY15:GZY18 GQC15:GQC18 GGG15:GGG18 FWK15:FWK18 FMO15:FMO18 FCS15:FCS18 ESW15:ESW18 EJA15:EJA18 DZE15:DZE18 DPI15:DPI18 DFM15:DFM18 CVQ15:CVQ18 CLU15:CLU18 CBY15:CBY18 BSC15:BSC18 BIG15:BIG18 AYK15:AYK18 AOO15:AOO18 AES15:AES18 UW15:UW18 WXM28 WNS49:WNS50 LA41:LA48 WDW49:WDW50 VUA49:VUA50 VKE49:VKE50 VAI49:VAI50 UQM49:UQM50 UGQ49:UGQ50 TWU49:TWU50 TMY49:TMY50 TDC49:TDC50 STG49:STG50 SJK49:SJK50 RZO49:RZO50 RPS49:RPS50 RFW49:RFW50 QWA49:QWA50 QME49:QME50 QCI49:QCI50 PSM49:PSM50 PIQ49:PIQ50 OYU49:OYU50 OOY49:OOY50 OFC49:OFC50 NVG49:NVG50 NLK49:NLK50 NBO49:NBO50 MRS49:MRS50 MHW49:MHW50 LYA49:LYA50 LOE49:LOE50 LEI49:LEI50 KUM49:KUM50 KKQ49:KKQ50 KAU49:KAU50 JQY49:JQY50 JHC49:JHC50 IXG49:IXG50 INK49:INK50 IDO49:IDO50 HTS49:HTS50 HJW49:HJW50 HAA49:HAA50 GQE49:GQE50 GGI49:GGI50 FWM49:FWM50 FMQ49:FMQ50 FCU49:FCU50 ESY49:ESY50 EJC49:EJC50 DZG49:DZG50 DPK49:DPK50 DFO49:DFO50 CVS49:CVS50 CLW49:CLW50 CCA49:CCA50 BSE49:BSE50 BII49:BII50 AYM49:AYM50 AOQ49:AOQ50 AEU49:AEU50 UY49:UY50 LC49:LC50 UW31:UW38 AEU14 AES31:AES38 AOQ14 AYM14 BII14 BSE14 CCA14 CLW14 CVS14 DFO14 DPK14 DZG14 EJC14 ESY14 FCU14 FMQ14 FWM14 GGI14 GQE14 HAA14 HJW14 HTS14 IDO14 INK14 IXG14 JHC14 JQY14 KAU14 KKQ14 KUM14 LEI14 LOE14 LYA14 MHW14 MRS14 NBO14 NLK14 NVG14 OFC14 OOY14 OYU14 PIQ14 PSM14 QCI14 QME14 QWA14 RFW14 RPS14 RZO14 SJK14 STG14 TDC14 TMY14 TWU14 UGQ14 UQM14 VAI14 VKE14 VUA14 WDW14 WNS14 WXM15:WXM18 WNQ15:WNQ18 BD22 AOO31:AOO38 AYK31:AYK38 BIG31:BIG38 BSC31:BSC38 CBY31:CBY38 CLU31:CLU38 CVQ31:CVQ38 DFM31:DFM38 DPI31:DPI38 DZE31:DZE38 EJA31:EJA38 ESW31:ESW38 FCS31:FCS38 FMO31:FMO38 FWK31:FWK38 GGG31:GGG38 GQC31:GQC38 GZY31:GZY38 HJU31:HJU38 HTQ31:HTQ38 IDM31:IDM38 INI31:INI38 IXE31:IXE38 JHA31:JHA38 JQW31:JQW38 KAS31:KAS38 KKO31:KKO38 KUK31:KUK38 LEG31:LEG38 LOC31:LOC38 LXY31:LXY38 MHU31:MHU38 MRQ31:MRQ38 NBM31:NBM38 NLI31:NLI38 NVE31:NVE38 OFA31:OFA38 OOW31:OOW38 OYS31:OYS38 PIO31:PIO38 PSK31:PSK38 QCG31:QCG38 QMC31:QMC38 QVY31:QVY38 RFU31:RFU38 RPQ31:RPQ38 RZM31:RZM38 SJI31:SJI38 STE31:STE38 TDA31:TDA38 TMW31:TMW38 TWS31:TWS38 UGO31:UGO38 UQK31:UQK38 VAG31:VAG38 VKC31:VKC38 VTY31:VTY38 WDU31:WDU38 WNQ31:WNQ38 WXM31:WXM38 BE12:BE20 WDU15:WDU18 BE31:BE38 AOI8:AOI13 AYE8:AYE13 BIA8:BIA13 BRW8:BRW13 CBS8:CBS13 CLO8:CLO13 CVK8:CVK13 DFG8:DFG13 DPC8:DPC13 DYY8:DYY13 EIU8:EIU13 ESQ8:ESQ13 FCM8:FCM13 FMI8:FMI13 FWE8:FWE13 GGA8:GGA13 GPW8:GPW13 GZS8:GZS13 HJO8:HJO13 HTK8:HTK13 IDG8:IDG13 INC8:INC13 IWY8:IWY13 JGU8:JGU13 JQQ8:JQQ13 KAM8:KAM13 KKI8:KKI13 KUE8:KUE13 LEA8:LEA13 LNW8:LNW13 LXS8:LXS13 MHO8:MHO13 MRK8:MRK13 NBG8:NBG13 NLC8:NLC13 NUY8:NUY13 OEU8:OEU13 OOQ8:OOQ13 OYM8:OYM13 PII8:PII13 PSE8:PSE13 QCA8:QCA13 QLW8:QLW13 QVS8:QVS13 RFO8:RFO13 RPK8:RPK13 RZG8:RZG13 SJC8:SJC13 SSY8:SSY13 TCU8:TCU13 TMQ8:TMQ13 TWM8:TWM13 UGI8:UGI13 UQE8:UQE13 VAA8:VAA13 VJW8:VJW13 VTS8:VTS13 WDO8:WDO13 WNK8:WNK13 WXG8:WXG13 KU8:KU13 UQ8:UQ13 AEM8:AEM13 BE41:BE50 LA31:LA38 UW41:UW48 AES41:AES48 AOO41:AOO48 AYK41:AYK48 BIG41:BIG48 BSC41:BSC48 CBY41:CBY48 CLU41:CLU48 CVQ41:CVQ48 DFM41:DFM48 DPI41:DPI48 DZE41:DZE48 EJA41:EJA48 ESW41:ESW48 FCS41:FCS48 FMO41:FMO48 FWK41:FWK48 GGG41:GGG48 GQC41:GQC48 GZY41:GZY48 HJU41:HJU48 HTQ41:HTQ48 IDM41:IDM48 INI41:INI48 IXE41:IXE48 JHA41:JHA48 JQW41:JQW48 KAS41:KAS48 KKO41:KKO48 KUK41:KUK48 LEG41:LEG48 LOC41:LOC48 LXY41:LXY48 MHU41:MHU48 MRQ41:MRQ48 NBM41:NBM48 NLI41:NLI48 NVE41:NVE48 OFA41:OFA48 OOW41:OOW48 OYS41:OYS48 PIO41:PIO48 PSK41:PSK48 QCG41:QCG48 QMC41:QMC48 QVY41:QVY48 RFU41:RFU48 RPQ41:RPQ48 RZM41:RZM48 SJI41:SJI48 STE41:STE48 TDA41:TDA48 TMW41:TMW48 TWS41:TWS48 UGO41:UGO48 UQK41:UQK48 VAG41:VAG48 VKC41:VKC48 VTY41:VTY48 WDU41:WDU48 WNQ41:WNQ48 WXM41:WXM48 LA15:LA18 WXO14 LC14 BE23:BE28 WXM23:WXM26 LA23:LA26 UW23:UW26 AES23:AES26 AOO23:AOO26 AYK23:AYK26 BIG23:BIG26 BSC23:BSC26 CBY23:CBY26 CLU23:CLU26 CVQ23:CVQ26 DFM23:DFM26 DPI23:DPI26 DZE23:DZE26 EJA23:EJA26 ESW23:ESW26 FCS23:FCS26 FMO23:FMO26 FWK23:FWK26 GGG23:GGG26 GQC23:GQC26 GZY23:GZY26 HJU23:HJU26 HTQ23:HTQ26 IDM23:IDM26 INI23:INI26 IXE23:IXE26 JHA23:JHA26 JQW23:JQW26 KAS23:KAS26 KKO23:KKO26 KUK23:KUK26 LEG23:LEG26 LOC23:LOC26 LXY23:LXY26 MHU23:MHU26 MRQ23:MRQ26 NBM23:NBM26 NLI23:NLI26 NVE23:NVE26 OFA23:OFA26 OOW23:OOW26 OYS23:OYS26 PIO23:PIO26 PSK23:PSK26 QCG23:QCG26 QMC23:QMC26 QVY23:QVY26 RFU23:RFU26 RPQ23:RPQ26 RZM23:RZM26 SJI23:SJI26 STE23:STE26 TDA23:TDA26 TMW23:TMW26 TWS23:TWS26 UGO23:UGO26 UQK23:UQK26 VAG23:VAG26 VKC23:VKC26 VTY23:VTY26 WDU23:WDU26 WNQ23:WNQ26 WNQ28">
      <formula1>12</formula1>
    </dataValidation>
    <dataValidation type="whole" allowBlank="1" showInputMessage="1" showErrorMessage="1" sqref="Y65518:AA66390 JO65512:JQ66384 TK65512:TM66384 ADG65512:ADI66384 ANC65512:ANE66384 AWY65512:AXA66384 BGU65512:BGW66384 BQQ65512:BQS66384 CAM65512:CAO66384 CKI65512:CKK66384 CUE65512:CUG66384 DEA65512:DEC66384 DNW65512:DNY66384 DXS65512:DXU66384 EHO65512:EHQ66384 ERK65512:ERM66384 FBG65512:FBI66384 FLC65512:FLE66384 FUY65512:FVA66384 GEU65512:GEW66384 GOQ65512:GOS66384 GYM65512:GYO66384 HII65512:HIK66384 HSE65512:HSG66384 ICA65512:ICC66384 ILW65512:ILY66384 IVS65512:IVU66384 JFO65512:JFQ66384 JPK65512:JPM66384 JZG65512:JZI66384 KJC65512:KJE66384 KSY65512:KTA66384 LCU65512:LCW66384 LMQ65512:LMS66384 LWM65512:LWO66384 MGI65512:MGK66384 MQE65512:MQG66384 NAA65512:NAC66384 NJW65512:NJY66384 NTS65512:NTU66384 ODO65512:ODQ66384 ONK65512:ONM66384 OXG65512:OXI66384 PHC65512:PHE66384 PQY65512:PRA66384 QAU65512:QAW66384 QKQ65512:QKS66384 QUM65512:QUO66384 REI65512:REK66384 ROE65512:ROG66384 RYA65512:RYC66384 SHW65512:SHY66384 SRS65512:SRU66384 TBO65512:TBQ66384 TLK65512:TLM66384 TVG65512:TVI66384 UFC65512:UFE66384 UOY65512:UPA66384 UYU65512:UYW66384 VIQ65512:VIS66384 VSM65512:VSO66384 WCI65512:WCK66384 WME65512:WMG66384 WWA65512:WWC66384 Y131054:AA131926 JO131048:JQ131920 TK131048:TM131920 ADG131048:ADI131920 ANC131048:ANE131920 AWY131048:AXA131920 BGU131048:BGW131920 BQQ131048:BQS131920 CAM131048:CAO131920 CKI131048:CKK131920 CUE131048:CUG131920 DEA131048:DEC131920 DNW131048:DNY131920 DXS131048:DXU131920 EHO131048:EHQ131920 ERK131048:ERM131920 FBG131048:FBI131920 FLC131048:FLE131920 FUY131048:FVA131920 GEU131048:GEW131920 GOQ131048:GOS131920 GYM131048:GYO131920 HII131048:HIK131920 HSE131048:HSG131920 ICA131048:ICC131920 ILW131048:ILY131920 IVS131048:IVU131920 JFO131048:JFQ131920 JPK131048:JPM131920 JZG131048:JZI131920 KJC131048:KJE131920 KSY131048:KTA131920 LCU131048:LCW131920 LMQ131048:LMS131920 LWM131048:LWO131920 MGI131048:MGK131920 MQE131048:MQG131920 NAA131048:NAC131920 NJW131048:NJY131920 NTS131048:NTU131920 ODO131048:ODQ131920 ONK131048:ONM131920 OXG131048:OXI131920 PHC131048:PHE131920 PQY131048:PRA131920 QAU131048:QAW131920 QKQ131048:QKS131920 QUM131048:QUO131920 REI131048:REK131920 ROE131048:ROG131920 RYA131048:RYC131920 SHW131048:SHY131920 SRS131048:SRU131920 TBO131048:TBQ131920 TLK131048:TLM131920 TVG131048:TVI131920 UFC131048:UFE131920 UOY131048:UPA131920 UYU131048:UYW131920 VIQ131048:VIS131920 VSM131048:VSO131920 WCI131048:WCK131920 WME131048:WMG131920 WWA131048:WWC131920 Y196590:AA197462 JO196584:JQ197456 TK196584:TM197456 ADG196584:ADI197456 ANC196584:ANE197456 AWY196584:AXA197456 BGU196584:BGW197456 BQQ196584:BQS197456 CAM196584:CAO197456 CKI196584:CKK197456 CUE196584:CUG197456 DEA196584:DEC197456 DNW196584:DNY197456 DXS196584:DXU197456 EHO196584:EHQ197456 ERK196584:ERM197456 FBG196584:FBI197456 FLC196584:FLE197456 FUY196584:FVA197456 GEU196584:GEW197456 GOQ196584:GOS197456 GYM196584:GYO197456 HII196584:HIK197456 HSE196584:HSG197456 ICA196584:ICC197456 ILW196584:ILY197456 IVS196584:IVU197456 JFO196584:JFQ197456 JPK196584:JPM197456 JZG196584:JZI197456 KJC196584:KJE197456 KSY196584:KTA197456 LCU196584:LCW197456 LMQ196584:LMS197456 LWM196584:LWO197456 MGI196584:MGK197456 MQE196584:MQG197456 NAA196584:NAC197456 NJW196584:NJY197456 NTS196584:NTU197456 ODO196584:ODQ197456 ONK196584:ONM197456 OXG196584:OXI197456 PHC196584:PHE197456 PQY196584:PRA197456 QAU196584:QAW197456 QKQ196584:QKS197456 QUM196584:QUO197456 REI196584:REK197456 ROE196584:ROG197456 RYA196584:RYC197456 SHW196584:SHY197456 SRS196584:SRU197456 TBO196584:TBQ197456 TLK196584:TLM197456 TVG196584:TVI197456 UFC196584:UFE197456 UOY196584:UPA197456 UYU196584:UYW197456 VIQ196584:VIS197456 VSM196584:VSO197456 WCI196584:WCK197456 WME196584:WMG197456 WWA196584:WWC197456 Y262126:AA262998 JO262120:JQ262992 TK262120:TM262992 ADG262120:ADI262992 ANC262120:ANE262992 AWY262120:AXA262992 BGU262120:BGW262992 BQQ262120:BQS262992 CAM262120:CAO262992 CKI262120:CKK262992 CUE262120:CUG262992 DEA262120:DEC262992 DNW262120:DNY262992 DXS262120:DXU262992 EHO262120:EHQ262992 ERK262120:ERM262992 FBG262120:FBI262992 FLC262120:FLE262992 FUY262120:FVA262992 GEU262120:GEW262992 GOQ262120:GOS262992 GYM262120:GYO262992 HII262120:HIK262992 HSE262120:HSG262992 ICA262120:ICC262992 ILW262120:ILY262992 IVS262120:IVU262992 JFO262120:JFQ262992 JPK262120:JPM262992 JZG262120:JZI262992 KJC262120:KJE262992 KSY262120:KTA262992 LCU262120:LCW262992 LMQ262120:LMS262992 LWM262120:LWO262992 MGI262120:MGK262992 MQE262120:MQG262992 NAA262120:NAC262992 NJW262120:NJY262992 NTS262120:NTU262992 ODO262120:ODQ262992 ONK262120:ONM262992 OXG262120:OXI262992 PHC262120:PHE262992 PQY262120:PRA262992 QAU262120:QAW262992 QKQ262120:QKS262992 QUM262120:QUO262992 REI262120:REK262992 ROE262120:ROG262992 RYA262120:RYC262992 SHW262120:SHY262992 SRS262120:SRU262992 TBO262120:TBQ262992 TLK262120:TLM262992 TVG262120:TVI262992 UFC262120:UFE262992 UOY262120:UPA262992 UYU262120:UYW262992 VIQ262120:VIS262992 VSM262120:VSO262992 WCI262120:WCK262992 WME262120:WMG262992 WWA262120:WWC262992 Y327662:AA328534 JO327656:JQ328528 TK327656:TM328528 ADG327656:ADI328528 ANC327656:ANE328528 AWY327656:AXA328528 BGU327656:BGW328528 BQQ327656:BQS328528 CAM327656:CAO328528 CKI327656:CKK328528 CUE327656:CUG328528 DEA327656:DEC328528 DNW327656:DNY328528 DXS327656:DXU328528 EHO327656:EHQ328528 ERK327656:ERM328528 FBG327656:FBI328528 FLC327656:FLE328528 FUY327656:FVA328528 GEU327656:GEW328528 GOQ327656:GOS328528 GYM327656:GYO328528 HII327656:HIK328528 HSE327656:HSG328528 ICA327656:ICC328528 ILW327656:ILY328528 IVS327656:IVU328528 JFO327656:JFQ328528 JPK327656:JPM328528 JZG327656:JZI328528 KJC327656:KJE328528 KSY327656:KTA328528 LCU327656:LCW328528 LMQ327656:LMS328528 LWM327656:LWO328528 MGI327656:MGK328528 MQE327656:MQG328528 NAA327656:NAC328528 NJW327656:NJY328528 NTS327656:NTU328528 ODO327656:ODQ328528 ONK327656:ONM328528 OXG327656:OXI328528 PHC327656:PHE328528 PQY327656:PRA328528 QAU327656:QAW328528 QKQ327656:QKS328528 QUM327656:QUO328528 REI327656:REK328528 ROE327656:ROG328528 RYA327656:RYC328528 SHW327656:SHY328528 SRS327656:SRU328528 TBO327656:TBQ328528 TLK327656:TLM328528 TVG327656:TVI328528 UFC327656:UFE328528 UOY327656:UPA328528 UYU327656:UYW328528 VIQ327656:VIS328528 VSM327656:VSO328528 WCI327656:WCK328528 WME327656:WMG328528 WWA327656:WWC328528 Y393198:AA394070 JO393192:JQ394064 TK393192:TM394064 ADG393192:ADI394064 ANC393192:ANE394064 AWY393192:AXA394064 BGU393192:BGW394064 BQQ393192:BQS394064 CAM393192:CAO394064 CKI393192:CKK394064 CUE393192:CUG394064 DEA393192:DEC394064 DNW393192:DNY394064 DXS393192:DXU394064 EHO393192:EHQ394064 ERK393192:ERM394064 FBG393192:FBI394064 FLC393192:FLE394064 FUY393192:FVA394064 GEU393192:GEW394064 GOQ393192:GOS394064 GYM393192:GYO394064 HII393192:HIK394064 HSE393192:HSG394064 ICA393192:ICC394064 ILW393192:ILY394064 IVS393192:IVU394064 JFO393192:JFQ394064 JPK393192:JPM394064 JZG393192:JZI394064 KJC393192:KJE394064 KSY393192:KTA394064 LCU393192:LCW394064 LMQ393192:LMS394064 LWM393192:LWO394064 MGI393192:MGK394064 MQE393192:MQG394064 NAA393192:NAC394064 NJW393192:NJY394064 NTS393192:NTU394064 ODO393192:ODQ394064 ONK393192:ONM394064 OXG393192:OXI394064 PHC393192:PHE394064 PQY393192:PRA394064 QAU393192:QAW394064 QKQ393192:QKS394064 QUM393192:QUO394064 REI393192:REK394064 ROE393192:ROG394064 RYA393192:RYC394064 SHW393192:SHY394064 SRS393192:SRU394064 TBO393192:TBQ394064 TLK393192:TLM394064 TVG393192:TVI394064 UFC393192:UFE394064 UOY393192:UPA394064 UYU393192:UYW394064 VIQ393192:VIS394064 VSM393192:VSO394064 WCI393192:WCK394064 WME393192:WMG394064 WWA393192:WWC394064 Y458734:AA459606 JO458728:JQ459600 TK458728:TM459600 ADG458728:ADI459600 ANC458728:ANE459600 AWY458728:AXA459600 BGU458728:BGW459600 BQQ458728:BQS459600 CAM458728:CAO459600 CKI458728:CKK459600 CUE458728:CUG459600 DEA458728:DEC459600 DNW458728:DNY459600 DXS458728:DXU459600 EHO458728:EHQ459600 ERK458728:ERM459600 FBG458728:FBI459600 FLC458728:FLE459600 FUY458728:FVA459600 GEU458728:GEW459600 GOQ458728:GOS459600 GYM458728:GYO459600 HII458728:HIK459600 HSE458728:HSG459600 ICA458728:ICC459600 ILW458728:ILY459600 IVS458728:IVU459600 JFO458728:JFQ459600 JPK458728:JPM459600 JZG458728:JZI459600 KJC458728:KJE459600 KSY458728:KTA459600 LCU458728:LCW459600 LMQ458728:LMS459600 LWM458728:LWO459600 MGI458728:MGK459600 MQE458728:MQG459600 NAA458728:NAC459600 NJW458728:NJY459600 NTS458728:NTU459600 ODO458728:ODQ459600 ONK458728:ONM459600 OXG458728:OXI459600 PHC458728:PHE459600 PQY458728:PRA459600 QAU458728:QAW459600 QKQ458728:QKS459600 QUM458728:QUO459600 REI458728:REK459600 ROE458728:ROG459600 RYA458728:RYC459600 SHW458728:SHY459600 SRS458728:SRU459600 TBO458728:TBQ459600 TLK458728:TLM459600 TVG458728:TVI459600 UFC458728:UFE459600 UOY458728:UPA459600 UYU458728:UYW459600 VIQ458728:VIS459600 VSM458728:VSO459600 WCI458728:WCK459600 WME458728:WMG459600 WWA458728:WWC459600 Y524270:AA525142 JO524264:JQ525136 TK524264:TM525136 ADG524264:ADI525136 ANC524264:ANE525136 AWY524264:AXA525136 BGU524264:BGW525136 BQQ524264:BQS525136 CAM524264:CAO525136 CKI524264:CKK525136 CUE524264:CUG525136 DEA524264:DEC525136 DNW524264:DNY525136 DXS524264:DXU525136 EHO524264:EHQ525136 ERK524264:ERM525136 FBG524264:FBI525136 FLC524264:FLE525136 FUY524264:FVA525136 GEU524264:GEW525136 GOQ524264:GOS525136 GYM524264:GYO525136 HII524264:HIK525136 HSE524264:HSG525136 ICA524264:ICC525136 ILW524264:ILY525136 IVS524264:IVU525136 JFO524264:JFQ525136 JPK524264:JPM525136 JZG524264:JZI525136 KJC524264:KJE525136 KSY524264:KTA525136 LCU524264:LCW525136 LMQ524264:LMS525136 LWM524264:LWO525136 MGI524264:MGK525136 MQE524264:MQG525136 NAA524264:NAC525136 NJW524264:NJY525136 NTS524264:NTU525136 ODO524264:ODQ525136 ONK524264:ONM525136 OXG524264:OXI525136 PHC524264:PHE525136 PQY524264:PRA525136 QAU524264:QAW525136 QKQ524264:QKS525136 QUM524264:QUO525136 REI524264:REK525136 ROE524264:ROG525136 RYA524264:RYC525136 SHW524264:SHY525136 SRS524264:SRU525136 TBO524264:TBQ525136 TLK524264:TLM525136 TVG524264:TVI525136 UFC524264:UFE525136 UOY524264:UPA525136 UYU524264:UYW525136 VIQ524264:VIS525136 VSM524264:VSO525136 WCI524264:WCK525136 WME524264:WMG525136 WWA524264:WWC525136 Y589806:AA590678 JO589800:JQ590672 TK589800:TM590672 ADG589800:ADI590672 ANC589800:ANE590672 AWY589800:AXA590672 BGU589800:BGW590672 BQQ589800:BQS590672 CAM589800:CAO590672 CKI589800:CKK590672 CUE589800:CUG590672 DEA589800:DEC590672 DNW589800:DNY590672 DXS589800:DXU590672 EHO589800:EHQ590672 ERK589800:ERM590672 FBG589800:FBI590672 FLC589800:FLE590672 FUY589800:FVA590672 GEU589800:GEW590672 GOQ589800:GOS590672 GYM589800:GYO590672 HII589800:HIK590672 HSE589800:HSG590672 ICA589800:ICC590672 ILW589800:ILY590672 IVS589800:IVU590672 JFO589800:JFQ590672 JPK589800:JPM590672 JZG589800:JZI590672 KJC589800:KJE590672 KSY589800:KTA590672 LCU589800:LCW590672 LMQ589800:LMS590672 LWM589800:LWO590672 MGI589800:MGK590672 MQE589800:MQG590672 NAA589800:NAC590672 NJW589800:NJY590672 NTS589800:NTU590672 ODO589800:ODQ590672 ONK589800:ONM590672 OXG589800:OXI590672 PHC589800:PHE590672 PQY589800:PRA590672 QAU589800:QAW590672 QKQ589800:QKS590672 QUM589800:QUO590672 REI589800:REK590672 ROE589800:ROG590672 RYA589800:RYC590672 SHW589800:SHY590672 SRS589800:SRU590672 TBO589800:TBQ590672 TLK589800:TLM590672 TVG589800:TVI590672 UFC589800:UFE590672 UOY589800:UPA590672 UYU589800:UYW590672 VIQ589800:VIS590672 VSM589800:VSO590672 WCI589800:WCK590672 WME589800:WMG590672 WWA589800:WWC590672 Y655342:AA656214 JO655336:JQ656208 TK655336:TM656208 ADG655336:ADI656208 ANC655336:ANE656208 AWY655336:AXA656208 BGU655336:BGW656208 BQQ655336:BQS656208 CAM655336:CAO656208 CKI655336:CKK656208 CUE655336:CUG656208 DEA655336:DEC656208 DNW655336:DNY656208 DXS655336:DXU656208 EHO655336:EHQ656208 ERK655336:ERM656208 FBG655336:FBI656208 FLC655336:FLE656208 FUY655336:FVA656208 GEU655336:GEW656208 GOQ655336:GOS656208 GYM655336:GYO656208 HII655336:HIK656208 HSE655336:HSG656208 ICA655336:ICC656208 ILW655336:ILY656208 IVS655336:IVU656208 JFO655336:JFQ656208 JPK655336:JPM656208 JZG655336:JZI656208 KJC655336:KJE656208 KSY655336:KTA656208 LCU655336:LCW656208 LMQ655336:LMS656208 LWM655336:LWO656208 MGI655336:MGK656208 MQE655336:MQG656208 NAA655336:NAC656208 NJW655336:NJY656208 NTS655336:NTU656208 ODO655336:ODQ656208 ONK655336:ONM656208 OXG655336:OXI656208 PHC655336:PHE656208 PQY655336:PRA656208 QAU655336:QAW656208 QKQ655336:QKS656208 QUM655336:QUO656208 REI655336:REK656208 ROE655336:ROG656208 RYA655336:RYC656208 SHW655336:SHY656208 SRS655336:SRU656208 TBO655336:TBQ656208 TLK655336:TLM656208 TVG655336:TVI656208 UFC655336:UFE656208 UOY655336:UPA656208 UYU655336:UYW656208 VIQ655336:VIS656208 VSM655336:VSO656208 WCI655336:WCK656208 WME655336:WMG656208 WWA655336:WWC656208 Y720878:AA721750 JO720872:JQ721744 TK720872:TM721744 ADG720872:ADI721744 ANC720872:ANE721744 AWY720872:AXA721744 BGU720872:BGW721744 BQQ720872:BQS721744 CAM720872:CAO721744 CKI720872:CKK721744 CUE720872:CUG721744 DEA720872:DEC721744 DNW720872:DNY721744 DXS720872:DXU721744 EHO720872:EHQ721744 ERK720872:ERM721744 FBG720872:FBI721744 FLC720872:FLE721744 FUY720872:FVA721744 GEU720872:GEW721744 GOQ720872:GOS721744 GYM720872:GYO721744 HII720872:HIK721744 HSE720872:HSG721744 ICA720872:ICC721744 ILW720872:ILY721744 IVS720872:IVU721744 JFO720872:JFQ721744 JPK720872:JPM721744 JZG720872:JZI721744 KJC720872:KJE721744 KSY720872:KTA721744 LCU720872:LCW721744 LMQ720872:LMS721744 LWM720872:LWO721744 MGI720872:MGK721744 MQE720872:MQG721744 NAA720872:NAC721744 NJW720872:NJY721744 NTS720872:NTU721744 ODO720872:ODQ721744 ONK720872:ONM721744 OXG720872:OXI721744 PHC720872:PHE721744 PQY720872:PRA721744 QAU720872:QAW721744 QKQ720872:QKS721744 QUM720872:QUO721744 REI720872:REK721744 ROE720872:ROG721744 RYA720872:RYC721744 SHW720872:SHY721744 SRS720872:SRU721744 TBO720872:TBQ721744 TLK720872:TLM721744 TVG720872:TVI721744 UFC720872:UFE721744 UOY720872:UPA721744 UYU720872:UYW721744 VIQ720872:VIS721744 VSM720872:VSO721744 WCI720872:WCK721744 WME720872:WMG721744 WWA720872:WWC721744 Y786414:AA787286 JO786408:JQ787280 TK786408:TM787280 ADG786408:ADI787280 ANC786408:ANE787280 AWY786408:AXA787280 BGU786408:BGW787280 BQQ786408:BQS787280 CAM786408:CAO787280 CKI786408:CKK787280 CUE786408:CUG787280 DEA786408:DEC787280 DNW786408:DNY787280 DXS786408:DXU787280 EHO786408:EHQ787280 ERK786408:ERM787280 FBG786408:FBI787280 FLC786408:FLE787280 FUY786408:FVA787280 GEU786408:GEW787280 GOQ786408:GOS787280 GYM786408:GYO787280 HII786408:HIK787280 HSE786408:HSG787280 ICA786408:ICC787280 ILW786408:ILY787280 IVS786408:IVU787280 JFO786408:JFQ787280 JPK786408:JPM787280 JZG786408:JZI787280 KJC786408:KJE787280 KSY786408:KTA787280 LCU786408:LCW787280 LMQ786408:LMS787280 LWM786408:LWO787280 MGI786408:MGK787280 MQE786408:MQG787280 NAA786408:NAC787280 NJW786408:NJY787280 NTS786408:NTU787280 ODO786408:ODQ787280 ONK786408:ONM787280 OXG786408:OXI787280 PHC786408:PHE787280 PQY786408:PRA787280 QAU786408:QAW787280 QKQ786408:QKS787280 QUM786408:QUO787280 REI786408:REK787280 ROE786408:ROG787280 RYA786408:RYC787280 SHW786408:SHY787280 SRS786408:SRU787280 TBO786408:TBQ787280 TLK786408:TLM787280 TVG786408:TVI787280 UFC786408:UFE787280 UOY786408:UPA787280 UYU786408:UYW787280 VIQ786408:VIS787280 VSM786408:VSO787280 WCI786408:WCK787280 WME786408:WMG787280 WWA786408:WWC787280 Y851950:AA852822 JO851944:JQ852816 TK851944:TM852816 ADG851944:ADI852816 ANC851944:ANE852816 AWY851944:AXA852816 BGU851944:BGW852816 BQQ851944:BQS852816 CAM851944:CAO852816 CKI851944:CKK852816 CUE851944:CUG852816 DEA851944:DEC852816 DNW851944:DNY852816 DXS851944:DXU852816 EHO851944:EHQ852816 ERK851944:ERM852816 FBG851944:FBI852816 FLC851944:FLE852816 FUY851944:FVA852816 GEU851944:GEW852816 GOQ851944:GOS852816 GYM851944:GYO852816 HII851944:HIK852816 HSE851944:HSG852816 ICA851944:ICC852816 ILW851944:ILY852816 IVS851944:IVU852816 JFO851944:JFQ852816 JPK851944:JPM852816 JZG851944:JZI852816 KJC851944:KJE852816 KSY851944:KTA852816 LCU851944:LCW852816 LMQ851944:LMS852816 LWM851944:LWO852816 MGI851944:MGK852816 MQE851944:MQG852816 NAA851944:NAC852816 NJW851944:NJY852816 NTS851944:NTU852816 ODO851944:ODQ852816 ONK851944:ONM852816 OXG851944:OXI852816 PHC851944:PHE852816 PQY851944:PRA852816 QAU851944:QAW852816 QKQ851944:QKS852816 QUM851944:QUO852816 REI851944:REK852816 ROE851944:ROG852816 RYA851944:RYC852816 SHW851944:SHY852816 SRS851944:SRU852816 TBO851944:TBQ852816 TLK851944:TLM852816 TVG851944:TVI852816 UFC851944:UFE852816 UOY851944:UPA852816 UYU851944:UYW852816 VIQ851944:VIS852816 VSM851944:VSO852816 WCI851944:WCK852816 WME851944:WMG852816 WWA851944:WWC852816 Y917486:AA918358 JO917480:JQ918352 TK917480:TM918352 ADG917480:ADI918352 ANC917480:ANE918352 AWY917480:AXA918352 BGU917480:BGW918352 BQQ917480:BQS918352 CAM917480:CAO918352 CKI917480:CKK918352 CUE917480:CUG918352 DEA917480:DEC918352 DNW917480:DNY918352 DXS917480:DXU918352 EHO917480:EHQ918352 ERK917480:ERM918352 FBG917480:FBI918352 FLC917480:FLE918352 FUY917480:FVA918352 GEU917480:GEW918352 GOQ917480:GOS918352 GYM917480:GYO918352 HII917480:HIK918352 HSE917480:HSG918352 ICA917480:ICC918352 ILW917480:ILY918352 IVS917480:IVU918352 JFO917480:JFQ918352 JPK917480:JPM918352 JZG917480:JZI918352 KJC917480:KJE918352 KSY917480:KTA918352 LCU917480:LCW918352 LMQ917480:LMS918352 LWM917480:LWO918352 MGI917480:MGK918352 MQE917480:MQG918352 NAA917480:NAC918352 NJW917480:NJY918352 NTS917480:NTU918352 ODO917480:ODQ918352 ONK917480:ONM918352 OXG917480:OXI918352 PHC917480:PHE918352 PQY917480:PRA918352 QAU917480:QAW918352 QKQ917480:QKS918352 QUM917480:QUO918352 REI917480:REK918352 ROE917480:ROG918352 RYA917480:RYC918352 SHW917480:SHY918352 SRS917480:SRU918352 TBO917480:TBQ918352 TLK917480:TLM918352 TVG917480:TVI918352 UFC917480:UFE918352 UOY917480:UPA918352 UYU917480:UYW918352 VIQ917480:VIS918352 VSM917480:VSO918352 WCI917480:WCK918352 WME917480:WMG918352 WWA917480:WWC918352 Y983022:AA983894 JO983016:JQ983888 TK983016:TM983888 ADG983016:ADI983888 ANC983016:ANE983888 AWY983016:AXA983888 BGU983016:BGW983888 BQQ983016:BQS983888 CAM983016:CAO983888 CKI983016:CKK983888 CUE983016:CUG983888 DEA983016:DEC983888 DNW983016:DNY983888 DXS983016:DXU983888 EHO983016:EHQ983888 ERK983016:ERM983888 FBG983016:FBI983888 FLC983016:FLE983888 FUY983016:FVA983888 GEU983016:GEW983888 GOQ983016:GOS983888 GYM983016:GYO983888 HII983016:HIK983888 HSE983016:HSG983888 ICA983016:ICC983888 ILW983016:ILY983888 IVS983016:IVU983888 JFO983016:JFQ983888 JPK983016:JPM983888 JZG983016:JZI983888 KJC983016:KJE983888 KSY983016:KTA983888 LCU983016:LCW983888 LMQ983016:LMS983888 LWM983016:LWO983888 MGI983016:MGK983888 MQE983016:MQG983888 NAA983016:NAC983888 NJW983016:NJY983888 NTS983016:NTU983888 ODO983016:ODQ983888 ONK983016:ONM983888 OXG983016:OXI983888 PHC983016:PHE983888 PQY983016:PRA983888 QAU983016:QAW983888 QKQ983016:QKS983888 QUM983016:QUO983888 REI983016:REK983888 ROE983016:ROG983888 RYA983016:RYC983888 SHW983016:SHY983888 SRS983016:SRU983888 TBO983016:TBQ983888 TLK983016:TLM983888 TVG983016:TVI983888 UFC983016:UFE983888 UOY983016:UPA983888 UYU983016:UYW983888 VIQ983016:VIS983888 VSM983016:VSO983888 WCI983016:WCK983888 WME983016:WMG983888 WWA983016:WWC983888 WVP983016:WVP983888 N65518:N66390 JD65512:JD66384 SZ65512:SZ66384 ACV65512:ACV66384 AMR65512:AMR66384 AWN65512:AWN66384 BGJ65512:BGJ66384 BQF65512:BQF66384 CAB65512:CAB66384 CJX65512:CJX66384 CTT65512:CTT66384 DDP65512:DDP66384 DNL65512:DNL66384 DXH65512:DXH66384 EHD65512:EHD66384 EQZ65512:EQZ66384 FAV65512:FAV66384 FKR65512:FKR66384 FUN65512:FUN66384 GEJ65512:GEJ66384 GOF65512:GOF66384 GYB65512:GYB66384 HHX65512:HHX66384 HRT65512:HRT66384 IBP65512:IBP66384 ILL65512:ILL66384 IVH65512:IVH66384 JFD65512:JFD66384 JOZ65512:JOZ66384 JYV65512:JYV66384 KIR65512:KIR66384 KSN65512:KSN66384 LCJ65512:LCJ66384 LMF65512:LMF66384 LWB65512:LWB66384 MFX65512:MFX66384 MPT65512:MPT66384 MZP65512:MZP66384 NJL65512:NJL66384 NTH65512:NTH66384 ODD65512:ODD66384 OMZ65512:OMZ66384 OWV65512:OWV66384 PGR65512:PGR66384 PQN65512:PQN66384 QAJ65512:QAJ66384 QKF65512:QKF66384 QUB65512:QUB66384 RDX65512:RDX66384 RNT65512:RNT66384 RXP65512:RXP66384 SHL65512:SHL66384 SRH65512:SRH66384 TBD65512:TBD66384 TKZ65512:TKZ66384 TUV65512:TUV66384 UER65512:UER66384 UON65512:UON66384 UYJ65512:UYJ66384 VIF65512:VIF66384 VSB65512:VSB66384 WBX65512:WBX66384 WLT65512:WLT66384 WVP65512:WVP66384 N131054:N131926 JD131048:JD131920 SZ131048:SZ131920 ACV131048:ACV131920 AMR131048:AMR131920 AWN131048:AWN131920 BGJ131048:BGJ131920 BQF131048:BQF131920 CAB131048:CAB131920 CJX131048:CJX131920 CTT131048:CTT131920 DDP131048:DDP131920 DNL131048:DNL131920 DXH131048:DXH131920 EHD131048:EHD131920 EQZ131048:EQZ131920 FAV131048:FAV131920 FKR131048:FKR131920 FUN131048:FUN131920 GEJ131048:GEJ131920 GOF131048:GOF131920 GYB131048:GYB131920 HHX131048:HHX131920 HRT131048:HRT131920 IBP131048:IBP131920 ILL131048:ILL131920 IVH131048:IVH131920 JFD131048:JFD131920 JOZ131048:JOZ131920 JYV131048:JYV131920 KIR131048:KIR131920 KSN131048:KSN131920 LCJ131048:LCJ131920 LMF131048:LMF131920 LWB131048:LWB131920 MFX131048:MFX131920 MPT131048:MPT131920 MZP131048:MZP131920 NJL131048:NJL131920 NTH131048:NTH131920 ODD131048:ODD131920 OMZ131048:OMZ131920 OWV131048:OWV131920 PGR131048:PGR131920 PQN131048:PQN131920 QAJ131048:QAJ131920 QKF131048:QKF131920 QUB131048:QUB131920 RDX131048:RDX131920 RNT131048:RNT131920 RXP131048:RXP131920 SHL131048:SHL131920 SRH131048:SRH131920 TBD131048:TBD131920 TKZ131048:TKZ131920 TUV131048:TUV131920 UER131048:UER131920 UON131048:UON131920 UYJ131048:UYJ131920 VIF131048:VIF131920 VSB131048:VSB131920 WBX131048:WBX131920 WLT131048:WLT131920 WVP131048:WVP131920 N196590:N197462 JD196584:JD197456 SZ196584:SZ197456 ACV196584:ACV197456 AMR196584:AMR197456 AWN196584:AWN197456 BGJ196584:BGJ197456 BQF196584:BQF197456 CAB196584:CAB197456 CJX196584:CJX197456 CTT196584:CTT197456 DDP196584:DDP197456 DNL196584:DNL197456 DXH196584:DXH197456 EHD196584:EHD197456 EQZ196584:EQZ197456 FAV196584:FAV197456 FKR196584:FKR197456 FUN196584:FUN197456 GEJ196584:GEJ197456 GOF196584:GOF197456 GYB196584:GYB197456 HHX196584:HHX197456 HRT196584:HRT197456 IBP196584:IBP197456 ILL196584:ILL197456 IVH196584:IVH197456 JFD196584:JFD197456 JOZ196584:JOZ197456 JYV196584:JYV197456 KIR196584:KIR197456 KSN196584:KSN197456 LCJ196584:LCJ197456 LMF196584:LMF197456 LWB196584:LWB197456 MFX196584:MFX197456 MPT196584:MPT197456 MZP196584:MZP197456 NJL196584:NJL197456 NTH196584:NTH197456 ODD196584:ODD197456 OMZ196584:OMZ197456 OWV196584:OWV197456 PGR196584:PGR197456 PQN196584:PQN197456 QAJ196584:QAJ197456 QKF196584:QKF197456 QUB196584:QUB197456 RDX196584:RDX197456 RNT196584:RNT197456 RXP196584:RXP197456 SHL196584:SHL197456 SRH196584:SRH197456 TBD196584:TBD197456 TKZ196584:TKZ197456 TUV196584:TUV197456 UER196584:UER197456 UON196584:UON197456 UYJ196584:UYJ197456 VIF196584:VIF197456 VSB196584:VSB197456 WBX196584:WBX197456 WLT196584:WLT197456 WVP196584:WVP197456 N262126:N262998 JD262120:JD262992 SZ262120:SZ262992 ACV262120:ACV262992 AMR262120:AMR262992 AWN262120:AWN262992 BGJ262120:BGJ262992 BQF262120:BQF262992 CAB262120:CAB262992 CJX262120:CJX262992 CTT262120:CTT262992 DDP262120:DDP262992 DNL262120:DNL262992 DXH262120:DXH262992 EHD262120:EHD262992 EQZ262120:EQZ262992 FAV262120:FAV262992 FKR262120:FKR262992 FUN262120:FUN262992 GEJ262120:GEJ262992 GOF262120:GOF262992 GYB262120:GYB262992 HHX262120:HHX262992 HRT262120:HRT262992 IBP262120:IBP262992 ILL262120:ILL262992 IVH262120:IVH262992 JFD262120:JFD262992 JOZ262120:JOZ262992 JYV262120:JYV262992 KIR262120:KIR262992 KSN262120:KSN262992 LCJ262120:LCJ262992 LMF262120:LMF262992 LWB262120:LWB262992 MFX262120:MFX262992 MPT262120:MPT262992 MZP262120:MZP262992 NJL262120:NJL262992 NTH262120:NTH262992 ODD262120:ODD262992 OMZ262120:OMZ262992 OWV262120:OWV262992 PGR262120:PGR262992 PQN262120:PQN262992 QAJ262120:QAJ262992 QKF262120:QKF262992 QUB262120:QUB262992 RDX262120:RDX262992 RNT262120:RNT262992 RXP262120:RXP262992 SHL262120:SHL262992 SRH262120:SRH262992 TBD262120:TBD262992 TKZ262120:TKZ262992 TUV262120:TUV262992 UER262120:UER262992 UON262120:UON262992 UYJ262120:UYJ262992 VIF262120:VIF262992 VSB262120:VSB262992 WBX262120:WBX262992 WLT262120:WLT262992 WVP262120:WVP262992 N327662:N328534 JD327656:JD328528 SZ327656:SZ328528 ACV327656:ACV328528 AMR327656:AMR328528 AWN327656:AWN328528 BGJ327656:BGJ328528 BQF327656:BQF328528 CAB327656:CAB328528 CJX327656:CJX328528 CTT327656:CTT328528 DDP327656:DDP328528 DNL327656:DNL328528 DXH327656:DXH328528 EHD327656:EHD328528 EQZ327656:EQZ328528 FAV327656:FAV328528 FKR327656:FKR328528 FUN327656:FUN328528 GEJ327656:GEJ328528 GOF327656:GOF328528 GYB327656:GYB328528 HHX327656:HHX328528 HRT327656:HRT328528 IBP327656:IBP328528 ILL327656:ILL328528 IVH327656:IVH328528 JFD327656:JFD328528 JOZ327656:JOZ328528 JYV327656:JYV328528 KIR327656:KIR328528 KSN327656:KSN328528 LCJ327656:LCJ328528 LMF327656:LMF328528 LWB327656:LWB328528 MFX327656:MFX328528 MPT327656:MPT328528 MZP327656:MZP328528 NJL327656:NJL328528 NTH327656:NTH328528 ODD327656:ODD328528 OMZ327656:OMZ328528 OWV327656:OWV328528 PGR327656:PGR328528 PQN327656:PQN328528 QAJ327656:QAJ328528 QKF327656:QKF328528 QUB327656:QUB328528 RDX327656:RDX328528 RNT327656:RNT328528 RXP327656:RXP328528 SHL327656:SHL328528 SRH327656:SRH328528 TBD327656:TBD328528 TKZ327656:TKZ328528 TUV327656:TUV328528 UER327656:UER328528 UON327656:UON328528 UYJ327656:UYJ328528 VIF327656:VIF328528 VSB327656:VSB328528 WBX327656:WBX328528 WLT327656:WLT328528 WVP327656:WVP328528 N393198:N394070 JD393192:JD394064 SZ393192:SZ394064 ACV393192:ACV394064 AMR393192:AMR394064 AWN393192:AWN394064 BGJ393192:BGJ394064 BQF393192:BQF394064 CAB393192:CAB394064 CJX393192:CJX394064 CTT393192:CTT394064 DDP393192:DDP394064 DNL393192:DNL394064 DXH393192:DXH394064 EHD393192:EHD394064 EQZ393192:EQZ394064 FAV393192:FAV394064 FKR393192:FKR394064 FUN393192:FUN394064 GEJ393192:GEJ394064 GOF393192:GOF394064 GYB393192:GYB394064 HHX393192:HHX394064 HRT393192:HRT394064 IBP393192:IBP394064 ILL393192:ILL394064 IVH393192:IVH394064 JFD393192:JFD394064 JOZ393192:JOZ394064 JYV393192:JYV394064 KIR393192:KIR394064 KSN393192:KSN394064 LCJ393192:LCJ394064 LMF393192:LMF394064 LWB393192:LWB394064 MFX393192:MFX394064 MPT393192:MPT394064 MZP393192:MZP394064 NJL393192:NJL394064 NTH393192:NTH394064 ODD393192:ODD394064 OMZ393192:OMZ394064 OWV393192:OWV394064 PGR393192:PGR394064 PQN393192:PQN394064 QAJ393192:QAJ394064 QKF393192:QKF394064 QUB393192:QUB394064 RDX393192:RDX394064 RNT393192:RNT394064 RXP393192:RXP394064 SHL393192:SHL394064 SRH393192:SRH394064 TBD393192:TBD394064 TKZ393192:TKZ394064 TUV393192:TUV394064 UER393192:UER394064 UON393192:UON394064 UYJ393192:UYJ394064 VIF393192:VIF394064 VSB393192:VSB394064 WBX393192:WBX394064 WLT393192:WLT394064 WVP393192:WVP394064 N458734:N459606 JD458728:JD459600 SZ458728:SZ459600 ACV458728:ACV459600 AMR458728:AMR459600 AWN458728:AWN459600 BGJ458728:BGJ459600 BQF458728:BQF459600 CAB458728:CAB459600 CJX458728:CJX459600 CTT458728:CTT459600 DDP458728:DDP459600 DNL458728:DNL459600 DXH458728:DXH459600 EHD458728:EHD459600 EQZ458728:EQZ459600 FAV458728:FAV459600 FKR458728:FKR459600 FUN458728:FUN459600 GEJ458728:GEJ459600 GOF458728:GOF459600 GYB458728:GYB459600 HHX458728:HHX459600 HRT458728:HRT459600 IBP458728:IBP459600 ILL458728:ILL459600 IVH458728:IVH459600 JFD458728:JFD459600 JOZ458728:JOZ459600 JYV458728:JYV459600 KIR458728:KIR459600 KSN458728:KSN459600 LCJ458728:LCJ459600 LMF458728:LMF459600 LWB458728:LWB459600 MFX458728:MFX459600 MPT458728:MPT459600 MZP458728:MZP459600 NJL458728:NJL459600 NTH458728:NTH459600 ODD458728:ODD459600 OMZ458728:OMZ459600 OWV458728:OWV459600 PGR458728:PGR459600 PQN458728:PQN459600 QAJ458728:QAJ459600 QKF458728:QKF459600 QUB458728:QUB459600 RDX458728:RDX459600 RNT458728:RNT459600 RXP458728:RXP459600 SHL458728:SHL459600 SRH458728:SRH459600 TBD458728:TBD459600 TKZ458728:TKZ459600 TUV458728:TUV459600 UER458728:UER459600 UON458728:UON459600 UYJ458728:UYJ459600 VIF458728:VIF459600 VSB458728:VSB459600 WBX458728:WBX459600 WLT458728:WLT459600 WVP458728:WVP459600 N524270:N525142 JD524264:JD525136 SZ524264:SZ525136 ACV524264:ACV525136 AMR524264:AMR525136 AWN524264:AWN525136 BGJ524264:BGJ525136 BQF524264:BQF525136 CAB524264:CAB525136 CJX524264:CJX525136 CTT524264:CTT525136 DDP524264:DDP525136 DNL524264:DNL525136 DXH524264:DXH525136 EHD524264:EHD525136 EQZ524264:EQZ525136 FAV524264:FAV525136 FKR524264:FKR525136 FUN524264:FUN525136 GEJ524264:GEJ525136 GOF524264:GOF525136 GYB524264:GYB525136 HHX524264:HHX525136 HRT524264:HRT525136 IBP524264:IBP525136 ILL524264:ILL525136 IVH524264:IVH525136 JFD524264:JFD525136 JOZ524264:JOZ525136 JYV524264:JYV525136 KIR524264:KIR525136 KSN524264:KSN525136 LCJ524264:LCJ525136 LMF524264:LMF525136 LWB524264:LWB525136 MFX524264:MFX525136 MPT524264:MPT525136 MZP524264:MZP525136 NJL524264:NJL525136 NTH524264:NTH525136 ODD524264:ODD525136 OMZ524264:OMZ525136 OWV524264:OWV525136 PGR524264:PGR525136 PQN524264:PQN525136 QAJ524264:QAJ525136 QKF524264:QKF525136 QUB524264:QUB525136 RDX524264:RDX525136 RNT524264:RNT525136 RXP524264:RXP525136 SHL524264:SHL525136 SRH524264:SRH525136 TBD524264:TBD525136 TKZ524264:TKZ525136 TUV524264:TUV525136 UER524264:UER525136 UON524264:UON525136 UYJ524264:UYJ525136 VIF524264:VIF525136 VSB524264:VSB525136 WBX524264:WBX525136 WLT524264:WLT525136 WVP524264:WVP525136 N589806:N590678 JD589800:JD590672 SZ589800:SZ590672 ACV589800:ACV590672 AMR589800:AMR590672 AWN589800:AWN590672 BGJ589800:BGJ590672 BQF589800:BQF590672 CAB589800:CAB590672 CJX589800:CJX590672 CTT589800:CTT590672 DDP589800:DDP590672 DNL589800:DNL590672 DXH589800:DXH590672 EHD589800:EHD590672 EQZ589800:EQZ590672 FAV589800:FAV590672 FKR589800:FKR590672 FUN589800:FUN590672 GEJ589800:GEJ590672 GOF589800:GOF590672 GYB589800:GYB590672 HHX589800:HHX590672 HRT589800:HRT590672 IBP589800:IBP590672 ILL589800:ILL590672 IVH589800:IVH590672 JFD589800:JFD590672 JOZ589800:JOZ590672 JYV589800:JYV590672 KIR589800:KIR590672 KSN589800:KSN590672 LCJ589800:LCJ590672 LMF589800:LMF590672 LWB589800:LWB590672 MFX589800:MFX590672 MPT589800:MPT590672 MZP589800:MZP590672 NJL589800:NJL590672 NTH589800:NTH590672 ODD589800:ODD590672 OMZ589800:OMZ590672 OWV589800:OWV590672 PGR589800:PGR590672 PQN589800:PQN590672 QAJ589800:QAJ590672 QKF589800:QKF590672 QUB589800:QUB590672 RDX589800:RDX590672 RNT589800:RNT590672 RXP589800:RXP590672 SHL589800:SHL590672 SRH589800:SRH590672 TBD589800:TBD590672 TKZ589800:TKZ590672 TUV589800:TUV590672 UER589800:UER590672 UON589800:UON590672 UYJ589800:UYJ590672 VIF589800:VIF590672 VSB589800:VSB590672 WBX589800:WBX590672 WLT589800:WLT590672 WVP589800:WVP590672 N655342:N656214 JD655336:JD656208 SZ655336:SZ656208 ACV655336:ACV656208 AMR655336:AMR656208 AWN655336:AWN656208 BGJ655336:BGJ656208 BQF655336:BQF656208 CAB655336:CAB656208 CJX655336:CJX656208 CTT655336:CTT656208 DDP655336:DDP656208 DNL655336:DNL656208 DXH655336:DXH656208 EHD655336:EHD656208 EQZ655336:EQZ656208 FAV655336:FAV656208 FKR655336:FKR656208 FUN655336:FUN656208 GEJ655336:GEJ656208 GOF655336:GOF656208 GYB655336:GYB656208 HHX655336:HHX656208 HRT655336:HRT656208 IBP655336:IBP656208 ILL655336:ILL656208 IVH655336:IVH656208 JFD655336:JFD656208 JOZ655336:JOZ656208 JYV655336:JYV656208 KIR655336:KIR656208 KSN655336:KSN656208 LCJ655336:LCJ656208 LMF655336:LMF656208 LWB655336:LWB656208 MFX655336:MFX656208 MPT655336:MPT656208 MZP655336:MZP656208 NJL655336:NJL656208 NTH655336:NTH656208 ODD655336:ODD656208 OMZ655336:OMZ656208 OWV655336:OWV656208 PGR655336:PGR656208 PQN655336:PQN656208 QAJ655336:QAJ656208 QKF655336:QKF656208 QUB655336:QUB656208 RDX655336:RDX656208 RNT655336:RNT656208 RXP655336:RXP656208 SHL655336:SHL656208 SRH655336:SRH656208 TBD655336:TBD656208 TKZ655336:TKZ656208 TUV655336:TUV656208 UER655336:UER656208 UON655336:UON656208 UYJ655336:UYJ656208 VIF655336:VIF656208 VSB655336:VSB656208 WBX655336:WBX656208 WLT655336:WLT656208 WVP655336:WVP656208 N720878:N721750 JD720872:JD721744 SZ720872:SZ721744 ACV720872:ACV721744 AMR720872:AMR721744 AWN720872:AWN721744 BGJ720872:BGJ721744 BQF720872:BQF721744 CAB720872:CAB721744 CJX720872:CJX721744 CTT720872:CTT721744 DDP720872:DDP721744 DNL720872:DNL721744 DXH720872:DXH721744 EHD720872:EHD721744 EQZ720872:EQZ721744 FAV720872:FAV721744 FKR720872:FKR721744 FUN720872:FUN721744 GEJ720872:GEJ721744 GOF720872:GOF721744 GYB720872:GYB721744 HHX720872:HHX721744 HRT720872:HRT721744 IBP720872:IBP721744 ILL720872:ILL721744 IVH720872:IVH721744 JFD720872:JFD721744 JOZ720872:JOZ721744 JYV720872:JYV721744 KIR720872:KIR721744 KSN720872:KSN721744 LCJ720872:LCJ721744 LMF720872:LMF721744 LWB720872:LWB721744 MFX720872:MFX721744 MPT720872:MPT721744 MZP720872:MZP721744 NJL720872:NJL721744 NTH720872:NTH721744 ODD720872:ODD721744 OMZ720872:OMZ721744 OWV720872:OWV721744 PGR720872:PGR721744 PQN720872:PQN721744 QAJ720872:QAJ721744 QKF720872:QKF721744 QUB720872:QUB721744 RDX720872:RDX721744 RNT720872:RNT721744 RXP720872:RXP721744 SHL720872:SHL721744 SRH720872:SRH721744 TBD720872:TBD721744 TKZ720872:TKZ721744 TUV720872:TUV721744 UER720872:UER721744 UON720872:UON721744 UYJ720872:UYJ721744 VIF720872:VIF721744 VSB720872:VSB721744 WBX720872:WBX721744 WLT720872:WLT721744 WVP720872:WVP721744 N786414:N787286 JD786408:JD787280 SZ786408:SZ787280 ACV786408:ACV787280 AMR786408:AMR787280 AWN786408:AWN787280 BGJ786408:BGJ787280 BQF786408:BQF787280 CAB786408:CAB787280 CJX786408:CJX787280 CTT786408:CTT787280 DDP786408:DDP787280 DNL786408:DNL787280 DXH786408:DXH787280 EHD786408:EHD787280 EQZ786408:EQZ787280 FAV786408:FAV787280 FKR786408:FKR787280 FUN786408:FUN787280 GEJ786408:GEJ787280 GOF786408:GOF787280 GYB786408:GYB787280 HHX786408:HHX787280 HRT786408:HRT787280 IBP786408:IBP787280 ILL786408:ILL787280 IVH786408:IVH787280 JFD786408:JFD787280 JOZ786408:JOZ787280 JYV786408:JYV787280 KIR786408:KIR787280 KSN786408:KSN787280 LCJ786408:LCJ787280 LMF786408:LMF787280 LWB786408:LWB787280 MFX786408:MFX787280 MPT786408:MPT787280 MZP786408:MZP787280 NJL786408:NJL787280 NTH786408:NTH787280 ODD786408:ODD787280 OMZ786408:OMZ787280 OWV786408:OWV787280 PGR786408:PGR787280 PQN786408:PQN787280 QAJ786408:QAJ787280 QKF786408:QKF787280 QUB786408:QUB787280 RDX786408:RDX787280 RNT786408:RNT787280 RXP786408:RXP787280 SHL786408:SHL787280 SRH786408:SRH787280 TBD786408:TBD787280 TKZ786408:TKZ787280 TUV786408:TUV787280 UER786408:UER787280 UON786408:UON787280 UYJ786408:UYJ787280 VIF786408:VIF787280 VSB786408:VSB787280 WBX786408:WBX787280 WLT786408:WLT787280 WVP786408:WVP787280 N851950:N852822 JD851944:JD852816 SZ851944:SZ852816 ACV851944:ACV852816 AMR851944:AMR852816 AWN851944:AWN852816 BGJ851944:BGJ852816 BQF851944:BQF852816 CAB851944:CAB852816 CJX851944:CJX852816 CTT851944:CTT852816 DDP851944:DDP852816 DNL851944:DNL852816 DXH851944:DXH852816 EHD851944:EHD852816 EQZ851944:EQZ852816 FAV851944:FAV852816 FKR851944:FKR852816 FUN851944:FUN852816 GEJ851944:GEJ852816 GOF851944:GOF852816 GYB851944:GYB852816 HHX851944:HHX852816 HRT851944:HRT852816 IBP851944:IBP852816 ILL851944:ILL852816 IVH851944:IVH852816 JFD851944:JFD852816 JOZ851944:JOZ852816 JYV851944:JYV852816 KIR851944:KIR852816 KSN851944:KSN852816 LCJ851944:LCJ852816 LMF851944:LMF852816 LWB851944:LWB852816 MFX851944:MFX852816 MPT851944:MPT852816 MZP851944:MZP852816 NJL851944:NJL852816 NTH851944:NTH852816 ODD851944:ODD852816 OMZ851944:OMZ852816 OWV851944:OWV852816 PGR851944:PGR852816 PQN851944:PQN852816 QAJ851944:QAJ852816 QKF851944:QKF852816 QUB851944:QUB852816 RDX851944:RDX852816 RNT851944:RNT852816 RXP851944:RXP852816 SHL851944:SHL852816 SRH851944:SRH852816 TBD851944:TBD852816 TKZ851944:TKZ852816 TUV851944:TUV852816 UER851944:UER852816 UON851944:UON852816 UYJ851944:UYJ852816 VIF851944:VIF852816 VSB851944:VSB852816 WBX851944:WBX852816 WLT851944:WLT852816 WVP851944:WVP852816 N917486:N918358 JD917480:JD918352 SZ917480:SZ918352 ACV917480:ACV918352 AMR917480:AMR918352 AWN917480:AWN918352 BGJ917480:BGJ918352 BQF917480:BQF918352 CAB917480:CAB918352 CJX917480:CJX918352 CTT917480:CTT918352 DDP917480:DDP918352 DNL917480:DNL918352 DXH917480:DXH918352 EHD917480:EHD918352 EQZ917480:EQZ918352 FAV917480:FAV918352 FKR917480:FKR918352 FUN917480:FUN918352 GEJ917480:GEJ918352 GOF917480:GOF918352 GYB917480:GYB918352 HHX917480:HHX918352 HRT917480:HRT918352 IBP917480:IBP918352 ILL917480:ILL918352 IVH917480:IVH918352 JFD917480:JFD918352 JOZ917480:JOZ918352 JYV917480:JYV918352 KIR917480:KIR918352 KSN917480:KSN918352 LCJ917480:LCJ918352 LMF917480:LMF918352 LWB917480:LWB918352 MFX917480:MFX918352 MPT917480:MPT918352 MZP917480:MZP918352 NJL917480:NJL918352 NTH917480:NTH918352 ODD917480:ODD918352 OMZ917480:OMZ918352 OWV917480:OWV918352 PGR917480:PGR918352 PQN917480:PQN918352 QAJ917480:QAJ918352 QKF917480:QKF918352 QUB917480:QUB918352 RDX917480:RDX918352 RNT917480:RNT918352 RXP917480:RXP918352 SHL917480:SHL918352 SRH917480:SRH918352 TBD917480:TBD918352 TKZ917480:TKZ918352 TUV917480:TUV918352 UER917480:UER918352 UON917480:UON918352 UYJ917480:UYJ918352 VIF917480:VIF918352 VSB917480:VSB918352 WBX917480:WBX918352 WLT917480:WLT918352 WVP917480:WVP918352 N983022:N983894 JD983016:JD983888 SZ983016:SZ983888 ACV983016:ACV983888 AMR983016:AMR983888 AWN983016:AWN983888 BGJ983016:BGJ983888 BQF983016:BQF983888 CAB983016:CAB983888 CJX983016:CJX983888 CTT983016:CTT983888 DDP983016:DDP983888 DNL983016:DNL983888 DXH983016:DXH983888 EHD983016:EHD983888 EQZ983016:EQZ983888 FAV983016:FAV983888 FKR983016:FKR983888 FUN983016:FUN983888 GEJ983016:GEJ983888 GOF983016:GOF983888 GYB983016:GYB983888 HHX983016:HHX983888 HRT983016:HRT983888 IBP983016:IBP983888 ILL983016:ILL983888 IVH983016:IVH983888 JFD983016:JFD983888 JOZ983016:JOZ983888 JYV983016:JYV983888 KIR983016:KIR983888 KSN983016:KSN983888 LCJ983016:LCJ983888 LMF983016:LMF983888 LWB983016:LWB983888 MFX983016:MFX983888 MPT983016:MPT983888 MZP983016:MZP983888 NJL983016:NJL983888 NTH983016:NTH983888 ODD983016:ODD983888 OMZ983016:OMZ983888 OWV983016:OWV983888 PGR983016:PGR983888 PQN983016:PQN983888 QAJ983016:QAJ983888 QKF983016:QKF983888 QUB983016:QUB983888 RDX983016:RDX983888 RNT983016:RNT983888 RXP983016:RXP983888 SHL983016:SHL983888 SRH983016:SRH983888 TBD983016:TBD983888 TKZ983016:TKZ983888 TUV983016:TUV983888 UER983016:UER983888 UON983016:UON983888 UYJ983016:UYJ983888 VIF983016:VIF983888 VSB983016:VSB983888 WBX983016:WBX983888 WLT983016:WLT983888 WLT54:WLT848 WBX54:WBX848 VSB54:VSB848 VIF54:VIF848 UYJ54:UYJ848 UON54:UON848 UER54:UER848 TUV54:TUV848 TKZ54:TKZ848 TBD54:TBD848 SRH54:SRH848 SHL54:SHL848 RXP54:RXP848 RNT54:RNT848 RDX54:RDX848 QUB54:QUB848 QKF54:QKF848 QAJ54:QAJ848 PQN54:PQN848 PGR54:PGR848 OWV54:OWV848 OMZ54:OMZ848 ODD54:ODD848 NTH54:NTH848 NJL54:NJL848 MZP54:MZP848 MPT54:MPT848 MFX54:MFX848 LWB54:LWB848 LMF54:LMF848 LCJ54:LCJ848 KSN54:KSN848 KIR54:KIR848 JYV54:JYV848 JOZ54:JOZ848 JFD54:JFD848 IVH54:IVH848 ILL54:ILL848 IBP54:IBP848 HRT54:HRT848 HHX54:HHX848 GYB54:GYB848 GOF54:GOF848 GEJ54:GEJ848 FUN54:FUN848 FKR54:FKR848 FAV54:FAV848 EQZ54:EQZ848 EHD54:EHD848 DXH54:DXH848 DNL54:DNL848 DDP54:DDP848 CTT54:CTT848 CJX54:CJX848 CAB54:CAB848 BQF54:BQF848 BGJ54:BGJ848 AWN54:AWN848 AMR54:AMR848 ACV54:ACV848 SZ54:SZ848 JD54:JD848 WWA54:WWC848 WME54:WMG848 WCI54:WCK848 VSM54:VSO848 VIQ54:VIS848 UYU54:UYW848 UOY54:UPA848 UFC54:UFE848 TVG54:TVI848 TLK54:TLM848 TBO54:TBQ848 SRS54:SRU848 SHW54:SHY848 RYA54:RYC848 ROE54:ROG848 REI54:REK848 QUM54:QUO848 QKQ54:QKS848 QAU54:QAW848 PQY54:PRA848 PHC54:PHE848 OXG54:OXI848 ONK54:ONM848 ODO54:ODQ848 NTS54:NTU848 NJW54:NJY848 NAA54:NAC848 MQE54:MQG848 MGI54:MGK848 LWM54:LWO848 LMQ54:LMS848 LCU54:LCW848 KSY54:KTA848 KJC54:KJE848 JZG54:JZI848 JPK54:JPM848 JFO54:JFQ848 IVS54:IVU848 ILW54:ILY848 ICA54:ICC848 HSE54:HSG848 HII54:HIK848 GYM54:GYO848 GOQ54:GOS848 GEU54:GEW848 FUY54:FVA848 FLC54:FLE848 FBG54:FBI848 ERK54:ERM848 EHO54:EHQ848 DXS54:DXU848 DNW54:DNY848 DEA54:DEC848 CUE54:CUG848 CKI54:CKK848 CAM54:CAO848 BQQ54:BQS848 BGU54:BGW848 AWY54:AXA848 ANC54:ANE848 ADG54:ADI848 TK54:TM848 JO54:JQ848 WVP54:WVP848 Y60:AA854 N60:N854 Y8:AA9 BQN49:BQN50 BGR49:BGR50 JJ28 WWG28:WWI28 WMK28:WMM28 WCO28:WCQ28 VSS28:VSU28 VIW28:VIY28 UZA28:UZC28 UPE28:UPG28 UFI28:UFK28 TVM28:TVO28 TLQ28:TLS28 TBU28:TBW28 SRY28:SSA28 SIC28:SIE28 RYG28:RYI28 ROK28:ROM28 REO28:REQ28 QUS28:QUU28 QKW28:QKY28 QBA28:QBC28 PRE28:PRG28 PHI28:PHK28 OXM28:OXO28 ONQ28:ONS28 ODU28:ODW28 NTY28:NUA28 NKC28:NKE28 NAG28:NAI28 MQK28:MQM28 MGO28:MGQ28 LWS28:LWU28 LMW28:LMY28 LDA28:LDC28 KTE28:KTG28 KJI28:KJK28 JZM28:JZO28 JPQ28:JPS28 JFU28:JFW28 IVY28:IWA28 IMC28:IME28 ICG28:ICI28 HSK28:HSM28 HIO28:HIQ28 GYS28:GYU28 GOW28:GOY28 GFA28:GFC28 FVE28:FVG28 FLI28:FLK28 FBM28:FBO28 ERQ28:ERS28 EHU28:EHW28 DXY28:DYA28 DOC28:DOE28 DEG28:DEI28 CUK28:CUM28 CKO28:CKQ28 CAS28:CAU28 BQW28:BQY28 BHA28:BHC28 AXE28:AXG28 ANI28:ANK28 ADM28:ADO28 TQ28:TS28 JU28:JW28 WVV28 WLZ28 WCD28 VSH28 VIL28 UYP28 UOT28 UEX28 TVB28 TLF28 TBJ28 SRN28 SHR28 RXV28 RNZ28 RED28 QUH28 QKL28 QAP28 PQT28 PGX28 OXB28 ONF28 ODJ28 NTN28 NJR28 MZV28 MPZ28 MGD28 LWH28 LML28 LCP28 KST28 KIX28 JZB28 JPF28 JFJ28 IVN28 ILR28 IBV28 HRZ28 HID28 GYH28 GOL28 GEP28 FUT28 FKX28 FBB28 ERF28 EHJ28 DXN28 DNR28 DDV28 CTZ28 CKD28 CAH28 M21:M22 BQL28 BGP28 N8:N9 AWT28 Y28:AA28 WCO15:WCQ18 WCF14 WMB14 M10:M11 VSS15:VSU18 VIW15:VIY18 UZA15:UZC18 UPE15:UPG18 UFI15:UFK18 TVM15:TVO18 TLQ15:TLS18 TBU15:TBW18 SRY15:SSA18 SIC15:SIE18 RYG15:RYI18 ROK15:ROM18 REO15:REQ18 QUS15:QUU18 QKW15:QKY18 QBA15:QBC18 PRE15:PRG18 PHI15:PHK18 OXM15:OXO18 ONQ15:ONS18 ODU15:ODW18 NTY15:NUA18 NKC15:NKE18 NAG15:NAI18 MQK15:MQM18 MGO15:MGQ18 LWS15:LWU18 LMW15:LMY18 LDA15:LDC18 KTE15:KTG18 KJI15:KJK18 JZM15:JZO18 JPQ15:JPS18 JFU15:JFW18 IVY15:IWA18 IMC15:IME18 ICG15:ICI18 HSK15:HSM18 HIO15:HIQ18 GYS15:GYU18 GOW15:GOY18 GFA15:GFC18 FVE15:FVG18 FLI15:FLK18 FBM15:FBO18 ERQ15:ERS18 EHU15:EHW18 DXY15:DYA18 DOC15:DOE18 DEG15:DEI18 CUK15:CUM18 CKO15:CKQ18 CAS15:CAU18 BQW15:BQY18 BHA15:BHC18 AXE15:AXG18 ANI15:ANK18 ADM15:ADO18 TQ15:TS18 JU15:JW18 WVV15:WVV18 WLZ15:WLZ18 WCD15:WCD18 VSH15:VSH18 VIL15:VIL18 UYP15:UYP18 UOT15:UOT18 UEX15:UEX18 TVB15:TVB18 TLF15:TLF18 TBJ15:TBJ18 SRN15:SRN18 SHR15:SHR18 RXV15:RXV18 RNZ15:RNZ18 RED15:RED18 QUH15:QUH18 QKL15:QKL18 QAP15:QAP18 PQT15:PQT18 PGX15:PGX18 OXB15:OXB18 ONF15:ONF18 ODJ15:ODJ18 NTN15:NTN18 NJR15:NJR18 MZV15:MZV18 MPZ15:MPZ18 MGD15:MGD18 LWH15:LWH18 LML15:LML18 LCP15:LCP18 KST15:KST18 KIX15:KIX18 JZB15:JZB18 JPF15:JPF18 JFJ15:JFJ18 IVN15:IVN18 ILR15:ILR18 IBV15:IBV18 HRZ15:HRZ18 HID15:HID18 GYH15:GYH18 GOL15:GOL18 GEP15:GEP18 FUT15:FUT18 FKX15:FKX18 FBB15:FBB18 ERF15:ERF18 EHJ15:EHJ18 DXN15:DXN18 DNR15:DNR18 DDV15:DDV18 CTZ15:CTZ18 CKD15:CKD18 CAH15:CAH18 BQL15:BQL18 BGP15:BGP18 AWT15:AWT18 AMX15:AMX18 ADB15:ADB18 TF15:TF18 Y12:AA18 CAH41:CAH48 X21:Z22 X10:Z11 WVX14 JW14:JY14 AMX28 TS14:TU14 ADO14:ADQ14 ANK14:ANM14 AXG14:AXI14 BHC14:BHE14 BQY14:BRA14 CAU14:CAW14 CKQ14:CKS14 CUM14:CUO14 DEI14:DEK14 DOE14:DOG14 DYA14:DYC14 EHW14:EHY14 ERS14:ERU14 FBO14:FBQ14 FLK14:FLM14 FVG14:FVI14 GFC14:GFE14 GOY14:GPA14 GYU14:GYW14 HIQ14:HIS14 HSM14:HSO14 ICI14:ICK14 IME14:IMG14 IWA14:IWC14 JFW14:JFY14 JPS14:JPU14 JZO14:JZQ14 KJK14:KJM14 KTG14:KTI14 LDC14:LDE14 LMY14:LNA14 LWU14:LWW14 MGQ14:MGS14 MQM14:MQO14 NAI14:NAK14 NKE14:NKG14 NUA14:NUC14 ODW14:ODY14 ONS14:ONU14 OXO14:OXQ14 PHK14:PHM14 PRG14:PRI14 QBC14:QBE14 QKY14:QLA14 QUU14:QUW14 REQ14:RES14 ROM14:ROO14 RYI14:RYK14 SIE14:SIG14 SSA14:SSC14 TBW14:TBY14 TLS14:TLU14 TVO14:TVQ14 UFK14:UFM14 UPG14:UPI14 UZC14:UZE14 VIY14:VJA14 VSU14:VSW14 WCQ14:WCS14 WMM14:WMO14 WWI14:WWK14 JL14 TH14 ADD14 AMZ14 AWV14 BGR14 BQN14 CAJ14 CKF14 CUB14 DDX14 DNT14 DXP14 EHL14 ERH14 FBD14 FKZ14 FUV14 GER14 GON14 GYJ14 HIF14 HSB14 IBX14 ILT14 IVP14 JFL14 JPH14 JZD14 KIZ14 KSV14 LCR14 LMN14 LWJ14 MGF14 MQB14 MZX14 NJT14 NTP14 ODL14 ONH14 OXD14 PGZ14 PQV14 QAR14 QKN14 QUJ14 REF14 ROB14 RXX14 SHT14 SRP14 TBL14 TLH14 TVD14 UEZ14 UOV14 UYR14 VIN14 JJ15:JJ18 ADB28 N12:N20 AWV49:AWV50 BQL31:BQL38 WWG15:WWI18 WMK15:WMM18 AMZ49:AMZ50 ADD49:ADD50 TH49:TH50 JL49:JL50 WWI49:WWK50 WMM49:WMO50 WCQ49:WCS50 VSU49:VSW50 VIY49:VJA50 UZC49:UZE50 UPG49:UPI50 UFK49:UFM50 TVO49:TVQ50 TLS49:TLU50 TBW49:TBY50 SSA49:SSC50 SIE49:SIG50 RYI49:RYK50 ROM49:ROO50 REQ49:RES50 QUU49:QUW50 QKY49:QLA50 QBC49:QBE50 PRG49:PRI50 PHK49:PHM50 OXO49:OXQ50 ONS49:ONU50 ODW49:ODY50 NUA49:NUC50 NKE49:NKG50 NAI49:NAK50 MQM49:MQO50 MGQ49:MGS50 LWU49:LWW50 LMY49:LNA50 LDC49:LDE50 KTG49:KTI50 KJK49:KJM50 JZO49:JZQ50 JPS49:JPU50 JFW49:JFY50 IWA49:IWC50 IME49:IMG50 ICI49:ICK50 HSM49:HSO50 HIQ49:HIS50 GYU49:GYW50 GOY49:GPA50 GFC49:GFE50 FVG49:FVI50 FLK49:FLM50 FBO49:FBQ50 ERS49:ERU50 EHW49:EHY50 DYA49:DYC50 DOE49:DOG50 DEI49:DEK50 CUM49:CUO50 CKQ49:CKS50 CAU49:CAW50 BQY49:BRA50 BHC49:BHE50 AXG49:AXI50 ANK49:ANM50 ADO49:ADQ50 TS49:TU50 JW49:JY50 WVX49:WVX50 WMB49:WMB50 WCF49:WCF50 VSJ49:VSJ50 VIN49:VIN50 UYR49:UYR50 UOV49:UOV50 UEZ49:UEZ50 TVD49:TVD50 TLH49:TLH50 TBL49:TBL50 SRP49:SRP50 SHT49:SHT50 RXX49:RXX50 ROB49:ROB50 REF49:REF50 QUJ49:QUJ50 QKN49:QKN50 QAR49:QAR50 PQV49:PQV50 PGZ49:PGZ50 OXD49:OXD50 ONH49:ONH50 ODL49:ODL50 NTP49:NTP50 NJT49:NJT50 MZX49:MZX50 MQB49:MQB50 MGF49:MGF50 LWJ49:LWJ50 LMN49:LMN50 LCR49:LCR50 KSV49:KSV50 KIZ49:KIZ50 JZD49:JZD50 JPH49:JPH50 JFL49:JFL50 IVP49:IVP50 ILT49:ILT50 IBX49:IBX50 HSB49:HSB50 HIF49:HIF50 GYJ49:GYJ50 GON49:GON50 GER49:GER50 FUV49:FUV50 FKZ49:FKZ50 FBD49:FBD50 ERH49:ERH50 EHL49:EHL50 DXP49:DXP50 DNT49:DNT50 DDX49:DDX50 CUB49:CUB50 CKF49:CKF50 CAJ49:CAJ50 N41:N51 CKD31:CKD38 CAH31:CAH38 CKD41:CKD48 CTZ41:CTZ48 DDV41:DDV48 DNR41:DNR48 DXN41:DXN48 EHJ41:EHJ48 ERF41:ERF48 FBB41:FBB48 FKX41:FKX48 FUT41:FUT48 GEP41:GEP48 GOL41:GOL48 GYH41:GYH48 HID41:HID48 HRZ41:HRZ48 IBV41:IBV48 ILR41:ILR48 IVN41:IVN48 JFJ41:JFJ48 JPF41:JPF48 JZB41:JZB48 KIX41:KIX48 KST41:KST48 LCP41:LCP48 LML41:LML48 LWH41:LWH48 MGD41:MGD48 MPZ41:MPZ48 MZV41:MZV48 NJR41:NJR48 NTN41:NTN48 ODJ41:ODJ48 ONF41:ONF48 OXB41:OXB48 PGX41:PGX48 PQT41:PQT48 QAP41:QAP48 QKL41:QKL48 QUH41:QUH48 RED41:RED48 RNZ41:RNZ48 RXV41:RXV48 SHR41:SHR48 SRN41:SRN48 TBJ41:TBJ48 TLF41:TLF48 TVB41:TVB48 UEX41:UEX48 UOT41:UOT48 UYP41:UYP48 VIL41:VIL48 VSH41:VSH48 WCD41:WCD48 WLZ41:WLZ48 WVV41:WVV48 JU41:JW48 TQ41:TS48 ADM41:ADO48 ANI41:ANK48 AXE41:AXG48 BHA41:BHC48 BQW41:BQY48 CAS41:CAU48 CKO41:CKQ48 CUK41:CUM48 DEG41:DEI48 DOC41:DOE48 DXY41:DYA48 EHU41:EHW48 ERQ41:ERS48 FBM41:FBO48 FLI41:FLK48 FVE41:FVG48 GFA41:GFC48 GOW41:GOY48 GYS41:GYU48 HIO41:HIQ48 HSK41:HSM48 ICG41:ICI48 IMC41:IME48 IVY41:IWA48 JFU41:JFW48 JPQ41:JPS48 JZM41:JZO48 KJI41:KJK48 KTE41:KTG48 LDA41:LDC48 LMW41:LMY48 LWS41:LWU48 MGO41:MGQ48 MQK41:MQM48 NAG41:NAI48 NKC41:NKE48 NTY41:NUA48 ODU41:ODW48 ONQ41:ONS48 OXM41:OXO48 PHI41:PHK48 PRE41:PRG48 QBA41:QBC48 QKW41:QKY48 QUS41:QUU48 REO41:REQ48 ROK41:ROM48 RYG41:RYI48 SIC41:SIE48 SRY41:SSA48 TBU41:TBW48 TLQ41:TLS48 TVM41:TVO48 UFI41:UFK48 UPE41:UPG48 UZA41:UZC48 VIW41:VIY48 VSS41:VSU48 WCO41:WCQ48 WMK41:WMM48 WWG41:WWI48 JJ41:JJ48 TF41:TF48 ADB41:ADB48 AMX41:AMX48 AWT41:AWT48 BGP41:BGP48 BQL41:BQL48 CTZ31:CTZ38 DDV31:DDV38 DNR31:DNR38 DXN31:DXN38 EHJ31:EHJ38 ERF31:ERF38 FBB31:FBB38 FKX31:FKX38 FUT31:FUT38 GEP31:GEP38 GOL31:GOL38 GYH31:GYH38 HID31:HID38 HRZ31:HRZ38 IBV31:IBV38 ILR31:ILR38 IVN31:IVN38 JFJ31:JFJ38 JPF31:JPF38 JZB31:JZB38 KIX31:KIX38 KST31:KST38 LCP31:LCP38 LML31:LML38 LWH31:LWH38 MGD31:MGD38 MPZ31:MPZ38 MZV31:MZV38 NJR31:NJR38 NTN31:NTN38 ODJ31:ODJ38 ONF31:ONF38 OXB31:OXB38 PGX31:PGX38 PQT31:PQT38 QAP31:QAP38 QKL31:QKL38 QUH31:QUH38 RED31:RED38 RNZ31:RNZ38 RXV31:RXV38 SHR31:SHR38 SRN31:SRN38 TBJ31:TBJ38 TLF31:TLF38 TVB31:TVB38 UEX31:UEX38 UOT31:UOT38 UYP31:UYP38 VIL31:VIL38 VSH31:VSH38 WCD31:WCD38 WLZ31:WLZ38 WVV31:WVV38 JU31:JW38 TQ31:TS38 ADM31:ADO38 ANI31:ANK38 AXE31:AXG38 BHA31:BHC38 BQW31:BQY38 CAS31:CAU38 CKO31:CKQ38 CUK31:CUM38 DEG31:DEI38 DOC31:DOE38 DXY31:DYA38 EHU31:EHW38 ERQ31:ERS38 FBM31:FBO38 FLI31:FLK38 FVE31:FVG38 GFA31:GFC38 GOW31:GOY38 GYS31:GYU38 HIO31:HIQ38 HSK31:HSM38 ICG31:ICI38 IMC31:IME38 IVY31:IWA38 JFU31:JFW38 JPQ31:JPS38 JZM31:JZO38 KJI31:KJK38 KTE31:KTG38 LDA31:LDC38 LMW31:LMY38 LWS31:LWU38 MGO31:MGQ38 MQK31:MQM38 NAG31:NAI38 NKC31:NKE38 NTY31:NUA38 ODU31:ODW38 ONQ31:ONS38 OXM31:OXO38 PHI31:PHK38 PRE31:PRG38 QBA31:QBC38 QKW31:QKY38 QUS31:QUU38 REO31:REQ38 ROK31:ROM38 RYG31:RYI38 SIC31:SIE38 SRY31:SSA38 TBU31:TBW38 TLQ31:TLS38 TVM31:TVO38 UFI31:UFK38 UPE31:UPG38 UZA31:UZC38 VIW31:VIY38 VSS31:VSU38 WCO31:WCQ38 WMK31:WMM38 WWG31:WWI38 JJ31:JJ38 TF31:TF38 ADB31:ADB38 AMX31:AMX38 AWT31:AWT38 BGP31:BGP38 Y31:AA38 VSJ14 N31:N38 ANC8:ANE13 AWY8:AXA13 BGU8:BGW13 BQQ8:BQS13 CAM8:CAO13 CKI8:CKK13 CUE8:CUG13 DEA8:DEC13 DNW8:DNY13 DXS8:DXU13 EHO8:EHQ13 ERK8:ERM13 FBG8:FBI13 FLC8:FLE13 FUY8:FVA13 GEU8:GEW13 GOQ8:GOS13 GYM8:GYO13 HII8:HIK13 HSE8:HSG13 ICA8:ICC13 ILW8:ILY13 IVS8:IVU13 JFO8:JFQ13 JPK8:JPM13 JZG8:JZI13 KJC8:KJE13 KSY8:KTA13 LCU8:LCW13 LMQ8:LMS13 LWM8:LWO13 MGI8:MGK13 MQE8:MQG13 NAA8:NAC13 NJW8:NJY13 NTS8:NTU13 ODO8:ODQ13 ONK8:ONM13 OXG8:OXI13 PHC8:PHE13 PQY8:PRA13 QAU8:QAW13 QKQ8:QKS13 QUM8:QUO13 REI8:REK13 ROE8:ROG13 RYA8:RYC13 SHW8:SHY13 SRS8:SRU13 TBO8:TBQ13 TLK8:TLM13 TVG8:TVI13 UFC8:UFE13 UOY8:UPA13 UYU8:UYW13 VIQ8:VIS13 VSM8:VSO13 WCI8:WCK13 WME8:WMG13 WWA8:WWC13 JD8:JD13 SZ8:SZ13 ACV8:ACV13 AMR8:AMR13 AWN8:AWN13 BGJ8:BGJ13 BQF8:BQF13 CAB8:CAB13 CJX8:CJX13 CTT8:CTT13 DDP8:DDP13 DNL8:DNL13 DXH8:DXH13 EHD8:EHD13 EQZ8:EQZ13 FAV8:FAV13 FKR8:FKR13 FUN8:FUN13 GEJ8:GEJ13 GOF8:GOF13 GYB8:GYB13 HHX8:HHX13 HRT8:HRT13 IBP8:IBP13 ILL8:ILL13 IVH8:IVH13 JFD8:JFD13 JOZ8:JOZ13 JYV8:JYV13 KIR8:KIR13 KSN8:KSN13 LCJ8:LCJ13 LMF8:LMF13 LWB8:LWB13 MFX8:MFX13 MPT8:MPT13 MZP8:MZP13 NJL8:NJL13 NTH8:NTH13 ODD8:ODD13 OMZ8:OMZ13 OWV8:OWV13 PGR8:PGR13 PQN8:PQN13 QAJ8:QAJ13 QKF8:QKF13 QUB8:QUB13 RDX8:RDX13 RNT8:RNT13 RXP8:RXP13 SHL8:SHL13 SRH8:SRH13 TBD8:TBD13 TKZ8:TKZ13 TUV8:TUV13 UER8:UER13 UON8:UON13 UYJ8:UYJ13 VIF8:VIF13 VSB8:VSB13 WBX8:WBX13 WLT8:WLT13 WVP8:WVP13 ADG8:ADI13 JO8:JQ13 TK8:TM13 Y41:AA51 ADB23:ADB26 AMX23:AMX26 N23:N28 Y23:AA26 AWT23:AWT26 BGP23:BGP26 BQL23:BQL26 CAH23:CAH26 CKD23:CKD26 CTZ23:CTZ26 DDV23:DDV26 DNR23:DNR26 DXN23:DXN26 EHJ23:EHJ26 ERF23:ERF26 FBB23:FBB26 FKX23:FKX26 FUT23:FUT26 GEP23:GEP26 GOL23:GOL26 GYH23:GYH26 HID23:HID26 HRZ23:HRZ26 IBV23:IBV26 ILR23:ILR26 IVN23:IVN26 JFJ23:JFJ26 JPF23:JPF26 JZB23:JZB26 KIX23:KIX26 KST23:KST26 LCP23:LCP26 LML23:LML26 LWH23:LWH26 MGD23:MGD26 MPZ23:MPZ26 MZV23:MZV26 NJR23:NJR26 NTN23:NTN26 ODJ23:ODJ26 ONF23:ONF26 OXB23:OXB26 PGX23:PGX26 PQT23:PQT26 QAP23:QAP26 QKL23:QKL26 QUH23:QUH26 RED23:RED26 RNZ23:RNZ26 RXV23:RXV26 SHR23:SHR26 SRN23:SRN26 TBJ23:TBJ26 TLF23:TLF26 TVB23:TVB26 UEX23:UEX26 UOT23:UOT26 UYP23:UYP26 VIL23:VIL26 VSH23:VSH26 WCD23:WCD26 WLZ23:WLZ26 WVV23:WVV26 JU23:JW26 TQ23:TS26 ADM23:ADO26 ANI23:ANK26 AXE23:AXG26 BHA23:BHC26 BQW23:BQY26 CAS23:CAU26 CKO23:CKQ26 CUK23:CUM26 DEG23:DEI26 DOC23:DOE26 DXY23:DYA26 EHU23:EHW26 ERQ23:ERS26 FBM23:FBO26 FLI23:FLK26 FVE23:FVG26 GFA23:GFC26 GOW23:GOY26 GYS23:GYU26 HIO23:HIQ26 HSK23:HSM26 ICG23:ICI26 IMC23:IME26 IVY23:IWA26 JFU23:JFW26 JPQ23:JPS26 JZM23:JZO26 KJI23:KJK26 KTE23:KTG26 LDA23:LDC26 LMW23:LMY26 LWS23:LWU26 MGO23:MGQ26 MQK23:MQM26 NAG23:NAI26 NKC23:NKE26 NTY23:NUA26 ODU23:ODW26 ONQ23:ONS26 OXM23:OXO26 PHI23:PHK26 PRE23:PRG26 QBA23:QBC26 QKW23:QKY26 QUS23:QUU26 REO23:REQ26 ROK23:ROM26 RYG23:RYI26 SIC23:SIE26 SRY23:SSA26 TBU23:TBW26 TLQ23:TLS26 TVM23:TVO26 UFI23:UFK26 UPE23:UPG26 UZA23:UZC26 VIW23:VIY26 VSS23:VSU26 WCO23:WCQ26 WMK23:WMM26 WWG23:WWI26 JJ23:JJ26 TF23:TF26 TF28">
      <formula1>0</formula1>
      <formula2>100</formula2>
    </dataValidation>
    <dataValidation type="custom" allowBlank="1" showInputMessage="1" showErrorMessage="1" sqref="WWH983016:WWH983888 AF65518:AF66390 JV65512:JV66384 TR65512:TR66384 ADN65512:ADN66384 ANJ65512:ANJ66384 AXF65512:AXF66384 BHB65512:BHB66384 BQX65512:BQX66384 CAT65512:CAT66384 CKP65512:CKP66384 CUL65512:CUL66384 DEH65512:DEH66384 DOD65512:DOD66384 DXZ65512:DXZ66384 EHV65512:EHV66384 ERR65512:ERR66384 FBN65512:FBN66384 FLJ65512:FLJ66384 FVF65512:FVF66384 GFB65512:GFB66384 GOX65512:GOX66384 GYT65512:GYT66384 HIP65512:HIP66384 HSL65512:HSL66384 ICH65512:ICH66384 IMD65512:IMD66384 IVZ65512:IVZ66384 JFV65512:JFV66384 JPR65512:JPR66384 JZN65512:JZN66384 KJJ65512:KJJ66384 KTF65512:KTF66384 LDB65512:LDB66384 LMX65512:LMX66384 LWT65512:LWT66384 MGP65512:MGP66384 MQL65512:MQL66384 NAH65512:NAH66384 NKD65512:NKD66384 NTZ65512:NTZ66384 ODV65512:ODV66384 ONR65512:ONR66384 OXN65512:OXN66384 PHJ65512:PHJ66384 PRF65512:PRF66384 QBB65512:QBB66384 QKX65512:QKX66384 QUT65512:QUT66384 REP65512:REP66384 ROL65512:ROL66384 RYH65512:RYH66384 SID65512:SID66384 SRZ65512:SRZ66384 TBV65512:TBV66384 TLR65512:TLR66384 TVN65512:TVN66384 UFJ65512:UFJ66384 UPF65512:UPF66384 UZB65512:UZB66384 VIX65512:VIX66384 VST65512:VST66384 WCP65512:WCP66384 WML65512:WML66384 WWH65512:WWH66384 AF131054:AF131926 JV131048:JV131920 TR131048:TR131920 ADN131048:ADN131920 ANJ131048:ANJ131920 AXF131048:AXF131920 BHB131048:BHB131920 BQX131048:BQX131920 CAT131048:CAT131920 CKP131048:CKP131920 CUL131048:CUL131920 DEH131048:DEH131920 DOD131048:DOD131920 DXZ131048:DXZ131920 EHV131048:EHV131920 ERR131048:ERR131920 FBN131048:FBN131920 FLJ131048:FLJ131920 FVF131048:FVF131920 GFB131048:GFB131920 GOX131048:GOX131920 GYT131048:GYT131920 HIP131048:HIP131920 HSL131048:HSL131920 ICH131048:ICH131920 IMD131048:IMD131920 IVZ131048:IVZ131920 JFV131048:JFV131920 JPR131048:JPR131920 JZN131048:JZN131920 KJJ131048:KJJ131920 KTF131048:KTF131920 LDB131048:LDB131920 LMX131048:LMX131920 LWT131048:LWT131920 MGP131048:MGP131920 MQL131048:MQL131920 NAH131048:NAH131920 NKD131048:NKD131920 NTZ131048:NTZ131920 ODV131048:ODV131920 ONR131048:ONR131920 OXN131048:OXN131920 PHJ131048:PHJ131920 PRF131048:PRF131920 QBB131048:QBB131920 QKX131048:QKX131920 QUT131048:QUT131920 REP131048:REP131920 ROL131048:ROL131920 RYH131048:RYH131920 SID131048:SID131920 SRZ131048:SRZ131920 TBV131048:TBV131920 TLR131048:TLR131920 TVN131048:TVN131920 UFJ131048:UFJ131920 UPF131048:UPF131920 UZB131048:UZB131920 VIX131048:VIX131920 VST131048:VST131920 WCP131048:WCP131920 WML131048:WML131920 WWH131048:WWH131920 AF196590:AF197462 JV196584:JV197456 TR196584:TR197456 ADN196584:ADN197456 ANJ196584:ANJ197456 AXF196584:AXF197456 BHB196584:BHB197456 BQX196584:BQX197456 CAT196584:CAT197456 CKP196584:CKP197456 CUL196584:CUL197456 DEH196584:DEH197456 DOD196584:DOD197456 DXZ196584:DXZ197456 EHV196584:EHV197456 ERR196584:ERR197456 FBN196584:FBN197456 FLJ196584:FLJ197456 FVF196584:FVF197456 GFB196584:GFB197456 GOX196584:GOX197456 GYT196584:GYT197456 HIP196584:HIP197456 HSL196584:HSL197456 ICH196584:ICH197456 IMD196584:IMD197456 IVZ196584:IVZ197456 JFV196584:JFV197456 JPR196584:JPR197456 JZN196584:JZN197456 KJJ196584:KJJ197456 KTF196584:KTF197456 LDB196584:LDB197456 LMX196584:LMX197456 LWT196584:LWT197456 MGP196584:MGP197456 MQL196584:MQL197456 NAH196584:NAH197456 NKD196584:NKD197456 NTZ196584:NTZ197456 ODV196584:ODV197456 ONR196584:ONR197456 OXN196584:OXN197456 PHJ196584:PHJ197456 PRF196584:PRF197456 QBB196584:QBB197456 QKX196584:QKX197456 QUT196584:QUT197456 REP196584:REP197456 ROL196584:ROL197456 RYH196584:RYH197456 SID196584:SID197456 SRZ196584:SRZ197456 TBV196584:TBV197456 TLR196584:TLR197456 TVN196584:TVN197456 UFJ196584:UFJ197456 UPF196584:UPF197456 UZB196584:UZB197456 VIX196584:VIX197456 VST196584:VST197456 WCP196584:WCP197456 WML196584:WML197456 WWH196584:WWH197456 AF262126:AF262998 JV262120:JV262992 TR262120:TR262992 ADN262120:ADN262992 ANJ262120:ANJ262992 AXF262120:AXF262992 BHB262120:BHB262992 BQX262120:BQX262992 CAT262120:CAT262992 CKP262120:CKP262992 CUL262120:CUL262992 DEH262120:DEH262992 DOD262120:DOD262992 DXZ262120:DXZ262992 EHV262120:EHV262992 ERR262120:ERR262992 FBN262120:FBN262992 FLJ262120:FLJ262992 FVF262120:FVF262992 GFB262120:GFB262992 GOX262120:GOX262992 GYT262120:GYT262992 HIP262120:HIP262992 HSL262120:HSL262992 ICH262120:ICH262992 IMD262120:IMD262992 IVZ262120:IVZ262992 JFV262120:JFV262992 JPR262120:JPR262992 JZN262120:JZN262992 KJJ262120:KJJ262992 KTF262120:KTF262992 LDB262120:LDB262992 LMX262120:LMX262992 LWT262120:LWT262992 MGP262120:MGP262992 MQL262120:MQL262992 NAH262120:NAH262992 NKD262120:NKD262992 NTZ262120:NTZ262992 ODV262120:ODV262992 ONR262120:ONR262992 OXN262120:OXN262992 PHJ262120:PHJ262992 PRF262120:PRF262992 QBB262120:QBB262992 QKX262120:QKX262992 QUT262120:QUT262992 REP262120:REP262992 ROL262120:ROL262992 RYH262120:RYH262992 SID262120:SID262992 SRZ262120:SRZ262992 TBV262120:TBV262992 TLR262120:TLR262992 TVN262120:TVN262992 UFJ262120:UFJ262992 UPF262120:UPF262992 UZB262120:UZB262992 VIX262120:VIX262992 VST262120:VST262992 WCP262120:WCP262992 WML262120:WML262992 WWH262120:WWH262992 AF327662:AF328534 JV327656:JV328528 TR327656:TR328528 ADN327656:ADN328528 ANJ327656:ANJ328528 AXF327656:AXF328528 BHB327656:BHB328528 BQX327656:BQX328528 CAT327656:CAT328528 CKP327656:CKP328528 CUL327656:CUL328528 DEH327656:DEH328528 DOD327656:DOD328528 DXZ327656:DXZ328528 EHV327656:EHV328528 ERR327656:ERR328528 FBN327656:FBN328528 FLJ327656:FLJ328528 FVF327656:FVF328528 GFB327656:GFB328528 GOX327656:GOX328528 GYT327656:GYT328528 HIP327656:HIP328528 HSL327656:HSL328528 ICH327656:ICH328528 IMD327656:IMD328528 IVZ327656:IVZ328528 JFV327656:JFV328528 JPR327656:JPR328528 JZN327656:JZN328528 KJJ327656:KJJ328528 KTF327656:KTF328528 LDB327656:LDB328528 LMX327656:LMX328528 LWT327656:LWT328528 MGP327656:MGP328528 MQL327656:MQL328528 NAH327656:NAH328528 NKD327656:NKD328528 NTZ327656:NTZ328528 ODV327656:ODV328528 ONR327656:ONR328528 OXN327656:OXN328528 PHJ327656:PHJ328528 PRF327656:PRF328528 QBB327656:QBB328528 QKX327656:QKX328528 QUT327656:QUT328528 REP327656:REP328528 ROL327656:ROL328528 RYH327656:RYH328528 SID327656:SID328528 SRZ327656:SRZ328528 TBV327656:TBV328528 TLR327656:TLR328528 TVN327656:TVN328528 UFJ327656:UFJ328528 UPF327656:UPF328528 UZB327656:UZB328528 VIX327656:VIX328528 VST327656:VST328528 WCP327656:WCP328528 WML327656:WML328528 WWH327656:WWH328528 AF393198:AF394070 JV393192:JV394064 TR393192:TR394064 ADN393192:ADN394064 ANJ393192:ANJ394064 AXF393192:AXF394064 BHB393192:BHB394064 BQX393192:BQX394064 CAT393192:CAT394064 CKP393192:CKP394064 CUL393192:CUL394064 DEH393192:DEH394064 DOD393192:DOD394064 DXZ393192:DXZ394064 EHV393192:EHV394064 ERR393192:ERR394064 FBN393192:FBN394064 FLJ393192:FLJ394064 FVF393192:FVF394064 GFB393192:GFB394064 GOX393192:GOX394064 GYT393192:GYT394064 HIP393192:HIP394064 HSL393192:HSL394064 ICH393192:ICH394064 IMD393192:IMD394064 IVZ393192:IVZ394064 JFV393192:JFV394064 JPR393192:JPR394064 JZN393192:JZN394064 KJJ393192:KJJ394064 KTF393192:KTF394064 LDB393192:LDB394064 LMX393192:LMX394064 LWT393192:LWT394064 MGP393192:MGP394064 MQL393192:MQL394064 NAH393192:NAH394064 NKD393192:NKD394064 NTZ393192:NTZ394064 ODV393192:ODV394064 ONR393192:ONR394064 OXN393192:OXN394064 PHJ393192:PHJ394064 PRF393192:PRF394064 QBB393192:QBB394064 QKX393192:QKX394064 QUT393192:QUT394064 REP393192:REP394064 ROL393192:ROL394064 RYH393192:RYH394064 SID393192:SID394064 SRZ393192:SRZ394064 TBV393192:TBV394064 TLR393192:TLR394064 TVN393192:TVN394064 UFJ393192:UFJ394064 UPF393192:UPF394064 UZB393192:UZB394064 VIX393192:VIX394064 VST393192:VST394064 WCP393192:WCP394064 WML393192:WML394064 WWH393192:WWH394064 AF458734:AF459606 JV458728:JV459600 TR458728:TR459600 ADN458728:ADN459600 ANJ458728:ANJ459600 AXF458728:AXF459600 BHB458728:BHB459600 BQX458728:BQX459600 CAT458728:CAT459600 CKP458728:CKP459600 CUL458728:CUL459600 DEH458728:DEH459600 DOD458728:DOD459600 DXZ458728:DXZ459600 EHV458728:EHV459600 ERR458728:ERR459600 FBN458728:FBN459600 FLJ458728:FLJ459600 FVF458728:FVF459600 GFB458728:GFB459600 GOX458728:GOX459600 GYT458728:GYT459600 HIP458728:HIP459600 HSL458728:HSL459600 ICH458728:ICH459600 IMD458728:IMD459600 IVZ458728:IVZ459600 JFV458728:JFV459600 JPR458728:JPR459600 JZN458728:JZN459600 KJJ458728:KJJ459600 KTF458728:KTF459600 LDB458728:LDB459600 LMX458728:LMX459600 LWT458728:LWT459600 MGP458728:MGP459600 MQL458728:MQL459600 NAH458728:NAH459600 NKD458728:NKD459600 NTZ458728:NTZ459600 ODV458728:ODV459600 ONR458728:ONR459600 OXN458728:OXN459600 PHJ458728:PHJ459600 PRF458728:PRF459600 QBB458728:QBB459600 QKX458728:QKX459600 QUT458728:QUT459600 REP458728:REP459600 ROL458728:ROL459600 RYH458728:RYH459600 SID458728:SID459600 SRZ458728:SRZ459600 TBV458728:TBV459600 TLR458728:TLR459600 TVN458728:TVN459600 UFJ458728:UFJ459600 UPF458728:UPF459600 UZB458728:UZB459600 VIX458728:VIX459600 VST458728:VST459600 WCP458728:WCP459600 WML458728:WML459600 WWH458728:WWH459600 AF524270:AF525142 JV524264:JV525136 TR524264:TR525136 ADN524264:ADN525136 ANJ524264:ANJ525136 AXF524264:AXF525136 BHB524264:BHB525136 BQX524264:BQX525136 CAT524264:CAT525136 CKP524264:CKP525136 CUL524264:CUL525136 DEH524264:DEH525136 DOD524264:DOD525136 DXZ524264:DXZ525136 EHV524264:EHV525136 ERR524264:ERR525136 FBN524264:FBN525136 FLJ524264:FLJ525136 FVF524264:FVF525136 GFB524264:GFB525136 GOX524264:GOX525136 GYT524264:GYT525136 HIP524264:HIP525136 HSL524264:HSL525136 ICH524264:ICH525136 IMD524264:IMD525136 IVZ524264:IVZ525136 JFV524264:JFV525136 JPR524264:JPR525136 JZN524264:JZN525136 KJJ524264:KJJ525136 KTF524264:KTF525136 LDB524264:LDB525136 LMX524264:LMX525136 LWT524264:LWT525136 MGP524264:MGP525136 MQL524264:MQL525136 NAH524264:NAH525136 NKD524264:NKD525136 NTZ524264:NTZ525136 ODV524264:ODV525136 ONR524264:ONR525136 OXN524264:OXN525136 PHJ524264:PHJ525136 PRF524264:PRF525136 QBB524264:QBB525136 QKX524264:QKX525136 QUT524264:QUT525136 REP524264:REP525136 ROL524264:ROL525136 RYH524264:RYH525136 SID524264:SID525136 SRZ524264:SRZ525136 TBV524264:TBV525136 TLR524264:TLR525136 TVN524264:TVN525136 UFJ524264:UFJ525136 UPF524264:UPF525136 UZB524264:UZB525136 VIX524264:VIX525136 VST524264:VST525136 WCP524264:WCP525136 WML524264:WML525136 WWH524264:WWH525136 AF589806:AF590678 JV589800:JV590672 TR589800:TR590672 ADN589800:ADN590672 ANJ589800:ANJ590672 AXF589800:AXF590672 BHB589800:BHB590672 BQX589800:BQX590672 CAT589800:CAT590672 CKP589800:CKP590672 CUL589800:CUL590672 DEH589800:DEH590672 DOD589800:DOD590672 DXZ589800:DXZ590672 EHV589800:EHV590672 ERR589800:ERR590672 FBN589800:FBN590672 FLJ589800:FLJ590672 FVF589800:FVF590672 GFB589800:GFB590672 GOX589800:GOX590672 GYT589800:GYT590672 HIP589800:HIP590672 HSL589800:HSL590672 ICH589800:ICH590672 IMD589800:IMD590672 IVZ589800:IVZ590672 JFV589800:JFV590672 JPR589800:JPR590672 JZN589800:JZN590672 KJJ589800:KJJ590672 KTF589800:KTF590672 LDB589800:LDB590672 LMX589800:LMX590672 LWT589800:LWT590672 MGP589800:MGP590672 MQL589800:MQL590672 NAH589800:NAH590672 NKD589800:NKD590672 NTZ589800:NTZ590672 ODV589800:ODV590672 ONR589800:ONR590672 OXN589800:OXN590672 PHJ589800:PHJ590672 PRF589800:PRF590672 QBB589800:QBB590672 QKX589800:QKX590672 QUT589800:QUT590672 REP589800:REP590672 ROL589800:ROL590672 RYH589800:RYH590672 SID589800:SID590672 SRZ589800:SRZ590672 TBV589800:TBV590672 TLR589800:TLR590672 TVN589800:TVN590672 UFJ589800:UFJ590672 UPF589800:UPF590672 UZB589800:UZB590672 VIX589800:VIX590672 VST589800:VST590672 WCP589800:WCP590672 WML589800:WML590672 WWH589800:WWH590672 AF655342:AF656214 JV655336:JV656208 TR655336:TR656208 ADN655336:ADN656208 ANJ655336:ANJ656208 AXF655336:AXF656208 BHB655336:BHB656208 BQX655336:BQX656208 CAT655336:CAT656208 CKP655336:CKP656208 CUL655336:CUL656208 DEH655336:DEH656208 DOD655336:DOD656208 DXZ655336:DXZ656208 EHV655336:EHV656208 ERR655336:ERR656208 FBN655336:FBN656208 FLJ655336:FLJ656208 FVF655336:FVF656208 GFB655336:GFB656208 GOX655336:GOX656208 GYT655336:GYT656208 HIP655336:HIP656208 HSL655336:HSL656208 ICH655336:ICH656208 IMD655336:IMD656208 IVZ655336:IVZ656208 JFV655336:JFV656208 JPR655336:JPR656208 JZN655336:JZN656208 KJJ655336:KJJ656208 KTF655336:KTF656208 LDB655336:LDB656208 LMX655336:LMX656208 LWT655336:LWT656208 MGP655336:MGP656208 MQL655336:MQL656208 NAH655336:NAH656208 NKD655336:NKD656208 NTZ655336:NTZ656208 ODV655336:ODV656208 ONR655336:ONR656208 OXN655336:OXN656208 PHJ655336:PHJ656208 PRF655336:PRF656208 QBB655336:QBB656208 QKX655336:QKX656208 QUT655336:QUT656208 REP655336:REP656208 ROL655336:ROL656208 RYH655336:RYH656208 SID655336:SID656208 SRZ655336:SRZ656208 TBV655336:TBV656208 TLR655336:TLR656208 TVN655336:TVN656208 UFJ655336:UFJ656208 UPF655336:UPF656208 UZB655336:UZB656208 VIX655336:VIX656208 VST655336:VST656208 WCP655336:WCP656208 WML655336:WML656208 WWH655336:WWH656208 AF720878:AF721750 JV720872:JV721744 TR720872:TR721744 ADN720872:ADN721744 ANJ720872:ANJ721744 AXF720872:AXF721744 BHB720872:BHB721744 BQX720872:BQX721744 CAT720872:CAT721744 CKP720872:CKP721744 CUL720872:CUL721744 DEH720872:DEH721744 DOD720872:DOD721744 DXZ720872:DXZ721744 EHV720872:EHV721744 ERR720872:ERR721744 FBN720872:FBN721744 FLJ720872:FLJ721744 FVF720872:FVF721744 GFB720872:GFB721744 GOX720872:GOX721744 GYT720872:GYT721744 HIP720872:HIP721744 HSL720872:HSL721744 ICH720872:ICH721744 IMD720872:IMD721744 IVZ720872:IVZ721744 JFV720872:JFV721744 JPR720872:JPR721744 JZN720872:JZN721744 KJJ720872:KJJ721744 KTF720872:KTF721744 LDB720872:LDB721744 LMX720872:LMX721744 LWT720872:LWT721744 MGP720872:MGP721744 MQL720872:MQL721744 NAH720872:NAH721744 NKD720872:NKD721744 NTZ720872:NTZ721744 ODV720872:ODV721744 ONR720872:ONR721744 OXN720872:OXN721744 PHJ720872:PHJ721744 PRF720872:PRF721744 QBB720872:QBB721744 QKX720872:QKX721744 QUT720872:QUT721744 REP720872:REP721744 ROL720872:ROL721744 RYH720872:RYH721744 SID720872:SID721744 SRZ720872:SRZ721744 TBV720872:TBV721744 TLR720872:TLR721744 TVN720872:TVN721744 UFJ720872:UFJ721744 UPF720872:UPF721744 UZB720872:UZB721744 VIX720872:VIX721744 VST720872:VST721744 WCP720872:WCP721744 WML720872:WML721744 WWH720872:WWH721744 AF786414:AF787286 JV786408:JV787280 TR786408:TR787280 ADN786408:ADN787280 ANJ786408:ANJ787280 AXF786408:AXF787280 BHB786408:BHB787280 BQX786408:BQX787280 CAT786408:CAT787280 CKP786408:CKP787280 CUL786408:CUL787280 DEH786408:DEH787280 DOD786408:DOD787280 DXZ786408:DXZ787280 EHV786408:EHV787280 ERR786408:ERR787280 FBN786408:FBN787280 FLJ786408:FLJ787280 FVF786408:FVF787280 GFB786408:GFB787280 GOX786408:GOX787280 GYT786408:GYT787280 HIP786408:HIP787280 HSL786408:HSL787280 ICH786408:ICH787280 IMD786408:IMD787280 IVZ786408:IVZ787280 JFV786408:JFV787280 JPR786408:JPR787280 JZN786408:JZN787280 KJJ786408:KJJ787280 KTF786408:KTF787280 LDB786408:LDB787280 LMX786408:LMX787280 LWT786408:LWT787280 MGP786408:MGP787280 MQL786408:MQL787280 NAH786408:NAH787280 NKD786408:NKD787280 NTZ786408:NTZ787280 ODV786408:ODV787280 ONR786408:ONR787280 OXN786408:OXN787280 PHJ786408:PHJ787280 PRF786408:PRF787280 QBB786408:QBB787280 QKX786408:QKX787280 QUT786408:QUT787280 REP786408:REP787280 ROL786408:ROL787280 RYH786408:RYH787280 SID786408:SID787280 SRZ786408:SRZ787280 TBV786408:TBV787280 TLR786408:TLR787280 TVN786408:TVN787280 UFJ786408:UFJ787280 UPF786408:UPF787280 UZB786408:UZB787280 VIX786408:VIX787280 VST786408:VST787280 WCP786408:WCP787280 WML786408:WML787280 WWH786408:WWH787280 AF851950:AF852822 JV851944:JV852816 TR851944:TR852816 ADN851944:ADN852816 ANJ851944:ANJ852816 AXF851944:AXF852816 BHB851944:BHB852816 BQX851944:BQX852816 CAT851944:CAT852816 CKP851944:CKP852816 CUL851944:CUL852816 DEH851944:DEH852816 DOD851944:DOD852816 DXZ851944:DXZ852816 EHV851944:EHV852816 ERR851944:ERR852816 FBN851944:FBN852816 FLJ851944:FLJ852816 FVF851944:FVF852816 GFB851944:GFB852816 GOX851944:GOX852816 GYT851944:GYT852816 HIP851944:HIP852816 HSL851944:HSL852816 ICH851944:ICH852816 IMD851944:IMD852816 IVZ851944:IVZ852816 JFV851944:JFV852816 JPR851944:JPR852816 JZN851944:JZN852816 KJJ851944:KJJ852816 KTF851944:KTF852816 LDB851944:LDB852816 LMX851944:LMX852816 LWT851944:LWT852816 MGP851944:MGP852816 MQL851944:MQL852816 NAH851944:NAH852816 NKD851944:NKD852816 NTZ851944:NTZ852816 ODV851944:ODV852816 ONR851944:ONR852816 OXN851944:OXN852816 PHJ851944:PHJ852816 PRF851944:PRF852816 QBB851944:QBB852816 QKX851944:QKX852816 QUT851944:QUT852816 REP851944:REP852816 ROL851944:ROL852816 RYH851944:RYH852816 SID851944:SID852816 SRZ851944:SRZ852816 TBV851944:TBV852816 TLR851944:TLR852816 TVN851944:TVN852816 UFJ851944:UFJ852816 UPF851944:UPF852816 UZB851944:UZB852816 VIX851944:VIX852816 VST851944:VST852816 WCP851944:WCP852816 WML851944:WML852816 WWH851944:WWH852816 AF917486:AF918358 JV917480:JV918352 TR917480:TR918352 ADN917480:ADN918352 ANJ917480:ANJ918352 AXF917480:AXF918352 BHB917480:BHB918352 BQX917480:BQX918352 CAT917480:CAT918352 CKP917480:CKP918352 CUL917480:CUL918352 DEH917480:DEH918352 DOD917480:DOD918352 DXZ917480:DXZ918352 EHV917480:EHV918352 ERR917480:ERR918352 FBN917480:FBN918352 FLJ917480:FLJ918352 FVF917480:FVF918352 GFB917480:GFB918352 GOX917480:GOX918352 GYT917480:GYT918352 HIP917480:HIP918352 HSL917480:HSL918352 ICH917480:ICH918352 IMD917480:IMD918352 IVZ917480:IVZ918352 JFV917480:JFV918352 JPR917480:JPR918352 JZN917480:JZN918352 KJJ917480:KJJ918352 KTF917480:KTF918352 LDB917480:LDB918352 LMX917480:LMX918352 LWT917480:LWT918352 MGP917480:MGP918352 MQL917480:MQL918352 NAH917480:NAH918352 NKD917480:NKD918352 NTZ917480:NTZ918352 ODV917480:ODV918352 ONR917480:ONR918352 OXN917480:OXN918352 PHJ917480:PHJ918352 PRF917480:PRF918352 QBB917480:QBB918352 QKX917480:QKX918352 QUT917480:QUT918352 REP917480:REP918352 ROL917480:ROL918352 RYH917480:RYH918352 SID917480:SID918352 SRZ917480:SRZ918352 TBV917480:TBV918352 TLR917480:TLR918352 TVN917480:TVN918352 UFJ917480:UFJ918352 UPF917480:UPF918352 UZB917480:UZB918352 VIX917480:VIX918352 VST917480:VST918352 WCP917480:WCP918352 WML917480:WML918352 WWH917480:WWH918352 AF983022:AF983894 JV983016:JV983888 TR983016:TR983888 ADN983016:ADN983888 ANJ983016:ANJ983888 AXF983016:AXF983888 BHB983016:BHB983888 BQX983016:BQX983888 CAT983016:CAT983888 CKP983016:CKP983888 CUL983016:CUL983888 DEH983016:DEH983888 DOD983016:DOD983888 DXZ983016:DXZ983888 EHV983016:EHV983888 ERR983016:ERR983888 FBN983016:FBN983888 FLJ983016:FLJ983888 FVF983016:FVF983888 GFB983016:GFB983888 GOX983016:GOX983888 GYT983016:GYT983888 HIP983016:HIP983888 HSL983016:HSL983888 ICH983016:ICH983888 IMD983016:IMD983888 IVZ983016:IVZ983888 JFV983016:JFV983888 JPR983016:JPR983888 JZN983016:JZN983888 KJJ983016:KJJ983888 KTF983016:KTF983888 LDB983016:LDB983888 LMX983016:LMX983888 LWT983016:LWT983888 MGP983016:MGP983888 MQL983016:MQL983888 NAH983016:NAH983888 NKD983016:NKD983888 NTZ983016:NTZ983888 ODV983016:ODV983888 ONR983016:ONR983888 OXN983016:OXN983888 PHJ983016:PHJ983888 PRF983016:PRF983888 QBB983016:QBB983888 QKX983016:QKX983888 QUT983016:QUT983888 REP983016:REP983888 ROL983016:ROL983888 RYH983016:RYH983888 SID983016:SID983888 SRZ983016:SRZ983888 TBV983016:TBV983888 TLR983016:TLR983888 TVN983016:TVN983888 UFJ983016:UFJ983888 UPF983016:UPF983888 UZB983016:UZB983888 VIX983016:VIX983888 VST983016:VST983888 WCP983016:WCP983888 WML983016:WML983888 AF60:AF854 JV54:JV848 WWH54:WWH848 WML54:WML848 WCP54:WCP848 VST54:VST848 VIX54:VIX848 UZB54:UZB848 UPF54:UPF848 UFJ54:UFJ848 TVN54:TVN848 TLR54:TLR848 TBV54:TBV848 SRZ54:SRZ848 SID54:SID848 RYH54:RYH848 ROL54:ROL848 REP54:REP848 QUT54:QUT848 QKX54:QKX848 QBB54:QBB848 PRF54:PRF848 PHJ54:PHJ848 OXN54:OXN848 ONR54:ONR848 ODV54:ODV848 NTZ54:NTZ848 NKD54:NKD848 NAH54:NAH848 MQL54:MQL848 MGP54:MGP848 LWT54:LWT848 LMX54:LMX848 LDB54:LDB848 KTF54:KTF848 KJJ54:KJJ848 JZN54:JZN848 JPR54:JPR848 JFV54:JFV848 IVZ54:IVZ848 IMD54:IMD848 ICH54:ICH848 HSL54:HSL848 HIP54:HIP848 GYT54:GYT848 GOX54:GOX848 GFB54:GFB848 FVF54:FVF848 FLJ54:FLJ848 FBN54:FBN848 ERR54:ERR848 EHV54:EHV848 DXZ54:DXZ848 DOD54:DOD848 DEH54:DEH848 CUL54:CUL848 CKP54:CKP848 CAT54:CAT848 BQX54:BQX848 BHB54:BHB848 AXF54:AXF848 ANJ54:ANJ848 ADN54:ADN848 TR54:TR848 WMT14 AE40 AG10:BD10 AF12:AW12 BC12:BD12 AE51 ADT15:ADT18 WCX14 AM40 VTB14 ANP15:ANP18 AXL15:AXL18 BHH15:BHH18 BRD15:BRD18 CAZ15:CAZ18 CKV15:CKV18 CUR15:CUR18 DEN15:DEN18 DOJ15:DOJ18 DYF15:DYF18 EIB15:EIB18 ERX15:ERX18 FBT15:FBT18 FLP15:FLP18 FVL15:FVL18 GFH15:GFH18 GPD15:GPD18 GYZ15:GYZ18 HIV15:HIV18 HSR15:HSR18 ICN15:ICN18 IMJ15:IMJ18 IWF15:IWF18 JGB15:JGB18 JPX15:JPX18 JZT15:JZT18 KJP15:KJP18 KTL15:KTL18 LDH15:LDH18 LND15:LND18 LWZ15:LWZ18 MGV15:MGV18 MQR15:MQR18 NAN15:NAN18 NKJ15:NKJ18 NUF15:NUF18 OEB15:OEB18 ONX15:ONX18 OXT15:OXT18 PHP15:PHP18 PRL15:PRL18 QBH15:QBH18 QLD15:QLD18 QUZ15:QUZ18 REV15:REV18 ROR15:ROR18 RYN15:RYN18 SIJ15:SIJ18 SSF15:SSF18 TCB15:TCB18 TLX15:TLX18 TVT15:TVT18 UFP15:UFP18 UPL15:UPL18 UZH15:UZH18 VJD15:VJD18 VSZ15:VSZ18 WCV15:WCV18 WMR15:WMR18 WWN15:WWN18 KB15:KB18 AE15:AF18 WMR41:WMR48 VJF14 UZJ14 WWN28 UPN14 UFR14 TVV14 TLZ14 TCD14 SSH14 SIL14 RYP14 ROT14 REX14 QVB14 QLF14 QBJ14 PRN14 PHR14 OXV14 ONZ14 OED14 NUH14 NKL14 NAP14 MQT14 MGX14 LXB14 LNF14 LDJ14 KTN14 KJR14 JZV14 JPZ14 JGD14 IWH14 IML14 ICP14 HST14 HIX14 GZB14 GPF14 GFJ14 FVN14 FLR14 FBV14 ERZ14 EID14 DYH14 DOL14 DEP14 CUT14 CKX14 CBB14 BRF14 BHJ14 AXN14 ANR14 ADV14 TZ14 KD14 AF13:AF14 TX15:TX18 UPN49:UPN50 WCV31:WCV38 VJF49:VJF50 SSH49:SSH50 TLZ49:TLZ50 TVV49:TVV50 UFR49:UFR50 VTB49:VTB50 WCX49:WCX50 WMT49:WMT50 WWP49:WWP50 KD49:KD50 TZ49:TZ50 ADV49:ADV50 ANR49:ANR50 AXN49:AXN50 BHJ49:BHJ50 BRF49:BRF50 CBB49:CBB50 CKX49:CKX50 CUT49:CUT50 DEP49:DEP50 DOL49:DOL50 DYH49:DYH50 EID49:EID50 ERZ49:ERZ50 FBV49:FBV50 FLR49:FLR50 FVN49:FVN50 GFJ49:GFJ50 GPF49:GPF50 GZB49:GZB50 HIX49:HIX50 HST49:HST50 ICP49:ICP50 IML49:IML50 IWH49:IWH50 JGD49:JGD50 JPZ49:JPZ50 JZV49:JZV50 KJR49:KJR50 KTN49:KTN50 LDJ49:LDJ50 LNF49:LNF50 LXB49:LXB50 MGX49:MGX50 MQT49:MQT50 NAP49:NAP50 NKL49:NKL50 NUH49:NUH50 OED49:OED50 ONZ49:ONZ50 OXV49:OXV50 PHR49:PHR50 PRN49:PRN50 QBJ49:QBJ50 QLF49:QLF50 QVB49:QVB50 REX49:REX50 ROT49:ROT50 RYP49:RYP50 SIL49:SIL50 KB28 TX28 ADT28 ANP28 AXL28 BHH28 BRD28 CAZ28 CKV28 CUR28 DEN28 DOJ28 DYF28 EIB28 ERX28 FBT28 FLP28 FVL28 GFH28 GPD28 GYZ28 HIV28 HSR28 ICN28 IMJ28 IWF28 JGB28 JPX28 JZT28 KJP28 KTL28 LDH28 LND28 LWZ28 MGV28 MQR28 NAN28 NKJ28 NUF28 OEB28 ONX28 OXT28 PHP28 PRL28 QBH28 QLD28 QUZ28 REV28 ROR28 RYN28 SIJ28 SSF28 TCB28 TLX28 TVT28 UFP28 UPL28 UZH28 VJD28 VSZ28 WCV28 WMR28 AF19:AF20 AQ40 WCV41:WCV48 VSZ41:VSZ48 VJD41:VJD48 UZH41:UZH48 UPL41:UPL48 UFP41:UFP48 TVT41:TVT48 TLX41:TLX48 TCB41:TCB48 SSF41:SSF48 SIJ41:SIJ48 RYN41:RYN48 ROR41:ROR48 REV41:REV48 QUZ41:QUZ48 QLD41:QLD48 QBH41:QBH48 PRL41:PRL48 PHP41:PHP48 OXT41:OXT48 ONX41:ONX48 OEB41:OEB48 NUF41:NUF48 NKJ41:NKJ48 NAN41:NAN48 MQR41:MQR48 MGV41:MGV48 LWZ41:LWZ48 LND41:LND48 LDH41:LDH48 KTL41:KTL48 KJP41:KJP48 JZT41:JZT48 JPX41:JPX48 JGB41:JGB48 IWF41:IWF48 IMJ41:IMJ48 ICN41:ICN48 HSR41:HSR48 HIV41:HIV48 GYZ41:GYZ48 GPD41:GPD48 GFH41:GFH48 FVL41:FVL48 FLP41:FLP48 FBT41:FBT48 ERX41:ERX48 EIB41:EIB48 DYF41:DYF48 DOJ41:DOJ48 DEN41:DEN48 CUR41:CUR48 CKV41:CKV48 CAZ41:CAZ48 BRD41:BRD48 BHH41:BHH48 AXL41:AXL48 ANP41:ANP48 ADT41:ADT48 TX41:TX48 KB41:KB48 WWN41:WWN48 WWP14 UZJ49:UZJ50 VSZ31:VSZ38 VJD31:VJD38 UZH31:UZH38 UPL31:UPL38 UFP31:UFP38 TVT31:TVT38 TLX31:TLX38 TCB31:TCB38 SSF31:SSF38 SIJ31:SIJ38 RYN31:RYN38 ROR31:ROR38 REV31:REV38 QUZ31:QUZ38 QLD31:QLD38 QBH31:QBH38 PRL31:PRL38 PHP31:PHP38 OXT31:OXT38 ONX31:ONX38 OEB31:OEB38 NUF31:NUF38 NKJ31:NKJ38 NAN31:NAN38 MQR31:MQR38 MGV31:MGV38 LWZ31:LWZ38 LND31:LND38 LDH31:LDH38 KTL31:KTL38 KJP31:KJP38 JZT31:JZT38 JPX31:JPX38 JGB31:JGB38 IWF31:IWF38 IMJ31:IMJ38 ICN31:ICN38 HSR31:HSR38 HIV31:HIV38 GYZ31:GYZ38 GPD31:GPD38 GFH31:GFH38 FVL31:FVL38 FLP31:FLP38 FBT31:FBT38 ERX31:ERX38 EIB31:EIB38 DYF31:DYF38 DOJ31:DOJ38 DEN31:DEN38 CUR31:CUR38 CKV31:CKV38 CAZ31:CAZ38 BRD31:BRD38 BHH31:BHH38 AXL31:AXL38 ANP31:ANP38 ADT31:ADT38 TX31:TX38 KB31:KB38 WWN31:WWN38 WMR31:WMR38 TCD49:TCD50 AF29:AF38 AF8:AF10 TVN8:TVN13 TLR8:TLR13 TBV8:TBV13 SRZ8:SRZ13 SID8:SID13 RYH8:RYH13 ROL8:ROL13 REP8:REP13 QUT8:QUT13 QKX8:QKX13 QBB8:QBB13 PRF8:PRF13 PHJ8:PHJ13 OXN8:OXN13 ONR8:ONR13 ODV8:ODV13 NTZ8:NTZ13 NKD8:NKD13 NAH8:NAH13 MQL8:MQL13 MGP8:MGP13 LWT8:LWT13 LMX8:LMX13 LDB8:LDB13 KTF8:KTF13 KJJ8:KJJ13 JZN8:JZN13 JPR8:JPR13 JFV8:JFV13 IVZ8:IVZ13 IMD8:IMD13 ICH8:ICH13 HSL8:HSL13 HIP8:HIP13 GYT8:GYT13 GOX8:GOX13 GFB8:GFB13 FVF8:FVF13 FLJ8:FLJ13 FBN8:FBN13 ERR8:ERR13 EHV8:EHV13 DXZ8:DXZ13 DOD8:DOD13 DEH8:DEH13 CUL8:CUL13 CKP8:CKP13 CAT8:CAT13 BQX8:BQX13 BHB8:BHB13 AXF8:AXF13 ANJ8:ANJ13 ADN8:ADN13 TR8:TR13 JV8:JV13 WWH8:WWH13 WML8:WML13 WCP8:WCP13 VST8:VST13 VIX8:VIX13 UZB8:UZB13 UPF8:UPF13 UFJ8:UFJ13 AE10:AE11 AF41:AF49 AN29:AN30 AR29:AR30 WMR23:WMR26 WCV23:WCV26 VSZ23:VSZ26 VJD23:VJD26 UZH23:UZH26 UPL23:UPL26 UFP23:UFP26 TVT23:TVT26 TLX23:TLX26 TCB23:TCB26 SSF23:SSF26 SIJ23:SIJ26 RYN23:RYN26 ROR23:ROR26 REV23:REV26 QUZ23:QUZ26 QLD23:QLD26 QBH23:QBH26 PRL23:PRL26 PHP23:PHP26 OXT23:OXT26 ONX23:ONX26 OEB23:OEB26 NUF23:NUF26 NKJ23:NKJ26 NAN23:NAN26 MQR23:MQR26 MGV23:MGV26 LWZ23:LWZ26 LND23:LND26 LDH23:LDH26 KTL23:KTL26 KJP23:KJP26 JZT23:JZT26 JPX23:JPX26 JGB23:JGB26 IWF23:IWF26 IMJ23:IMJ26 ICN23:ICN26 HSR23:HSR26 HIV23:HIV26 GYZ23:GYZ26 GPD23:GPD26 GFH23:GFH26 FVL23:FVL26 FLP23:FLP26 FBT23:FBT26 ERX23:ERX26 EIB23:EIB26 DYF23:DYF26 DOJ23:DOJ26 DEN23:DEN26 CUR23:CUR26 CKV23:CKV26 CAZ23:CAZ26 BRD23:BRD26 BHH23:BHH26 AXL23:AXL26 ANP23:ANP26 ADT23:ADT26 TX23:TX26 KB23:KB26 WWN23:WWN26 AE23:AF26 AF27 AJ27">
      <formula1>AC8*AD8</formula1>
    </dataValidation>
    <dataValidation type="list" allowBlank="1" showInputMessage="1" showErrorMessage="1" sqref="WWE983016:WWE983042 AC65518:AC65544 JS65512:JS65538 TO65512:TO65538 ADK65512:ADK65538 ANG65512:ANG65538 AXC65512:AXC65538 BGY65512:BGY65538 BQU65512:BQU65538 CAQ65512:CAQ65538 CKM65512:CKM65538 CUI65512:CUI65538 DEE65512:DEE65538 DOA65512:DOA65538 DXW65512:DXW65538 EHS65512:EHS65538 ERO65512:ERO65538 FBK65512:FBK65538 FLG65512:FLG65538 FVC65512:FVC65538 GEY65512:GEY65538 GOU65512:GOU65538 GYQ65512:GYQ65538 HIM65512:HIM65538 HSI65512:HSI65538 ICE65512:ICE65538 IMA65512:IMA65538 IVW65512:IVW65538 JFS65512:JFS65538 JPO65512:JPO65538 JZK65512:JZK65538 KJG65512:KJG65538 KTC65512:KTC65538 LCY65512:LCY65538 LMU65512:LMU65538 LWQ65512:LWQ65538 MGM65512:MGM65538 MQI65512:MQI65538 NAE65512:NAE65538 NKA65512:NKA65538 NTW65512:NTW65538 ODS65512:ODS65538 ONO65512:ONO65538 OXK65512:OXK65538 PHG65512:PHG65538 PRC65512:PRC65538 QAY65512:QAY65538 QKU65512:QKU65538 QUQ65512:QUQ65538 REM65512:REM65538 ROI65512:ROI65538 RYE65512:RYE65538 SIA65512:SIA65538 SRW65512:SRW65538 TBS65512:TBS65538 TLO65512:TLO65538 TVK65512:TVK65538 UFG65512:UFG65538 UPC65512:UPC65538 UYY65512:UYY65538 VIU65512:VIU65538 VSQ65512:VSQ65538 WCM65512:WCM65538 WMI65512:WMI65538 WWE65512:WWE65538 AC131054:AC131080 JS131048:JS131074 TO131048:TO131074 ADK131048:ADK131074 ANG131048:ANG131074 AXC131048:AXC131074 BGY131048:BGY131074 BQU131048:BQU131074 CAQ131048:CAQ131074 CKM131048:CKM131074 CUI131048:CUI131074 DEE131048:DEE131074 DOA131048:DOA131074 DXW131048:DXW131074 EHS131048:EHS131074 ERO131048:ERO131074 FBK131048:FBK131074 FLG131048:FLG131074 FVC131048:FVC131074 GEY131048:GEY131074 GOU131048:GOU131074 GYQ131048:GYQ131074 HIM131048:HIM131074 HSI131048:HSI131074 ICE131048:ICE131074 IMA131048:IMA131074 IVW131048:IVW131074 JFS131048:JFS131074 JPO131048:JPO131074 JZK131048:JZK131074 KJG131048:KJG131074 KTC131048:KTC131074 LCY131048:LCY131074 LMU131048:LMU131074 LWQ131048:LWQ131074 MGM131048:MGM131074 MQI131048:MQI131074 NAE131048:NAE131074 NKA131048:NKA131074 NTW131048:NTW131074 ODS131048:ODS131074 ONO131048:ONO131074 OXK131048:OXK131074 PHG131048:PHG131074 PRC131048:PRC131074 QAY131048:QAY131074 QKU131048:QKU131074 QUQ131048:QUQ131074 REM131048:REM131074 ROI131048:ROI131074 RYE131048:RYE131074 SIA131048:SIA131074 SRW131048:SRW131074 TBS131048:TBS131074 TLO131048:TLO131074 TVK131048:TVK131074 UFG131048:UFG131074 UPC131048:UPC131074 UYY131048:UYY131074 VIU131048:VIU131074 VSQ131048:VSQ131074 WCM131048:WCM131074 WMI131048:WMI131074 WWE131048:WWE131074 AC196590:AC196616 JS196584:JS196610 TO196584:TO196610 ADK196584:ADK196610 ANG196584:ANG196610 AXC196584:AXC196610 BGY196584:BGY196610 BQU196584:BQU196610 CAQ196584:CAQ196610 CKM196584:CKM196610 CUI196584:CUI196610 DEE196584:DEE196610 DOA196584:DOA196610 DXW196584:DXW196610 EHS196584:EHS196610 ERO196584:ERO196610 FBK196584:FBK196610 FLG196584:FLG196610 FVC196584:FVC196610 GEY196584:GEY196610 GOU196584:GOU196610 GYQ196584:GYQ196610 HIM196584:HIM196610 HSI196584:HSI196610 ICE196584:ICE196610 IMA196584:IMA196610 IVW196584:IVW196610 JFS196584:JFS196610 JPO196584:JPO196610 JZK196584:JZK196610 KJG196584:KJG196610 KTC196584:KTC196610 LCY196584:LCY196610 LMU196584:LMU196610 LWQ196584:LWQ196610 MGM196584:MGM196610 MQI196584:MQI196610 NAE196584:NAE196610 NKA196584:NKA196610 NTW196584:NTW196610 ODS196584:ODS196610 ONO196584:ONO196610 OXK196584:OXK196610 PHG196584:PHG196610 PRC196584:PRC196610 QAY196584:QAY196610 QKU196584:QKU196610 QUQ196584:QUQ196610 REM196584:REM196610 ROI196584:ROI196610 RYE196584:RYE196610 SIA196584:SIA196610 SRW196584:SRW196610 TBS196584:TBS196610 TLO196584:TLO196610 TVK196584:TVK196610 UFG196584:UFG196610 UPC196584:UPC196610 UYY196584:UYY196610 VIU196584:VIU196610 VSQ196584:VSQ196610 WCM196584:WCM196610 WMI196584:WMI196610 WWE196584:WWE196610 AC262126:AC262152 JS262120:JS262146 TO262120:TO262146 ADK262120:ADK262146 ANG262120:ANG262146 AXC262120:AXC262146 BGY262120:BGY262146 BQU262120:BQU262146 CAQ262120:CAQ262146 CKM262120:CKM262146 CUI262120:CUI262146 DEE262120:DEE262146 DOA262120:DOA262146 DXW262120:DXW262146 EHS262120:EHS262146 ERO262120:ERO262146 FBK262120:FBK262146 FLG262120:FLG262146 FVC262120:FVC262146 GEY262120:GEY262146 GOU262120:GOU262146 GYQ262120:GYQ262146 HIM262120:HIM262146 HSI262120:HSI262146 ICE262120:ICE262146 IMA262120:IMA262146 IVW262120:IVW262146 JFS262120:JFS262146 JPO262120:JPO262146 JZK262120:JZK262146 KJG262120:KJG262146 KTC262120:KTC262146 LCY262120:LCY262146 LMU262120:LMU262146 LWQ262120:LWQ262146 MGM262120:MGM262146 MQI262120:MQI262146 NAE262120:NAE262146 NKA262120:NKA262146 NTW262120:NTW262146 ODS262120:ODS262146 ONO262120:ONO262146 OXK262120:OXK262146 PHG262120:PHG262146 PRC262120:PRC262146 QAY262120:QAY262146 QKU262120:QKU262146 QUQ262120:QUQ262146 REM262120:REM262146 ROI262120:ROI262146 RYE262120:RYE262146 SIA262120:SIA262146 SRW262120:SRW262146 TBS262120:TBS262146 TLO262120:TLO262146 TVK262120:TVK262146 UFG262120:UFG262146 UPC262120:UPC262146 UYY262120:UYY262146 VIU262120:VIU262146 VSQ262120:VSQ262146 WCM262120:WCM262146 WMI262120:WMI262146 WWE262120:WWE262146 AC327662:AC327688 JS327656:JS327682 TO327656:TO327682 ADK327656:ADK327682 ANG327656:ANG327682 AXC327656:AXC327682 BGY327656:BGY327682 BQU327656:BQU327682 CAQ327656:CAQ327682 CKM327656:CKM327682 CUI327656:CUI327682 DEE327656:DEE327682 DOA327656:DOA327682 DXW327656:DXW327682 EHS327656:EHS327682 ERO327656:ERO327682 FBK327656:FBK327682 FLG327656:FLG327682 FVC327656:FVC327682 GEY327656:GEY327682 GOU327656:GOU327682 GYQ327656:GYQ327682 HIM327656:HIM327682 HSI327656:HSI327682 ICE327656:ICE327682 IMA327656:IMA327682 IVW327656:IVW327682 JFS327656:JFS327682 JPO327656:JPO327682 JZK327656:JZK327682 KJG327656:KJG327682 KTC327656:KTC327682 LCY327656:LCY327682 LMU327656:LMU327682 LWQ327656:LWQ327682 MGM327656:MGM327682 MQI327656:MQI327682 NAE327656:NAE327682 NKA327656:NKA327682 NTW327656:NTW327682 ODS327656:ODS327682 ONO327656:ONO327682 OXK327656:OXK327682 PHG327656:PHG327682 PRC327656:PRC327682 QAY327656:QAY327682 QKU327656:QKU327682 QUQ327656:QUQ327682 REM327656:REM327682 ROI327656:ROI327682 RYE327656:RYE327682 SIA327656:SIA327682 SRW327656:SRW327682 TBS327656:TBS327682 TLO327656:TLO327682 TVK327656:TVK327682 UFG327656:UFG327682 UPC327656:UPC327682 UYY327656:UYY327682 VIU327656:VIU327682 VSQ327656:VSQ327682 WCM327656:WCM327682 WMI327656:WMI327682 WWE327656:WWE327682 AC393198:AC393224 JS393192:JS393218 TO393192:TO393218 ADK393192:ADK393218 ANG393192:ANG393218 AXC393192:AXC393218 BGY393192:BGY393218 BQU393192:BQU393218 CAQ393192:CAQ393218 CKM393192:CKM393218 CUI393192:CUI393218 DEE393192:DEE393218 DOA393192:DOA393218 DXW393192:DXW393218 EHS393192:EHS393218 ERO393192:ERO393218 FBK393192:FBK393218 FLG393192:FLG393218 FVC393192:FVC393218 GEY393192:GEY393218 GOU393192:GOU393218 GYQ393192:GYQ393218 HIM393192:HIM393218 HSI393192:HSI393218 ICE393192:ICE393218 IMA393192:IMA393218 IVW393192:IVW393218 JFS393192:JFS393218 JPO393192:JPO393218 JZK393192:JZK393218 KJG393192:KJG393218 KTC393192:KTC393218 LCY393192:LCY393218 LMU393192:LMU393218 LWQ393192:LWQ393218 MGM393192:MGM393218 MQI393192:MQI393218 NAE393192:NAE393218 NKA393192:NKA393218 NTW393192:NTW393218 ODS393192:ODS393218 ONO393192:ONO393218 OXK393192:OXK393218 PHG393192:PHG393218 PRC393192:PRC393218 QAY393192:QAY393218 QKU393192:QKU393218 QUQ393192:QUQ393218 REM393192:REM393218 ROI393192:ROI393218 RYE393192:RYE393218 SIA393192:SIA393218 SRW393192:SRW393218 TBS393192:TBS393218 TLO393192:TLO393218 TVK393192:TVK393218 UFG393192:UFG393218 UPC393192:UPC393218 UYY393192:UYY393218 VIU393192:VIU393218 VSQ393192:VSQ393218 WCM393192:WCM393218 WMI393192:WMI393218 WWE393192:WWE393218 AC458734:AC458760 JS458728:JS458754 TO458728:TO458754 ADK458728:ADK458754 ANG458728:ANG458754 AXC458728:AXC458754 BGY458728:BGY458754 BQU458728:BQU458754 CAQ458728:CAQ458754 CKM458728:CKM458754 CUI458728:CUI458754 DEE458728:DEE458754 DOA458728:DOA458754 DXW458728:DXW458754 EHS458728:EHS458754 ERO458728:ERO458754 FBK458728:FBK458754 FLG458728:FLG458754 FVC458728:FVC458754 GEY458728:GEY458754 GOU458728:GOU458754 GYQ458728:GYQ458754 HIM458728:HIM458754 HSI458728:HSI458754 ICE458728:ICE458754 IMA458728:IMA458754 IVW458728:IVW458754 JFS458728:JFS458754 JPO458728:JPO458754 JZK458728:JZK458754 KJG458728:KJG458754 KTC458728:KTC458754 LCY458728:LCY458754 LMU458728:LMU458754 LWQ458728:LWQ458754 MGM458728:MGM458754 MQI458728:MQI458754 NAE458728:NAE458754 NKA458728:NKA458754 NTW458728:NTW458754 ODS458728:ODS458754 ONO458728:ONO458754 OXK458728:OXK458754 PHG458728:PHG458754 PRC458728:PRC458754 QAY458728:QAY458754 QKU458728:QKU458754 QUQ458728:QUQ458754 REM458728:REM458754 ROI458728:ROI458754 RYE458728:RYE458754 SIA458728:SIA458754 SRW458728:SRW458754 TBS458728:TBS458754 TLO458728:TLO458754 TVK458728:TVK458754 UFG458728:UFG458754 UPC458728:UPC458754 UYY458728:UYY458754 VIU458728:VIU458754 VSQ458728:VSQ458754 WCM458728:WCM458754 WMI458728:WMI458754 WWE458728:WWE458754 AC524270:AC524296 JS524264:JS524290 TO524264:TO524290 ADK524264:ADK524290 ANG524264:ANG524290 AXC524264:AXC524290 BGY524264:BGY524290 BQU524264:BQU524290 CAQ524264:CAQ524290 CKM524264:CKM524290 CUI524264:CUI524290 DEE524264:DEE524290 DOA524264:DOA524290 DXW524264:DXW524290 EHS524264:EHS524290 ERO524264:ERO524290 FBK524264:FBK524290 FLG524264:FLG524290 FVC524264:FVC524290 GEY524264:GEY524290 GOU524264:GOU524290 GYQ524264:GYQ524290 HIM524264:HIM524290 HSI524264:HSI524290 ICE524264:ICE524290 IMA524264:IMA524290 IVW524264:IVW524290 JFS524264:JFS524290 JPO524264:JPO524290 JZK524264:JZK524290 KJG524264:KJG524290 KTC524264:KTC524290 LCY524264:LCY524290 LMU524264:LMU524290 LWQ524264:LWQ524290 MGM524264:MGM524290 MQI524264:MQI524290 NAE524264:NAE524290 NKA524264:NKA524290 NTW524264:NTW524290 ODS524264:ODS524290 ONO524264:ONO524290 OXK524264:OXK524290 PHG524264:PHG524290 PRC524264:PRC524290 QAY524264:QAY524290 QKU524264:QKU524290 QUQ524264:QUQ524290 REM524264:REM524290 ROI524264:ROI524290 RYE524264:RYE524290 SIA524264:SIA524290 SRW524264:SRW524290 TBS524264:TBS524290 TLO524264:TLO524290 TVK524264:TVK524290 UFG524264:UFG524290 UPC524264:UPC524290 UYY524264:UYY524290 VIU524264:VIU524290 VSQ524264:VSQ524290 WCM524264:WCM524290 WMI524264:WMI524290 WWE524264:WWE524290 AC589806:AC589832 JS589800:JS589826 TO589800:TO589826 ADK589800:ADK589826 ANG589800:ANG589826 AXC589800:AXC589826 BGY589800:BGY589826 BQU589800:BQU589826 CAQ589800:CAQ589826 CKM589800:CKM589826 CUI589800:CUI589826 DEE589800:DEE589826 DOA589800:DOA589826 DXW589800:DXW589826 EHS589800:EHS589826 ERO589800:ERO589826 FBK589800:FBK589826 FLG589800:FLG589826 FVC589800:FVC589826 GEY589800:GEY589826 GOU589800:GOU589826 GYQ589800:GYQ589826 HIM589800:HIM589826 HSI589800:HSI589826 ICE589800:ICE589826 IMA589800:IMA589826 IVW589800:IVW589826 JFS589800:JFS589826 JPO589800:JPO589826 JZK589800:JZK589826 KJG589800:KJG589826 KTC589800:KTC589826 LCY589800:LCY589826 LMU589800:LMU589826 LWQ589800:LWQ589826 MGM589800:MGM589826 MQI589800:MQI589826 NAE589800:NAE589826 NKA589800:NKA589826 NTW589800:NTW589826 ODS589800:ODS589826 ONO589800:ONO589826 OXK589800:OXK589826 PHG589800:PHG589826 PRC589800:PRC589826 QAY589800:QAY589826 QKU589800:QKU589826 QUQ589800:QUQ589826 REM589800:REM589826 ROI589800:ROI589826 RYE589800:RYE589826 SIA589800:SIA589826 SRW589800:SRW589826 TBS589800:TBS589826 TLO589800:TLO589826 TVK589800:TVK589826 UFG589800:UFG589826 UPC589800:UPC589826 UYY589800:UYY589826 VIU589800:VIU589826 VSQ589800:VSQ589826 WCM589800:WCM589826 WMI589800:WMI589826 WWE589800:WWE589826 AC655342:AC655368 JS655336:JS655362 TO655336:TO655362 ADK655336:ADK655362 ANG655336:ANG655362 AXC655336:AXC655362 BGY655336:BGY655362 BQU655336:BQU655362 CAQ655336:CAQ655362 CKM655336:CKM655362 CUI655336:CUI655362 DEE655336:DEE655362 DOA655336:DOA655362 DXW655336:DXW655362 EHS655336:EHS655362 ERO655336:ERO655362 FBK655336:FBK655362 FLG655336:FLG655362 FVC655336:FVC655362 GEY655336:GEY655362 GOU655336:GOU655362 GYQ655336:GYQ655362 HIM655336:HIM655362 HSI655336:HSI655362 ICE655336:ICE655362 IMA655336:IMA655362 IVW655336:IVW655362 JFS655336:JFS655362 JPO655336:JPO655362 JZK655336:JZK655362 KJG655336:KJG655362 KTC655336:KTC655362 LCY655336:LCY655362 LMU655336:LMU655362 LWQ655336:LWQ655362 MGM655336:MGM655362 MQI655336:MQI655362 NAE655336:NAE655362 NKA655336:NKA655362 NTW655336:NTW655362 ODS655336:ODS655362 ONO655336:ONO655362 OXK655336:OXK655362 PHG655336:PHG655362 PRC655336:PRC655362 QAY655336:QAY655362 QKU655336:QKU655362 QUQ655336:QUQ655362 REM655336:REM655362 ROI655336:ROI655362 RYE655336:RYE655362 SIA655336:SIA655362 SRW655336:SRW655362 TBS655336:TBS655362 TLO655336:TLO655362 TVK655336:TVK655362 UFG655336:UFG655362 UPC655336:UPC655362 UYY655336:UYY655362 VIU655336:VIU655362 VSQ655336:VSQ655362 WCM655336:WCM655362 WMI655336:WMI655362 WWE655336:WWE655362 AC720878:AC720904 JS720872:JS720898 TO720872:TO720898 ADK720872:ADK720898 ANG720872:ANG720898 AXC720872:AXC720898 BGY720872:BGY720898 BQU720872:BQU720898 CAQ720872:CAQ720898 CKM720872:CKM720898 CUI720872:CUI720898 DEE720872:DEE720898 DOA720872:DOA720898 DXW720872:DXW720898 EHS720872:EHS720898 ERO720872:ERO720898 FBK720872:FBK720898 FLG720872:FLG720898 FVC720872:FVC720898 GEY720872:GEY720898 GOU720872:GOU720898 GYQ720872:GYQ720898 HIM720872:HIM720898 HSI720872:HSI720898 ICE720872:ICE720898 IMA720872:IMA720898 IVW720872:IVW720898 JFS720872:JFS720898 JPO720872:JPO720898 JZK720872:JZK720898 KJG720872:KJG720898 KTC720872:KTC720898 LCY720872:LCY720898 LMU720872:LMU720898 LWQ720872:LWQ720898 MGM720872:MGM720898 MQI720872:MQI720898 NAE720872:NAE720898 NKA720872:NKA720898 NTW720872:NTW720898 ODS720872:ODS720898 ONO720872:ONO720898 OXK720872:OXK720898 PHG720872:PHG720898 PRC720872:PRC720898 QAY720872:QAY720898 QKU720872:QKU720898 QUQ720872:QUQ720898 REM720872:REM720898 ROI720872:ROI720898 RYE720872:RYE720898 SIA720872:SIA720898 SRW720872:SRW720898 TBS720872:TBS720898 TLO720872:TLO720898 TVK720872:TVK720898 UFG720872:UFG720898 UPC720872:UPC720898 UYY720872:UYY720898 VIU720872:VIU720898 VSQ720872:VSQ720898 WCM720872:WCM720898 WMI720872:WMI720898 WWE720872:WWE720898 AC786414:AC786440 JS786408:JS786434 TO786408:TO786434 ADK786408:ADK786434 ANG786408:ANG786434 AXC786408:AXC786434 BGY786408:BGY786434 BQU786408:BQU786434 CAQ786408:CAQ786434 CKM786408:CKM786434 CUI786408:CUI786434 DEE786408:DEE786434 DOA786408:DOA786434 DXW786408:DXW786434 EHS786408:EHS786434 ERO786408:ERO786434 FBK786408:FBK786434 FLG786408:FLG786434 FVC786408:FVC786434 GEY786408:GEY786434 GOU786408:GOU786434 GYQ786408:GYQ786434 HIM786408:HIM786434 HSI786408:HSI786434 ICE786408:ICE786434 IMA786408:IMA786434 IVW786408:IVW786434 JFS786408:JFS786434 JPO786408:JPO786434 JZK786408:JZK786434 KJG786408:KJG786434 KTC786408:KTC786434 LCY786408:LCY786434 LMU786408:LMU786434 LWQ786408:LWQ786434 MGM786408:MGM786434 MQI786408:MQI786434 NAE786408:NAE786434 NKA786408:NKA786434 NTW786408:NTW786434 ODS786408:ODS786434 ONO786408:ONO786434 OXK786408:OXK786434 PHG786408:PHG786434 PRC786408:PRC786434 QAY786408:QAY786434 QKU786408:QKU786434 QUQ786408:QUQ786434 REM786408:REM786434 ROI786408:ROI786434 RYE786408:RYE786434 SIA786408:SIA786434 SRW786408:SRW786434 TBS786408:TBS786434 TLO786408:TLO786434 TVK786408:TVK786434 UFG786408:UFG786434 UPC786408:UPC786434 UYY786408:UYY786434 VIU786408:VIU786434 VSQ786408:VSQ786434 WCM786408:WCM786434 WMI786408:WMI786434 WWE786408:WWE786434 AC851950:AC851976 JS851944:JS851970 TO851944:TO851970 ADK851944:ADK851970 ANG851944:ANG851970 AXC851944:AXC851970 BGY851944:BGY851970 BQU851944:BQU851970 CAQ851944:CAQ851970 CKM851944:CKM851970 CUI851944:CUI851970 DEE851944:DEE851970 DOA851944:DOA851970 DXW851944:DXW851970 EHS851944:EHS851970 ERO851944:ERO851970 FBK851944:FBK851970 FLG851944:FLG851970 FVC851944:FVC851970 GEY851944:GEY851970 GOU851944:GOU851970 GYQ851944:GYQ851970 HIM851944:HIM851970 HSI851944:HSI851970 ICE851944:ICE851970 IMA851944:IMA851970 IVW851944:IVW851970 JFS851944:JFS851970 JPO851944:JPO851970 JZK851944:JZK851970 KJG851944:KJG851970 KTC851944:KTC851970 LCY851944:LCY851970 LMU851944:LMU851970 LWQ851944:LWQ851970 MGM851944:MGM851970 MQI851944:MQI851970 NAE851944:NAE851970 NKA851944:NKA851970 NTW851944:NTW851970 ODS851944:ODS851970 ONO851944:ONO851970 OXK851944:OXK851970 PHG851944:PHG851970 PRC851944:PRC851970 QAY851944:QAY851970 QKU851944:QKU851970 QUQ851944:QUQ851970 REM851944:REM851970 ROI851944:ROI851970 RYE851944:RYE851970 SIA851944:SIA851970 SRW851944:SRW851970 TBS851944:TBS851970 TLO851944:TLO851970 TVK851944:TVK851970 UFG851944:UFG851970 UPC851944:UPC851970 UYY851944:UYY851970 VIU851944:VIU851970 VSQ851944:VSQ851970 WCM851944:WCM851970 WMI851944:WMI851970 WWE851944:WWE851970 AC917486:AC917512 JS917480:JS917506 TO917480:TO917506 ADK917480:ADK917506 ANG917480:ANG917506 AXC917480:AXC917506 BGY917480:BGY917506 BQU917480:BQU917506 CAQ917480:CAQ917506 CKM917480:CKM917506 CUI917480:CUI917506 DEE917480:DEE917506 DOA917480:DOA917506 DXW917480:DXW917506 EHS917480:EHS917506 ERO917480:ERO917506 FBK917480:FBK917506 FLG917480:FLG917506 FVC917480:FVC917506 GEY917480:GEY917506 GOU917480:GOU917506 GYQ917480:GYQ917506 HIM917480:HIM917506 HSI917480:HSI917506 ICE917480:ICE917506 IMA917480:IMA917506 IVW917480:IVW917506 JFS917480:JFS917506 JPO917480:JPO917506 JZK917480:JZK917506 KJG917480:KJG917506 KTC917480:KTC917506 LCY917480:LCY917506 LMU917480:LMU917506 LWQ917480:LWQ917506 MGM917480:MGM917506 MQI917480:MQI917506 NAE917480:NAE917506 NKA917480:NKA917506 NTW917480:NTW917506 ODS917480:ODS917506 ONO917480:ONO917506 OXK917480:OXK917506 PHG917480:PHG917506 PRC917480:PRC917506 QAY917480:QAY917506 QKU917480:QKU917506 QUQ917480:QUQ917506 REM917480:REM917506 ROI917480:ROI917506 RYE917480:RYE917506 SIA917480:SIA917506 SRW917480:SRW917506 TBS917480:TBS917506 TLO917480:TLO917506 TVK917480:TVK917506 UFG917480:UFG917506 UPC917480:UPC917506 UYY917480:UYY917506 VIU917480:VIU917506 VSQ917480:VSQ917506 WCM917480:WCM917506 WMI917480:WMI917506 WWE917480:WWE917506 AC983022:AC983048 JS983016:JS983042 TO983016:TO983042 ADK983016:ADK983042 ANG983016:ANG983042 AXC983016:AXC983042 BGY983016:BGY983042 BQU983016:BQU983042 CAQ983016:CAQ983042 CKM983016:CKM983042 CUI983016:CUI983042 DEE983016:DEE983042 DOA983016:DOA983042 DXW983016:DXW983042 EHS983016:EHS983042 ERO983016:ERO983042 FBK983016:FBK983042 FLG983016:FLG983042 FVC983016:FVC983042 GEY983016:GEY983042 GOU983016:GOU983042 GYQ983016:GYQ983042 HIM983016:HIM983042 HSI983016:HSI983042 ICE983016:ICE983042 IMA983016:IMA983042 IVW983016:IVW983042 JFS983016:JFS983042 JPO983016:JPO983042 JZK983016:JZK983042 KJG983016:KJG983042 KTC983016:KTC983042 LCY983016:LCY983042 LMU983016:LMU983042 LWQ983016:LWQ983042 MGM983016:MGM983042 MQI983016:MQI983042 NAE983016:NAE983042 NKA983016:NKA983042 NTW983016:NTW983042 ODS983016:ODS983042 ONO983016:ONO983042 OXK983016:OXK983042 PHG983016:PHG983042 PRC983016:PRC983042 QAY983016:QAY983042 QKU983016:QKU983042 QUQ983016:QUQ983042 REM983016:REM983042 ROI983016:ROI983042 RYE983016:RYE983042 SIA983016:SIA983042 SRW983016:SRW983042 TBS983016:TBS983042 TLO983016:TLO983042 TVK983016:TVK983042 UFG983016:UFG983042 UPC983016:UPC983042 UYY983016:UYY983042 VIU983016:VIU983042 VSQ983016:VSQ983042 WCM983016:WCM983042 WMI983016:WMI983042 AXC13 BGY13 BQU13 CAQ13 CKM13 CUI13 DEE13 DOA13 DXW13 EHS13 ERO13 FBK13 FLG13 FVC13 GEY13 GOU13 GYQ13 HIM13 HSI13 ICE13 IMA13 IVW13 JFS13 JPO13 JZK13 KJG13 KTC13 LCY13 LMU13 LWQ13 MGM13 MQI13 NAE13 NKA13 NTW13 ODS13 ONO13 OXK13 PHG13 PRC13 QAY13 QKU13 QUQ13 REM13 ROI13 RYE13 SIA13 SRW13 TBS13 TLO13 TVK13 UFG13 UPC13 UYY13 VIU13 VSQ13 WCM13 WMI13 WWE13 JS13 TO13 ADK13 ANG13 WCS15:WCS18 VSW15:VSW18 VJA15:VJA18 UZE15:UZE18 UPI15:UPI18 UFM15:UFM18 TVQ15:TVQ18 TLU15:TLU18 TBY15:TBY18 SSC15:SSC18 SIG15:SIG18 RYK15:RYK18 ROO15:ROO18 RES15:RES18 QUW15:QUW18 QLA15:QLA18 QBE15:QBE18 PRI15:PRI18 PHM15:PHM18 OXQ15:OXQ18 ONU15:ONU18 ODY15:ODY18 NUC15:NUC18 NKG15:NKG18 NAK15:NAK18 MQO15:MQO18 MGS15:MGS18 LWW15:LWW18 LNA15:LNA18 LDE15:LDE18 KTI15:KTI18 KJM15:KJM18 JZQ15:JZQ18 JPU15:JPU18 JFY15:JFY18 IWC15:IWC18 IMG15:IMG18 ICK15:ICK18 HSO15:HSO18 HIS15:HIS18 GYW15:GYW18 GPA15:GPA18 GFE15:GFE18 FVI15:FVI18 FLM15:FLM18 FBQ15:FBQ18 ERU15:ERU18 EHY15:EHY18 DYC15:DYC18 DOG15:DOG18 DEK15:DEK18 CUO15:CUO18 CKS15:CKS18 CAW15:CAW18 BRA15:BRA18 BHE15:BHE18 AXI15:AXI18 ANM15:ANM18 ADQ15:ADQ18 TU15:TU18 JY15:JY18 AC15:AC18 AB22 WMO15:WMO18 KA14 WWM14 WMQ14 WCU14 VSY14 VJC14 UZG14 UPK14 UFO14 TVS14 TLW14 TCA14 SSE14 SII14 RYM14 ROQ14 REU14 QUY14 QLC14 QBG14 PRK14 PHO14 OXS14 ONW14 OEA14 NUE14 NKI14 NAM14 MQQ14 MGU14 LWY14 LNC14 LDG14 KTK14 KJO14 JZS14 JPW14 JGA14 IWE14 IMI14 ICM14 HSQ14 HIU14 GYY14 GPC14 GFG14 FVK14 FLO14 FBS14 ERW14 EIA14 DYE14 DOI14 DEM14 CUQ14 CKU14 CAY14 BRC14 BHG14 AXK14 ANO14 ADS14 TW14 WWK15:WWK18 VSW23:VSW26 VJA23:VJA26 UZE23:UZE26 UPI23:UPI26 UFM23:UFM26 TVQ23:TVQ26 TLU23:TLU26 TBY23:TBY26 SSC23:SSC26 SIG23:SIG26 RYK23:RYK26 ROO23:ROO26 RES23:RES26 QUW23:QUW26 QLA23:QLA26 QBE23:QBE26 PRI23:PRI26 PHM23:PHM26 OXQ23:OXQ26 ONU23:ONU26 ODY23:ODY26 NUC23:NUC26 NKG23:NKG26 NAK23:NAK26 MQO23:MQO26 MGS23:MGS26 LWW23:LWW26 LNA23:LNA26 LDE23:LDE26 KTI23:KTI26 KJM23:KJM26 JZQ23:JZQ26 JPU23:JPU26 JFY23:JFY26 IWC23:IWC26 IMG23:IMG26 ICK23:ICK26 HSO23:HSO26 HIS23:HIS26 GYW23:GYW26 GPA23:GPA26 GFE23:GFE26 FVI23:FVI26 FLM23:FLM26 FBQ23:FBQ26 ERU23:ERU26 EHY23:EHY26 DYC23:DYC26 DOG23:DOG26 DEK23:DEK26 CUO23:CUO26 CKS23:CKS26 CAW23:CAW26 BRA23:BRA26 BHE23:BHE26 AXI23:AXI26 ANM23:ANM26 ADQ23:ADQ26 TU23:TU26 JY23:JY26 AC23:AC26 WMO23:WMO26 WWK23:WWK26 WCS23:WCS26">
      <formula1>НДС</formula1>
    </dataValidation>
    <dataValidation type="list" allowBlank="1" showInputMessage="1" showErrorMessage="1" sqref="U41:U45 U31:U35 U49 U19:U20 U27">
      <formula1>Инкотермс</formula1>
    </dataValidation>
    <dataValidation type="list" allowBlank="1" showInputMessage="1" showErrorMessage="1" sqref="AB19:AB20 AB27">
      <formula1>ЕИ</formula1>
    </dataValidation>
    <dataValidation type="custom" allowBlank="1" showInputMessage="1" showErrorMessage="1" sqref="AE22:AF22">
      <formula1>AB22*AC22</formula1>
    </dataValidation>
    <dataValidation type="custom" allowBlank="1" showInputMessage="1" showErrorMessage="1" sqref="AF50">
      <formula1>AD53*AE53</formula1>
    </dataValidation>
  </dataValidations>
  <pageMargins left="0.31496062992125984" right="0.31496062992125984" top="0.35433070866141736" bottom="0.35433070866141736" header="0.31496062992125984" footer="0.31496062992125984"/>
  <pageSetup paperSize="8"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165"/>
  <sheetViews>
    <sheetView zoomScale="70" zoomScaleNormal="70" workbookViewId="0">
      <pane ySplit="6" topLeftCell="A73" activePane="bottomLeft" state="frozen"/>
      <selection pane="bottomLeft" activeCell="F58" sqref="F58"/>
    </sheetView>
  </sheetViews>
  <sheetFormatPr defaultRowHeight="12.75" outlineLevelRow="1" x14ac:dyDescent="0.2"/>
  <cols>
    <col min="1" max="1" width="4.140625" style="36" customWidth="1"/>
    <col min="2" max="2" width="9" style="68" customWidth="1"/>
    <col min="3" max="3" width="7.85546875" style="46" customWidth="1"/>
    <col min="4" max="4" width="12.140625" style="46" customWidth="1"/>
    <col min="5" max="5" width="14.28515625" style="46" customWidth="1"/>
    <col min="6" max="6" width="10.85546875" style="46" customWidth="1"/>
    <col min="7" max="7" width="8.85546875" style="46" customWidth="1"/>
    <col min="8" max="8" width="9.140625" style="46" customWidth="1"/>
    <col min="9" max="9" width="35.28515625" style="46" customWidth="1"/>
    <col min="10" max="10" width="5.85546875" style="46" customWidth="1"/>
    <col min="11" max="11" width="4.28515625" style="46" customWidth="1"/>
    <col min="12" max="12" width="9.28515625" style="46" customWidth="1"/>
    <col min="13" max="13" width="12.140625" style="46" customWidth="1"/>
    <col min="14" max="14" width="5.7109375" style="46" customWidth="1"/>
    <col min="15" max="15" width="11.42578125" style="46" customWidth="1"/>
    <col min="16" max="16" width="2.140625" style="46" customWidth="1"/>
    <col min="17" max="18" width="6" style="92" customWidth="1"/>
    <col min="19" max="19" width="11.7109375" style="92" customWidth="1"/>
    <col min="20" max="20" width="16" style="92" customWidth="1"/>
    <col min="21" max="21" width="14.140625" style="92" customWidth="1"/>
    <col min="22" max="22" width="19" style="92" customWidth="1"/>
    <col min="23" max="23" width="21.42578125" style="92" customWidth="1"/>
    <col min="24" max="25" width="16.42578125" style="92" bestFit="1" customWidth="1"/>
    <col min="26" max="26" width="13.140625" style="92" customWidth="1"/>
    <col min="27" max="27" width="17.140625" style="92" customWidth="1"/>
    <col min="28" max="28" width="14" style="92" customWidth="1"/>
    <col min="29" max="29" width="17.42578125" style="92" customWidth="1"/>
    <col min="30" max="43" width="5.42578125" style="92" customWidth="1"/>
    <col min="44" max="44" width="12.85546875" style="92" customWidth="1"/>
    <col min="45" max="45" width="26.28515625" style="87" customWidth="1"/>
    <col min="46" max="46" width="21.42578125" style="87" customWidth="1"/>
    <col min="47" max="47" width="6.28515625" style="36" customWidth="1"/>
    <col min="48" max="48" width="15.140625" style="93" customWidth="1"/>
    <col min="49" max="49" width="10.85546875" style="94" customWidth="1"/>
    <col min="50" max="50" width="3" style="36" customWidth="1"/>
    <col min="51" max="51" width="34.7109375" style="44" customWidth="1"/>
    <col min="52" max="52" width="7" style="44" customWidth="1"/>
    <col min="53" max="53" width="9.42578125" style="45" customWidth="1"/>
    <col min="54" max="202" width="9.140625" style="36" customWidth="1"/>
    <col min="203" max="203" width="6.140625" style="36" customWidth="1"/>
    <col min="204" max="204" width="14.42578125" style="36" customWidth="1"/>
    <col min="205" max="205" width="18.42578125" style="36" customWidth="1"/>
    <col min="206" max="206" width="23" style="36" customWidth="1"/>
    <col min="207" max="207" width="25.28515625" style="36" customWidth="1"/>
    <col min="208" max="208" width="15" style="36" customWidth="1"/>
    <col min="209" max="209" width="9.140625" style="36" customWidth="1"/>
    <col min="210" max="210" width="10.5703125" style="36" customWidth="1"/>
    <col min="211" max="211" width="15" style="36" customWidth="1"/>
    <col min="212" max="212" width="13.42578125" style="36" customWidth="1"/>
    <col min="213" max="213" width="12" style="36" customWidth="1"/>
    <col min="214" max="214" width="33" style="36" customWidth="1"/>
    <col min="215" max="215" width="9.140625" style="36" customWidth="1"/>
    <col min="216" max="222" width="15.85546875" style="36" customWidth="1"/>
    <col min="223" max="223" width="15.42578125" style="36" customWidth="1"/>
    <col min="224" max="225" width="18.7109375" style="36" customWidth="1"/>
    <col min="226" max="226" width="15.7109375" style="36" customWidth="1"/>
    <col min="227" max="227" width="12.28515625" style="36" customWidth="1"/>
    <col min="228" max="228" width="11.5703125" style="36" customWidth="1"/>
    <col min="229" max="16384" width="9.140625" style="36"/>
  </cols>
  <sheetData>
    <row r="1" spans="1:244" ht="13.15" customHeight="1" x14ac:dyDescent="0.2">
      <c r="B1" s="37"/>
      <c r="C1" s="37"/>
      <c r="D1" s="37"/>
      <c r="E1" s="37"/>
      <c r="F1" s="37"/>
      <c r="G1" s="37"/>
      <c r="H1" s="37"/>
      <c r="I1" s="38"/>
      <c r="J1" s="39"/>
      <c r="K1" s="38"/>
      <c r="L1" s="38"/>
      <c r="M1" s="38"/>
      <c r="N1" s="38"/>
      <c r="O1" s="38"/>
      <c r="P1" s="40"/>
      <c r="Q1" s="40"/>
      <c r="R1" s="40"/>
      <c r="S1" s="40"/>
      <c r="T1" s="40"/>
      <c r="U1" s="41"/>
      <c r="V1" s="41"/>
      <c r="W1" s="36"/>
      <c r="X1" s="40"/>
      <c r="Y1" s="40"/>
      <c r="Z1" s="40"/>
      <c r="AA1" s="40"/>
      <c r="AB1" s="40"/>
      <c r="AC1" s="40"/>
      <c r="AD1" s="40"/>
      <c r="AE1" s="40"/>
      <c r="AF1" s="40"/>
      <c r="AG1" s="40"/>
      <c r="AH1" s="40"/>
      <c r="AI1" s="40"/>
      <c r="AJ1" s="40"/>
      <c r="AK1" s="40"/>
      <c r="AL1" s="40"/>
      <c r="AM1" s="40"/>
      <c r="AN1" s="40"/>
      <c r="AO1" s="40"/>
      <c r="AP1" s="40"/>
      <c r="AQ1" s="40"/>
      <c r="AR1" s="42" t="s">
        <v>203</v>
      </c>
      <c r="AS1" s="43"/>
      <c r="AT1" s="43"/>
      <c r="AV1" s="36"/>
      <c r="AW1" s="36"/>
    </row>
    <row r="2" spans="1:244" ht="13.15" customHeight="1" x14ac:dyDescent="0.2">
      <c r="B2" s="37"/>
      <c r="C2" s="37"/>
      <c r="D2" s="37"/>
      <c r="E2" s="37"/>
      <c r="F2" s="37"/>
      <c r="G2" s="37"/>
      <c r="H2" s="37"/>
      <c r="J2" s="47" t="s">
        <v>320</v>
      </c>
      <c r="K2" s="38"/>
      <c r="L2" s="38"/>
      <c r="M2" s="38"/>
      <c r="N2" s="38"/>
      <c r="O2" s="38"/>
      <c r="P2" s="40"/>
      <c r="Q2" s="40"/>
      <c r="R2" s="40"/>
      <c r="S2" s="40"/>
      <c r="T2" s="40"/>
      <c r="U2" s="41"/>
      <c r="V2" s="41"/>
      <c r="W2" s="36"/>
      <c r="X2" s="40"/>
      <c r="Y2" s="40"/>
      <c r="Z2" s="40"/>
      <c r="AA2" s="40"/>
      <c r="AB2" s="40"/>
      <c r="AC2" s="40"/>
      <c r="AD2" s="40"/>
      <c r="AE2" s="40"/>
      <c r="AF2" s="40"/>
      <c r="AG2" s="40"/>
      <c r="AH2" s="40"/>
      <c r="AI2" s="40"/>
      <c r="AJ2" s="40"/>
      <c r="AK2" s="40"/>
      <c r="AL2" s="40"/>
      <c r="AM2" s="40"/>
      <c r="AN2" s="40"/>
      <c r="AO2" s="40"/>
      <c r="AP2" s="40"/>
      <c r="AQ2" s="40"/>
      <c r="AR2" s="48" t="s">
        <v>215</v>
      </c>
      <c r="AS2" s="43"/>
      <c r="AT2" s="43"/>
      <c r="AV2" s="36"/>
      <c r="AW2" s="36"/>
    </row>
    <row r="3" spans="1:244" ht="13.15" customHeight="1" x14ac:dyDescent="0.25">
      <c r="B3" s="49"/>
      <c r="C3" s="50"/>
      <c r="D3" s="51"/>
      <c r="E3" s="50"/>
      <c r="F3" s="50"/>
      <c r="G3" s="50"/>
      <c r="H3" s="50"/>
      <c r="I3" s="50"/>
      <c r="J3" s="50"/>
      <c r="K3" s="50"/>
      <c r="L3" s="50"/>
      <c r="M3" s="50"/>
      <c r="N3" s="50"/>
      <c r="O3" s="50"/>
      <c r="P3" s="50"/>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3"/>
      <c r="AT3" s="53"/>
      <c r="AU3" s="54"/>
      <c r="AV3" s="54"/>
      <c r="AW3" s="55"/>
      <c r="AX3" s="54"/>
      <c r="AY3" s="56"/>
      <c r="AZ3" s="56"/>
      <c r="BA3" s="57"/>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row>
    <row r="4" spans="1:244" ht="13.15" customHeight="1" x14ac:dyDescent="0.25">
      <c r="A4" s="346" t="s">
        <v>0</v>
      </c>
      <c r="B4" s="347" t="s">
        <v>1</v>
      </c>
      <c r="C4" s="345" t="s">
        <v>2</v>
      </c>
      <c r="D4" s="345" t="s">
        <v>3</v>
      </c>
      <c r="E4" s="345" t="s">
        <v>4</v>
      </c>
      <c r="F4" s="348" t="s">
        <v>5</v>
      </c>
      <c r="G4" s="345" t="s">
        <v>6</v>
      </c>
      <c r="H4" s="345" t="s">
        <v>7</v>
      </c>
      <c r="I4" s="345" t="s">
        <v>8</v>
      </c>
      <c r="J4" s="345" t="s">
        <v>9</v>
      </c>
      <c r="K4" s="345" t="s">
        <v>10</v>
      </c>
      <c r="L4" s="345" t="s">
        <v>11</v>
      </c>
      <c r="M4" s="345" t="s">
        <v>12</v>
      </c>
      <c r="N4" s="345" t="s">
        <v>13</v>
      </c>
      <c r="O4" s="345" t="s">
        <v>14</v>
      </c>
      <c r="P4" s="350" t="s">
        <v>15</v>
      </c>
      <c r="Q4" s="346" t="s">
        <v>16</v>
      </c>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t="s">
        <v>17</v>
      </c>
      <c r="AS4" s="346" t="s">
        <v>18</v>
      </c>
      <c r="AT4" s="346" t="s">
        <v>19</v>
      </c>
      <c r="AU4" s="350" t="s">
        <v>20</v>
      </c>
      <c r="AV4" s="351" t="s">
        <v>21</v>
      </c>
      <c r="AW4" s="350" t="s">
        <v>22</v>
      </c>
      <c r="AX4" s="106"/>
      <c r="AY4" s="56"/>
      <c r="AZ4" s="56"/>
      <c r="BA4" s="57"/>
      <c r="BB4" s="54"/>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row>
    <row r="5" spans="1:244" ht="12.75" customHeight="1" x14ac:dyDescent="0.25">
      <c r="A5" s="346"/>
      <c r="B5" s="347"/>
      <c r="C5" s="345"/>
      <c r="D5" s="345"/>
      <c r="E5" s="345"/>
      <c r="F5" s="348"/>
      <c r="G5" s="345"/>
      <c r="H5" s="345"/>
      <c r="I5" s="345"/>
      <c r="J5" s="345"/>
      <c r="K5" s="345"/>
      <c r="L5" s="345"/>
      <c r="M5" s="345"/>
      <c r="N5" s="345"/>
      <c r="O5" s="345"/>
      <c r="P5" s="350"/>
      <c r="Q5" s="95" t="s">
        <v>23</v>
      </c>
      <c r="R5" s="95" t="s">
        <v>24</v>
      </c>
      <c r="S5" s="95" t="s">
        <v>25</v>
      </c>
      <c r="T5" s="95" t="s">
        <v>26</v>
      </c>
      <c r="U5" s="95" t="s">
        <v>27</v>
      </c>
      <c r="V5" s="95" t="s">
        <v>28</v>
      </c>
      <c r="W5" s="95" t="s">
        <v>29</v>
      </c>
      <c r="X5" s="95" t="s">
        <v>30</v>
      </c>
      <c r="Y5" s="95" t="s">
        <v>31</v>
      </c>
      <c r="Z5" s="95" t="s">
        <v>32</v>
      </c>
      <c r="AA5" s="95" t="s">
        <v>33</v>
      </c>
      <c r="AB5" s="95" t="s">
        <v>34</v>
      </c>
      <c r="AC5" s="95" t="s">
        <v>35</v>
      </c>
      <c r="AD5" s="95" t="s">
        <v>36</v>
      </c>
      <c r="AE5" s="95" t="s">
        <v>37</v>
      </c>
      <c r="AF5" s="95" t="s">
        <v>38</v>
      </c>
      <c r="AG5" s="95" t="s">
        <v>39</v>
      </c>
      <c r="AH5" s="95" t="s">
        <v>40</v>
      </c>
      <c r="AI5" s="95" t="s">
        <v>41</v>
      </c>
      <c r="AJ5" s="95" t="s">
        <v>42</v>
      </c>
      <c r="AK5" s="95" t="s">
        <v>43</v>
      </c>
      <c r="AL5" s="95" t="s">
        <v>44</v>
      </c>
      <c r="AM5" s="95" t="s">
        <v>45</v>
      </c>
      <c r="AN5" s="95" t="s">
        <v>46</v>
      </c>
      <c r="AO5" s="95" t="s">
        <v>47</v>
      </c>
      <c r="AP5" s="95" t="s">
        <v>48</v>
      </c>
      <c r="AQ5" s="95" t="s">
        <v>49</v>
      </c>
      <c r="AR5" s="346"/>
      <c r="AS5" s="346"/>
      <c r="AT5" s="346"/>
      <c r="AU5" s="350"/>
      <c r="AV5" s="351"/>
      <c r="AW5" s="350"/>
      <c r="AX5" s="106"/>
      <c r="AY5" s="56"/>
      <c r="AZ5" s="56"/>
      <c r="BA5" s="57"/>
      <c r="BB5" s="54"/>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row>
    <row r="6" spans="1:244" ht="13.15" customHeight="1" x14ac:dyDescent="0.2">
      <c r="A6" s="61"/>
      <c r="B6" s="96"/>
      <c r="C6" s="96">
        <v>1</v>
      </c>
      <c r="D6" s="96">
        <v>2</v>
      </c>
      <c r="E6" s="96">
        <v>3</v>
      </c>
      <c r="F6" s="96"/>
      <c r="G6" s="96">
        <v>4</v>
      </c>
      <c r="H6" s="96">
        <v>5</v>
      </c>
      <c r="I6" s="96">
        <v>6</v>
      </c>
      <c r="J6" s="96">
        <v>7</v>
      </c>
      <c r="K6" s="96">
        <v>8</v>
      </c>
      <c r="L6" s="96">
        <v>9</v>
      </c>
      <c r="M6" s="96">
        <v>10</v>
      </c>
      <c r="N6" s="96">
        <v>11</v>
      </c>
      <c r="O6" s="96">
        <v>12</v>
      </c>
      <c r="P6" s="59">
        <v>13</v>
      </c>
      <c r="Q6" s="350">
        <v>14</v>
      </c>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59">
        <v>15</v>
      </c>
      <c r="AS6" s="59">
        <v>16</v>
      </c>
      <c r="AT6" s="59">
        <v>17</v>
      </c>
      <c r="AU6" s="59">
        <v>18</v>
      </c>
      <c r="AV6" s="97">
        <v>19</v>
      </c>
      <c r="AW6" s="59">
        <v>20</v>
      </c>
      <c r="AX6" s="106"/>
      <c r="AY6" s="56"/>
      <c r="AZ6" s="56"/>
      <c r="BA6" s="57"/>
      <c r="BB6" s="54"/>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row>
    <row r="7" spans="1:244" s="207" customFormat="1" ht="13.15" customHeight="1" x14ac:dyDescent="0.2">
      <c r="A7" s="201"/>
      <c r="B7" s="202"/>
      <c r="C7" s="203" t="s">
        <v>181</v>
      </c>
      <c r="D7" s="202"/>
      <c r="E7" s="202"/>
      <c r="F7" s="202"/>
      <c r="G7" s="202"/>
      <c r="H7" s="202"/>
      <c r="I7" s="202"/>
      <c r="J7" s="202"/>
      <c r="K7" s="202"/>
      <c r="L7" s="202"/>
      <c r="M7" s="202"/>
      <c r="N7" s="202"/>
      <c r="O7" s="202"/>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12"/>
      <c r="AW7" s="204"/>
      <c r="AX7" s="206" t="s">
        <v>50</v>
      </c>
      <c r="AY7" s="208"/>
      <c r="AZ7" s="208"/>
      <c r="BA7" s="209"/>
      <c r="BB7" s="210"/>
      <c r="BC7" s="211"/>
      <c r="BD7" s="211"/>
      <c r="BE7" s="211"/>
      <c r="BF7" s="211"/>
      <c r="BG7" s="211"/>
      <c r="BH7" s="211"/>
      <c r="BI7" s="211"/>
      <c r="BJ7" s="211"/>
      <c r="BK7" s="211"/>
      <c r="BL7" s="211"/>
      <c r="BM7" s="211"/>
      <c r="BN7" s="211"/>
      <c r="BO7" s="211"/>
      <c r="BP7" s="211"/>
      <c r="BQ7" s="211"/>
      <c r="BR7" s="211"/>
      <c r="BS7" s="211"/>
      <c r="BT7" s="211"/>
      <c r="BU7" s="211"/>
      <c r="BV7" s="211"/>
      <c r="BW7" s="211"/>
      <c r="BX7" s="211"/>
      <c r="BY7" s="211"/>
      <c r="BZ7" s="211"/>
      <c r="CA7" s="211"/>
      <c r="CB7" s="211"/>
      <c r="CC7" s="211"/>
      <c r="CD7" s="211"/>
      <c r="CE7" s="211"/>
      <c r="CF7" s="211"/>
      <c r="CG7" s="211"/>
      <c r="CH7" s="211"/>
      <c r="CI7" s="211"/>
      <c r="CJ7" s="211"/>
      <c r="CK7" s="211"/>
      <c r="CL7" s="211"/>
      <c r="CM7" s="211"/>
      <c r="CN7" s="211"/>
      <c r="CO7" s="211"/>
      <c r="CP7" s="211"/>
      <c r="CQ7" s="211"/>
      <c r="CR7" s="211"/>
      <c r="CS7" s="211"/>
      <c r="CT7" s="211"/>
      <c r="CU7" s="211"/>
      <c r="CV7" s="211"/>
      <c r="CW7" s="211"/>
      <c r="CX7" s="211"/>
      <c r="CY7" s="211"/>
      <c r="CZ7" s="211"/>
      <c r="DA7" s="211"/>
      <c r="DB7" s="211"/>
      <c r="DC7" s="211"/>
      <c r="DD7" s="211"/>
      <c r="DE7" s="211"/>
      <c r="DF7" s="211"/>
      <c r="DG7" s="211"/>
      <c r="DH7" s="211"/>
      <c r="DI7" s="211"/>
      <c r="DJ7" s="211"/>
      <c r="DK7" s="211"/>
      <c r="DL7" s="211"/>
      <c r="DM7" s="211"/>
      <c r="DN7" s="211"/>
      <c r="DO7" s="211"/>
      <c r="DP7" s="211"/>
      <c r="DQ7" s="211"/>
      <c r="DR7" s="211"/>
      <c r="DS7" s="211"/>
      <c r="DT7" s="211"/>
      <c r="DU7" s="211"/>
      <c r="DV7" s="211"/>
      <c r="DW7" s="211"/>
      <c r="DX7" s="211"/>
      <c r="DY7" s="211"/>
      <c r="DZ7" s="211"/>
      <c r="EA7" s="211"/>
      <c r="EB7" s="211"/>
      <c r="EC7" s="211"/>
      <c r="ED7" s="211"/>
      <c r="EE7" s="211"/>
      <c r="EF7" s="211"/>
      <c r="EG7" s="211"/>
      <c r="EH7" s="211"/>
      <c r="EI7" s="211"/>
      <c r="EJ7" s="211"/>
      <c r="EK7" s="211"/>
      <c r="EL7" s="211"/>
      <c r="EM7" s="211"/>
      <c r="EN7" s="211"/>
      <c r="EO7" s="211"/>
      <c r="EP7" s="211"/>
      <c r="EQ7" s="211"/>
      <c r="ER7" s="211"/>
      <c r="ES7" s="211"/>
      <c r="ET7" s="211"/>
      <c r="EU7" s="211"/>
      <c r="EV7" s="211"/>
      <c r="EW7" s="211"/>
      <c r="EX7" s="211"/>
      <c r="EY7" s="211"/>
      <c r="EZ7" s="211"/>
      <c r="FA7" s="211"/>
      <c r="FB7" s="211"/>
      <c r="FC7" s="211"/>
      <c r="FD7" s="211"/>
      <c r="FE7" s="211"/>
      <c r="FF7" s="211"/>
      <c r="FG7" s="211"/>
      <c r="FH7" s="211"/>
      <c r="FI7" s="211"/>
      <c r="FJ7" s="211"/>
      <c r="FK7" s="211"/>
      <c r="FL7" s="211"/>
      <c r="FM7" s="211"/>
      <c r="FN7" s="211"/>
      <c r="FO7" s="211"/>
      <c r="FP7" s="211"/>
      <c r="FQ7" s="211"/>
      <c r="FR7" s="211"/>
      <c r="FS7" s="211"/>
      <c r="FT7" s="211"/>
      <c r="FU7" s="211"/>
      <c r="FV7" s="211"/>
      <c r="FW7" s="211"/>
      <c r="FX7" s="211"/>
      <c r="FY7" s="211"/>
      <c r="FZ7" s="211"/>
      <c r="GA7" s="211"/>
      <c r="GB7" s="211"/>
      <c r="GC7" s="211"/>
      <c r="GD7" s="211"/>
      <c r="GE7" s="211"/>
      <c r="GF7" s="211"/>
      <c r="GG7" s="211"/>
      <c r="GH7" s="211"/>
      <c r="GI7" s="211"/>
      <c r="GJ7" s="211"/>
      <c r="GK7" s="211"/>
      <c r="GL7" s="211"/>
      <c r="GM7" s="211"/>
      <c r="GN7" s="211"/>
      <c r="GO7" s="211"/>
      <c r="GP7" s="211"/>
      <c r="GQ7" s="211"/>
      <c r="GR7" s="211"/>
      <c r="GS7" s="211"/>
      <c r="GT7" s="211"/>
      <c r="GU7" s="211"/>
      <c r="GV7" s="211"/>
      <c r="GW7" s="211"/>
      <c r="GX7" s="211"/>
      <c r="GY7" s="211"/>
      <c r="GZ7" s="211"/>
      <c r="HA7" s="211"/>
      <c r="HB7" s="211"/>
      <c r="HC7" s="211"/>
      <c r="HD7" s="211"/>
      <c r="HE7" s="211"/>
      <c r="HF7" s="211"/>
      <c r="HG7" s="211"/>
      <c r="HH7" s="211"/>
      <c r="HI7" s="211"/>
      <c r="HJ7" s="211"/>
      <c r="HK7" s="211"/>
      <c r="HL7" s="211"/>
      <c r="HM7" s="211"/>
      <c r="HN7" s="211"/>
      <c r="HO7" s="211"/>
      <c r="HP7" s="211"/>
      <c r="HQ7" s="211"/>
      <c r="HR7" s="211"/>
      <c r="HS7" s="211"/>
      <c r="HT7" s="211"/>
    </row>
    <row r="8" spans="1:244" s="207" customFormat="1" ht="13.15" customHeight="1" x14ac:dyDescent="0.2">
      <c r="A8" s="201"/>
      <c r="B8" s="202"/>
      <c r="C8" s="203" t="s">
        <v>185</v>
      </c>
      <c r="D8" s="202"/>
      <c r="E8" s="202"/>
      <c r="F8" s="202"/>
      <c r="G8" s="202"/>
      <c r="H8" s="202"/>
      <c r="I8" s="202"/>
      <c r="J8" s="202"/>
      <c r="K8" s="202"/>
      <c r="L8" s="202"/>
      <c r="M8" s="202"/>
      <c r="N8" s="202"/>
      <c r="O8" s="202"/>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12"/>
      <c r="AW8" s="204"/>
      <c r="AX8" s="206" t="s">
        <v>50</v>
      </c>
      <c r="AY8" s="208"/>
      <c r="AZ8" s="208"/>
      <c r="BA8" s="209"/>
      <c r="BB8" s="210"/>
      <c r="BC8" s="211"/>
      <c r="BD8" s="211"/>
      <c r="BE8" s="211"/>
      <c r="BF8" s="211"/>
      <c r="BG8" s="211"/>
      <c r="BH8" s="211"/>
      <c r="BI8" s="211"/>
      <c r="BJ8" s="211"/>
      <c r="BK8" s="211"/>
      <c r="BL8" s="211"/>
      <c r="BM8" s="211"/>
      <c r="BN8" s="211"/>
      <c r="BO8" s="211"/>
      <c r="BP8" s="211"/>
      <c r="BQ8" s="211"/>
      <c r="BR8" s="211"/>
      <c r="BS8" s="211"/>
      <c r="BT8" s="211"/>
      <c r="BU8" s="211"/>
      <c r="BV8" s="211"/>
      <c r="BW8" s="211"/>
      <c r="BX8" s="211"/>
      <c r="BY8" s="211"/>
      <c r="BZ8" s="211"/>
      <c r="CA8" s="211"/>
      <c r="CB8" s="211"/>
      <c r="CC8" s="211"/>
      <c r="CD8" s="211"/>
      <c r="CE8" s="211"/>
      <c r="CF8" s="211"/>
      <c r="CG8" s="211"/>
      <c r="CH8" s="211"/>
      <c r="CI8" s="211"/>
      <c r="CJ8" s="211"/>
      <c r="CK8" s="211"/>
      <c r="CL8" s="211"/>
      <c r="CM8" s="211"/>
      <c r="CN8" s="211"/>
      <c r="CO8" s="211"/>
      <c r="CP8" s="211"/>
      <c r="CQ8" s="211"/>
      <c r="CR8" s="211"/>
      <c r="CS8" s="211"/>
      <c r="CT8" s="211"/>
      <c r="CU8" s="211"/>
      <c r="CV8" s="211"/>
      <c r="CW8" s="211"/>
      <c r="CX8" s="211"/>
      <c r="CY8" s="211"/>
      <c r="CZ8" s="211"/>
      <c r="DA8" s="211"/>
      <c r="DB8" s="211"/>
      <c r="DC8" s="211"/>
      <c r="DD8" s="211"/>
      <c r="DE8" s="211"/>
      <c r="DF8" s="211"/>
      <c r="DG8" s="211"/>
      <c r="DH8" s="211"/>
      <c r="DI8" s="211"/>
      <c r="DJ8" s="211"/>
      <c r="DK8" s="211"/>
      <c r="DL8" s="211"/>
      <c r="DM8" s="211"/>
      <c r="DN8" s="211"/>
      <c r="DO8" s="211"/>
      <c r="DP8" s="211"/>
      <c r="DQ8" s="211"/>
      <c r="DR8" s="211"/>
      <c r="DS8" s="211"/>
      <c r="DT8" s="211"/>
      <c r="DU8" s="211"/>
      <c r="DV8" s="211"/>
      <c r="DW8" s="211"/>
      <c r="DX8" s="211"/>
      <c r="DY8" s="211"/>
      <c r="DZ8" s="211"/>
      <c r="EA8" s="211"/>
      <c r="EB8" s="211"/>
      <c r="EC8" s="211"/>
      <c r="ED8" s="211"/>
      <c r="EE8" s="211"/>
      <c r="EF8" s="211"/>
      <c r="EG8" s="211"/>
      <c r="EH8" s="211"/>
      <c r="EI8" s="211"/>
      <c r="EJ8" s="211"/>
      <c r="EK8" s="211"/>
      <c r="EL8" s="211"/>
      <c r="EM8" s="211"/>
      <c r="EN8" s="211"/>
      <c r="EO8" s="211"/>
      <c r="EP8" s="211"/>
      <c r="EQ8" s="211"/>
      <c r="ER8" s="211"/>
      <c r="ES8" s="211"/>
      <c r="ET8" s="211"/>
      <c r="EU8" s="211"/>
      <c r="EV8" s="211"/>
      <c r="EW8" s="211"/>
      <c r="EX8" s="211"/>
      <c r="EY8" s="211"/>
      <c r="EZ8" s="211"/>
      <c r="FA8" s="211"/>
      <c r="FB8" s="211"/>
      <c r="FC8" s="211"/>
      <c r="FD8" s="211"/>
      <c r="FE8" s="211"/>
      <c r="FF8" s="211"/>
      <c r="FG8" s="211"/>
      <c r="FH8" s="211"/>
      <c r="FI8" s="211"/>
      <c r="FJ8" s="211"/>
      <c r="FK8" s="211"/>
      <c r="FL8" s="211"/>
      <c r="FM8" s="211"/>
      <c r="FN8" s="211"/>
      <c r="FO8" s="211"/>
      <c r="FP8" s="211"/>
      <c r="FQ8" s="211"/>
      <c r="FR8" s="211"/>
      <c r="FS8" s="211"/>
      <c r="FT8" s="211"/>
      <c r="FU8" s="211"/>
      <c r="FV8" s="211"/>
      <c r="FW8" s="211"/>
      <c r="FX8" s="211"/>
      <c r="FY8" s="211"/>
      <c r="FZ8" s="211"/>
      <c r="GA8" s="211"/>
      <c r="GB8" s="211"/>
      <c r="GC8" s="211"/>
      <c r="GD8" s="211"/>
      <c r="GE8" s="211"/>
      <c r="GF8" s="211"/>
      <c r="GG8" s="211"/>
      <c r="GH8" s="211"/>
      <c r="GI8" s="211"/>
      <c r="GJ8" s="211"/>
      <c r="GK8" s="211"/>
      <c r="GL8" s="211"/>
      <c r="GM8" s="211"/>
      <c r="GN8" s="211"/>
      <c r="GO8" s="211"/>
      <c r="GP8" s="211"/>
      <c r="GQ8" s="211"/>
      <c r="GR8" s="211"/>
      <c r="GS8" s="211"/>
      <c r="GT8" s="211"/>
      <c r="GU8" s="211"/>
      <c r="GV8" s="211"/>
      <c r="GW8" s="211"/>
      <c r="GX8" s="211"/>
      <c r="GY8" s="211"/>
      <c r="GZ8" s="211"/>
      <c r="HA8" s="211"/>
      <c r="HB8" s="211"/>
      <c r="HC8" s="211"/>
      <c r="HD8" s="211"/>
      <c r="HE8" s="211"/>
      <c r="HF8" s="211"/>
      <c r="HG8" s="211"/>
      <c r="HH8" s="211"/>
      <c r="HI8" s="211"/>
      <c r="HJ8" s="211"/>
      <c r="HK8" s="211"/>
      <c r="HL8" s="211"/>
      <c r="HM8" s="211"/>
      <c r="HN8" s="211"/>
      <c r="HO8" s="211"/>
      <c r="HP8" s="211"/>
      <c r="HQ8" s="211"/>
      <c r="HR8" s="211"/>
      <c r="HS8" s="211"/>
      <c r="HT8" s="211"/>
    </row>
    <row r="9" spans="1:244" s="192" customFormat="1" ht="15" customHeight="1" x14ac:dyDescent="0.2">
      <c r="A9" s="241">
        <v>104</v>
      </c>
      <c r="B9" s="235" t="s">
        <v>218</v>
      </c>
      <c r="C9" s="240" t="s">
        <v>226</v>
      </c>
      <c r="D9" s="240" t="s">
        <v>216</v>
      </c>
      <c r="E9" s="240" t="s">
        <v>227</v>
      </c>
      <c r="F9" s="274">
        <v>270003456</v>
      </c>
      <c r="G9" s="240" t="s">
        <v>228</v>
      </c>
      <c r="H9" s="240" t="s">
        <v>229</v>
      </c>
      <c r="I9" s="240" t="s">
        <v>230</v>
      </c>
      <c r="J9" s="240" t="s">
        <v>231</v>
      </c>
      <c r="K9" s="240">
        <v>57</v>
      </c>
      <c r="L9" s="240" t="s">
        <v>219</v>
      </c>
      <c r="M9" s="240" t="s">
        <v>220</v>
      </c>
      <c r="N9" s="240" t="s">
        <v>221</v>
      </c>
      <c r="O9" s="240" t="s">
        <v>222</v>
      </c>
      <c r="P9" s="240" t="s">
        <v>232</v>
      </c>
      <c r="Q9" s="235"/>
      <c r="R9" s="235"/>
      <c r="S9" s="235"/>
      <c r="T9" s="235"/>
      <c r="U9" s="235">
        <v>1233</v>
      </c>
      <c r="V9" s="235">
        <v>1650</v>
      </c>
      <c r="W9" s="235">
        <v>3095</v>
      </c>
      <c r="X9" s="235">
        <v>1650</v>
      </c>
      <c r="Y9" s="235">
        <v>1650</v>
      </c>
      <c r="Z9" s="235"/>
      <c r="AA9" s="229"/>
      <c r="AB9" s="231"/>
      <c r="AC9" s="235"/>
      <c r="AD9" s="240"/>
      <c r="AE9" s="240"/>
      <c r="AF9" s="241"/>
      <c r="AG9" s="249"/>
      <c r="AH9" s="249"/>
      <c r="AI9" s="250"/>
      <c r="AJ9" s="250"/>
      <c r="AK9" s="250"/>
      <c r="AL9" s="250"/>
      <c r="AM9" s="250"/>
      <c r="AN9" s="250"/>
      <c r="AO9" s="250"/>
      <c r="AP9" s="250"/>
      <c r="AQ9" s="250"/>
      <c r="AR9" s="235">
        <v>1582</v>
      </c>
      <c r="AS9" s="229">
        <v>14677796</v>
      </c>
      <c r="AT9" s="231">
        <v>16439131.520000001</v>
      </c>
      <c r="AU9" s="235" t="s">
        <v>223</v>
      </c>
      <c r="AV9" s="240" t="s">
        <v>224</v>
      </c>
      <c r="AW9" s="240" t="s">
        <v>225</v>
      </c>
      <c r="AX9" s="241" t="s">
        <v>50</v>
      </c>
      <c r="AY9" s="193"/>
      <c r="AZ9" s="193"/>
      <c r="BA9" s="193"/>
      <c r="BB9" s="193"/>
      <c r="BC9" s="193"/>
      <c r="BD9" s="193"/>
      <c r="BE9" s="193"/>
      <c r="BF9" s="193"/>
      <c r="BG9" s="193"/>
      <c r="BH9" s="193"/>
      <c r="BI9" s="193"/>
      <c r="BJ9" s="193"/>
      <c r="BK9" s="193"/>
      <c r="BL9" s="193"/>
      <c r="BM9" s="193"/>
      <c r="BN9" s="193"/>
      <c r="BO9" s="193"/>
      <c r="BP9" s="193"/>
      <c r="BQ9" s="193"/>
      <c r="BR9" s="193"/>
      <c r="BS9" s="193"/>
      <c r="BT9" s="193"/>
      <c r="BU9" s="193"/>
      <c r="BV9" s="193"/>
      <c r="BW9" s="193"/>
      <c r="BX9" s="193"/>
      <c r="BY9" s="193"/>
      <c r="BZ9" s="193"/>
      <c r="CA9" s="193"/>
      <c r="CB9" s="193"/>
      <c r="CC9" s="193"/>
      <c r="CD9" s="193"/>
      <c r="CE9" s="193"/>
      <c r="CF9" s="193"/>
      <c r="CG9" s="193"/>
      <c r="CH9" s="193"/>
      <c r="CI9" s="193"/>
      <c r="CJ9" s="193"/>
      <c r="CK9" s="193"/>
      <c r="CL9" s="193"/>
      <c r="CM9" s="193"/>
      <c r="CN9" s="193"/>
      <c r="CO9" s="193"/>
      <c r="CP9" s="193"/>
      <c r="CQ9" s="193"/>
      <c r="CR9" s="193"/>
      <c r="CS9" s="193"/>
      <c r="CT9" s="193"/>
      <c r="CU9" s="193"/>
      <c r="CV9" s="193"/>
      <c r="CW9" s="193"/>
      <c r="CX9" s="193"/>
      <c r="CY9" s="193"/>
      <c r="CZ9" s="193"/>
      <c r="DA9" s="193"/>
      <c r="DB9" s="193"/>
      <c r="DC9" s="193"/>
      <c r="DD9" s="193"/>
      <c r="DE9" s="193"/>
      <c r="DF9" s="193"/>
      <c r="DG9" s="193"/>
      <c r="DH9" s="193"/>
      <c r="DI9" s="193"/>
      <c r="DJ9" s="193"/>
      <c r="DK9" s="193"/>
      <c r="DL9" s="193"/>
      <c r="DM9" s="193"/>
      <c r="DN9" s="193"/>
      <c r="DO9" s="193"/>
      <c r="DP9" s="193"/>
      <c r="DQ9" s="193"/>
      <c r="DR9" s="193"/>
      <c r="DS9" s="193"/>
      <c r="DT9" s="193"/>
      <c r="DU9" s="193"/>
      <c r="DV9" s="193"/>
      <c r="DW9" s="193"/>
      <c r="DX9" s="193"/>
      <c r="DY9" s="193"/>
      <c r="DZ9" s="193"/>
      <c r="EA9" s="193"/>
      <c r="EB9" s="193"/>
      <c r="EC9" s="193"/>
      <c r="ED9" s="193"/>
      <c r="EE9" s="193"/>
      <c r="EF9" s="193"/>
      <c r="EG9" s="193"/>
      <c r="EH9" s="193"/>
      <c r="EI9" s="193"/>
      <c r="EJ9" s="193"/>
      <c r="EK9" s="193"/>
      <c r="EL9" s="193"/>
      <c r="EM9" s="193"/>
      <c r="EN9" s="193"/>
      <c r="EO9" s="193"/>
      <c r="EP9" s="193"/>
      <c r="EQ9" s="193"/>
      <c r="ER9" s="193"/>
      <c r="ES9" s="193"/>
      <c r="ET9" s="193"/>
      <c r="EU9" s="193"/>
      <c r="EV9" s="193"/>
      <c r="EW9" s="193"/>
      <c r="EX9" s="193"/>
      <c r="EY9" s="193"/>
      <c r="EZ9" s="193"/>
      <c r="FA9" s="193"/>
      <c r="FB9" s="193"/>
      <c r="FC9" s="193"/>
      <c r="FD9" s="193"/>
      <c r="FE9" s="193"/>
      <c r="FF9" s="193"/>
      <c r="FG9" s="193"/>
      <c r="FH9" s="193"/>
      <c r="FI9" s="193"/>
      <c r="FJ9" s="193"/>
      <c r="FK9" s="193"/>
      <c r="FL9" s="193"/>
      <c r="FM9" s="193"/>
      <c r="FN9" s="193"/>
      <c r="FO9" s="193"/>
      <c r="FP9" s="193"/>
      <c r="FQ9" s="193"/>
      <c r="FR9" s="193"/>
      <c r="FS9" s="193"/>
      <c r="FT9" s="193"/>
      <c r="FU9" s="193"/>
      <c r="FV9" s="193"/>
      <c r="FW9" s="193"/>
      <c r="FX9" s="193"/>
      <c r="FY9" s="193"/>
      <c r="FZ9" s="193"/>
      <c r="GA9" s="193"/>
      <c r="GB9" s="193"/>
      <c r="GC9" s="193"/>
      <c r="GD9" s="193"/>
      <c r="GE9" s="193"/>
      <c r="GF9" s="193"/>
      <c r="GG9" s="193"/>
      <c r="GH9" s="193"/>
      <c r="GI9" s="193"/>
      <c r="GJ9" s="193"/>
      <c r="GK9" s="193"/>
      <c r="GL9" s="193"/>
      <c r="GM9" s="193"/>
      <c r="GN9" s="193"/>
      <c r="GO9" s="193"/>
      <c r="GP9" s="193"/>
      <c r="GQ9" s="193"/>
      <c r="GR9" s="193"/>
      <c r="GS9" s="193"/>
      <c r="GT9" s="193"/>
      <c r="GU9" s="193"/>
      <c r="GV9" s="193"/>
      <c r="GW9" s="193"/>
      <c r="GX9" s="193"/>
      <c r="GY9" s="193"/>
      <c r="GZ9" s="193"/>
      <c r="HA9" s="193"/>
      <c r="HB9" s="193"/>
      <c r="HC9" s="193"/>
      <c r="HD9" s="193"/>
      <c r="HE9" s="193"/>
      <c r="HF9" s="193"/>
      <c r="HG9" s="193"/>
      <c r="HH9" s="193"/>
      <c r="HI9" s="193"/>
      <c r="HJ9" s="193"/>
      <c r="HK9" s="193"/>
      <c r="HL9" s="193"/>
      <c r="HM9" s="193"/>
      <c r="HN9" s="193"/>
      <c r="HO9" s="193"/>
      <c r="HP9" s="193"/>
      <c r="HQ9" s="193"/>
      <c r="HR9" s="193"/>
    </row>
    <row r="10" spans="1:244" s="195" customFormat="1" ht="15" customHeight="1" x14ac:dyDescent="0.2">
      <c r="A10" s="241">
        <v>104</v>
      </c>
      <c r="B10" s="235" t="s">
        <v>218</v>
      </c>
      <c r="C10" s="240" t="s">
        <v>233</v>
      </c>
      <c r="D10" s="240" t="s">
        <v>216</v>
      </c>
      <c r="E10" s="240" t="s">
        <v>234</v>
      </c>
      <c r="F10" s="274">
        <v>270007330</v>
      </c>
      <c r="G10" s="240" t="s">
        <v>235</v>
      </c>
      <c r="H10" s="240" t="s">
        <v>236</v>
      </c>
      <c r="I10" s="240" t="s">
        <v>237</v>
      </c>
      <c r="J10" s="240" t="s">
        <v>231</v>
      </c>
      <c r="K10" s="240">
        <v>45</v>
      </c>
      <c r="L10" s="240" t="s">
        <v>219</v>
      </c>
      <c r="M10" s="240" t="s">
        <v>220</v>
      </c>
      <c r="N10" s="240" t="s">
        <v>221</v>
      </c>
      <c r="O10" s="240" t="s">
        <v>222</v>
      </c>
      <c r="P10" s="240" t="s">
        <v>238</v>
      </c>
      <c r="Q10" s="235"/>
      <c r="R10" s="235"/>
      <c r="S10" s="235"/>
      <c r="T10" s="235"/>
      <c r="U10" s="235">
        <v>1350</v>
      </c>
      <c r="V10" s="235">
        <v>1850</v>
      </c>
      <c r="W10" s="235">
        <v>3002</v>
      </c>
      <c r="X10" s="235">
        <v>1850</v>
      </c>
      <c r="Y10" s="235">
        <v>1850</v>
      </c>
      <c r="Z10" s="235"/>
      <c r="AA10" s="229"/>
      <c r="AB10" s="231"/>
      <c r="AC10" s="235"/>
      <c r="AD10" s="240"/>
      <c r="AE10" s="240"/>
      <c r="AF10" s="241"/>
      <c r="AG10" s="249"/>
      <c r="AH10" s="249"/>
      <c r="AI10" s="275"/>
      <c r="AJ10" s="276"/>
      <c r="AK10" s="244"/>
      <c r="AL10" s="244"/>
      <c r="AM10" s="244"/>
      <c r="AN10" s="244"/>
      <c r="AO10" s="244"/>
      <c r="AP10" s="244"/>
      <c r="AQ10" s="244"/>
      <c r="AR10" s="235">
        <v>397</v>
      </c>
      <c r="AS10" s="229">
        <v>3931094</v>
      </c>
      <c r="AT10" s="231">
        <v>4402825.28</v>
      </c>
      <c r="AU10" s="235" t="s">
        <v>223</v>
      </c>
      <c r="AV10" s="240" t="s">
        <v>224</v>
      </c>
      <c r="AW10" s="240" t="s">
        <v>225</v>
      </c>
      <c r="AX10" s="241" t="s">
        <v>50</v>
      </c>
      <c r="AY10" s="194"/>
      <c r="AZ10" s="194"/>
      <c r="BA10" s="194"/>
      <c r="BB10" s="194"/>
      <c r="BC10" s="194"/>
      <c r="BD10" s="194"/>
      <c r="BE10" s="194"/>
      <c r="BF10" s="194"/>
      <c r="BG10" s="194"/>
      <c r="BH10" s="194"/>
      <c r="BI10" s="194"/>
      <c r="BJ10" s="194"/>
      <c r="BK10" s="194"/>
      <c r="BL10" s="194"/>
      <c r="BM10" s="194"/>
      <c r="BN10" s="194"/>
      <c r="BO10" s="194"/>
      <c r="BP10" s="194"/>
      <c r="BQ10" s="194"/>
      <c r="BR10" s="194"/>
      <c r="BS10" s="194"/>
      <c r="BT10" s="194"/>
      <c r="BU10" s="194"/>
      <c r="BV10" s="194"/>
      <c r="BW10" s="194"/>
      <c r="BX10" s="194"/>
      <c r="BY10" s="194"/>
      <c r="BZ10" s="194"/>
      <c r="CA10" s="194"/>
      <c r="CB10" s="194"/>
      <c r="CC10" s="194"/>
      <c r="CD10" s="194"/>
      <c r="CE10" s="194"/>
      <c r="CF10" s="194"/>
      <c r="CG10" s="194"/>
      <c r="CH10" s="194"/>
      <c r="CI10" s="194"/>
      <c r="CJ10" s="194"/>
      <c r="CK10" s="194"/>
      <c r="CL10" s="194"/>
      <c r="CM10" s="194"/>
      <c r="CN10" s="194"/>
      <c r="CO10" s="194"/>
      <c r="CP10" s="194"/>
      <c r="CQ10" s="194"/>
      <c r="CR10" s="194"/>
      <c r="CS10" s="194"/>
      <c r="CT10" s="194"/>
      <c r="CU10" s="194"/>
      <c r="CV10" s="194"/>
      <c r="CW10" s="194"/>
      <c r="CX10" s="194"/>
      <c r="CY10" s="194"/>
      <c r="CZ10" s="194"/>
      <c r="DA10" s="194"/>
      <c r="DB10" s="194"/>
      <c r="DC10" s="194"/>
      <c r="DD10" s="194"/>
      <c r="DE10" s="194"/>
      <c r="DF10" s="194"/>
      <c r="DG10" s="194"/>
      <c r="DH10" s="194"/>
      <c r="DI10" s="194"/>
      <c r="DJ10" s="194"/>
      <c r="DK10" s="194"/>
      <c r="DL10" s="194"/>
      <c r="DM10" s="194"/>
      <c r="DN10" s="194"/>
      <c r="DO10" s="194"/>
      <c r="DP10" s="194"/>
      <c r="DQ10" s="194"/>
      <c r="DR10" s="194"/>
      <c r="DS10" s="194"/>
      <c r="DT10" s="194"/>
      <c r="DU10" s="194"/>
      <c r="DV10" s="194"/>
      <c r="DW10" s="194"/>
      <c r="DX10" s="194"/>
      <c r="DY10" s="194"/>
      <c r="DZ10" s="194"/>
      <c r="EA10" s="194"/>
      <c r="EB10" s="194"/>
      <c r="EC10" s="194"/>
      <c r="ED10" s="194"/>
      <c r="EE10" s="194"/>
      <c r="EF10" s="194"/>
      <c r="EG10" s="194"/>
      <c r="EH10" s="194"/>
      <c r="EI10" s="194"/>
      <c r="EJ10" s="194"/>
      <c r="EK10" s="194"/>
      <c r="EL10" s="194"/>
      <c r="EM10" s="194"/>
      <c r="EN10" s="194"/>
      <c r="EO10" s="194"/>
      <c r="EP10" s="194"/>
      <c r="EQ10" s="194"/>
      <c r="ER10" s="194"/>
      <c r="ES10" s="194"/>
      <c r="ET10" s="194"/>
      <c r="EU10" s="194"/>
      <c r="EV10" s="194"/>
      <c r="EW10" s="194"/>
      <c r="EX10" s="194"/>
      <c r="EY10" s="194"/>
      <c r="EZ10" s="194"/>
      <c r="FA10" s="194"/>
      <c r="FB10" s="194"/>
      <c r="FC10" s="194"/>
      <c r="FD10" s="194"/>
      <c r="FE10" s="194"/>
      <c r="FF10" s="194"/>
      <c r="FG10" s="194"/>
      <c r="FH10" s="194"/>
      <c r="FI10" s="194"/>
      <c r="FJ10" s="194"/>
      <c r="FK10" s="194"/>
      <c r="FL10" s="194"/>
      <c r="FM10" s="194"/>
      <c r="FN10" s="194"/>
      <c r="FO10" s="194"/>
      <c r="FP10" s="194"/>
      <c r="FQ10" s="194"/>
      <c r="FR10" s="194"/>
      <c r="FS10" s="194"/>
      <c r="FT10" s="194"/>
      <c r="FU10" s="194"/>
      <c r="FV10" s="194"/>
      <c r="FW10" s="194"/>
      <c r="FX10" s="194"/>
      <c r="FY10" s="194"/>
      <c r="FZ10" s="194"/>
      <c r="GA10" s="194"/>
      <c r="GB10" s="194"/>
      <c r="GC10" s="194"/>
      <c r="GD10" s="194"/>
      <c r="GE10" s="194"/>
      <c r="GF10" s="194"/>
      <c r="GG10" s="194"/>
      <c r="GH10" s="194"/>
      <c r="GI10" s="194"/>
      <c r="GJ10" s="194"/>
      <c r="GK10" s="194"/>
      <c r="GL10" s="194"/>
      <c r="GM10" s="194"/>
      <c r="GN10" s="194"/>
      <c r="GO10" s="194"/>
      <c r="GP10" s="194"/>
      <c r="GQ10" s="194"/>
      <c r="GR10" s="194"/>
      <c r="GS10" s="194"/>
      <c r="GT10" s="194"/>
      <c r="GU10" s="194"/>
      <c r="GV10" s="194"/>
      <c r="GW10" s="194"/>
      <c r="GX10" s="194"/>
      <c r="GY10" s="194"/>
      <c r="GZ10" s="194"/>
      <c r="HA10" s="194"/>
      <c r="HB10" s="194"/>
    </row>
    <row r="11" spans="1:244" s="192" customFormat="1" ht="15" customHeight="1" x14ac:dyDescent="0.2">
      <c r="A11" s="241">
        <v>104</v>
      </c>
      <c r="B11" s="241" t="s">
        <v>218</v>
      </c>
      <c r="C11" s="240" t="s">
        <v>241</v>
      </c>
      <c r="D11" s="240" t="s">
        <v>216</v>
      </c>
      <c r="E11" s="240" t="s">
        <v>234</v>
      </c>
      <c r="F11" s="274">
        <v>270006466</v>
      </c>
      <c r="G11" s="240" t="s">
        <v>235</v>
      </c>
      <c r="H11" s="240" t="s">
        <v>236</v>
      </c>
      <c r="I11" s="240" t="s">
        <v>242</v>
      </c>
      <c r="J11" s="240" t="s">
        <v>231</v>
      </c>
      <c r="K11" s="240">
        <v>45</v>
      </c>
      <c r="L11" s="240" t="s">
        <v>219</v>
      </c>
      <c r="M11" s="240" t="s">
        <v>220</v>
      </c>
      <c r="N11" s="240" t="s">
        <v>221</v>
      </c>
      <c r="O11" s="240" t="s">
        <v>222</v>
      </c>
      <c r="P11" s="240" t="s">
        <v>238</v>
      </c>
      <c r="Q11" s="235"/>
      <c r="R11" s="235"/>
      <c r="S11" s="235"/>
      <c r="T11" s="235"/>
      <c r="U11" s="235">
        <v>525</v>
      </c>
      <c r="V11" s="235">
        <v>1284</v>
      </c>
      <c r="W11" s="235">
        <v>2288</v>
      </c>
      <c r="X11" s="235">
        <v>2100</v>
      </c>
      <c r="Y11" s="235">
        <v>2100</v>
      </c>
      <c r="Z11" s="235"/>
      <c r="AA11" s="229"/>
      <c r="AB11" s="231"/>
      <c r="AC11" s="240"/>
      <c r="AD11" s="240"/>
      <c r="AE11" s="240"/>
      <c r="AF11" s="241"/>
      <c r="AG11" s="249"/>
      <c r="AH11" s="249"/>
      <c r="AI11" s="250"/>
      <c r="AJ11" s="250"/>
      <c r="AK11" s="250"/>
      <c r="AL11" s="250"/>
      <c r="AM11" s="250"/>
      <c r="AN11" s="250"/>
      <c r="AO11" s="250"/>
      <c r="AP11" s="250"/>
      <c r="AQ11" s="250"/>
      <c r="AR11" s="235">
        <v>600</v>
      </c>
      <c r="AS11" s="229">
        <v>4978200</v>
      </c>
      <c r="AT11" s="231">
        <v>5575584.0000000009</v>
      </c>
      <c r="AU11" s="240" t="s">
        <v>223</v>
      </c>
      <c r="AV11" s="240" t="s">
        <v>224</v>
      </c>
      <c r="AW11" s="240" t="s">
        <v>225</v>
      </c>
      <c r="AX11" s="241" t="s">
        <v>50</v>
      </c>
      <c r="AY11" s="193"/>
      <c r="AZ11" s="193"/>
      <c r="BA11" s="193"/>
      <c r="BB11" s="193"/>
      <c r="BC11" s="193"/>
      <c r="BD11" s="193"/>
      <c r="BE11" s="193"/>
      <c r="BF11" s="193"/>
      <c r="BG11" s="193"/>
      <c r="BH11" s="193"/>
      <c r="BI11" s="193"/>
      <c r="BJ11" s="193"/>
      <c r="BK11" s="193"/>
      <c r="BL11" s="193"/>
      <c r="BM11" s="193"/>
      <c r="BN11" s="193"/>
      <c r="BO11" s="193"/>
      <c r="BP11" s="193"/>
      <c r="BQ11" s="193"/>
      <c r="BR11" s="193"/>
      <c r="BS11" s="193"/>
      <c r="BT11" s="193"/>
      <c r="BU11" s="193"/>
      <c r="BV11" s="193"/>
      <c r="BW11" s="193"/>
      <c r="BX11" s="193"/>
      <c r="BY11" s="193"/>
      <c r="BZ11" s="193"/>
      <c r="CA11" s="193"/>
      <c r="CB11" s="193"/>
      <c r="CC11" s="193"/>
      <c r="CD11" s="193"/>
      <c r="CE11" s="193"/>
      <c r="CF11" s="193"/>
      <c r="CG11" s="193"/>
      <c r="CH11" s="193"/>
      <c r="CI11" s="193"/>
      <c r="CJ11" s="193"/>
      <c r="CK11" s="193"/>
      <c r="CL11" s="193"/>
      <c r="CM11" s="193"/>
      <c r="CN11" s="193"/>
      <c r="CO11" s="193"/>
      <c r="CP11" s="193"/>
      <c r="CQ11" s="193"/>
      <c r="CR11" s="193"/>
      <c r="CS11" s="193"/>
      <c r="CT11" s="193"/>
      <c r="CU11" s="193"/>
      <c r="CV11" s="193"/>
      <c r="CW11" s="193"/>
      <c r="CX11" s="193"/>
      <c r="CY11" s="193"/>
      <c r="CZ11" s="193"/>
      <c r="DA11" s="193"/>
      <c r="DB11" s="193"/>
      <c r="DC11" s="193"/>
      <c r="DD11" s="193"/>
      <c r="DE11" s="193"/>
      <c r="DF11" s="193"/>
      <c r="DG11" s="193"/>
      <c r="DH11" s="193"/>
      <c r="DI11" s="193"/>
      <c r="DJ11" s="193"/>
      <c r="DK11" s="193"/>
      <c r="DL11" s="193"/>
      <c r="DM11" s="193"/>
      <c r="DN11" s="193"/>
      <c r="DO11" s="193"/>
      <c r="DP11" s="193"/>
      <c r="DQ11" s="193"/>
      <c r="DR11" s="193"/>
      <c r="DS11" s="193"/>
      <c r="DT11" s="193"/>
      <c r="DU11" s="193"/>
      <c r="DV11" s="193"/>
      <c r="DW11" s="193"/>
      <c r="DX11" s="193"/>
      <c r="DY11" s="193"/>
      <c r="DZ11" s="193"/>
      <c r="EA11" s="193"/>
      <c r="EB11" s="193"/>
      <c r="EC11" s="193"/>
      <c r="ED11" s="193"/>
      <c r="EE11" s="193"/>
      <c r="EF11" s="193"/>
      <c r="EG11" s="193"/>
      <c r="EH11" s="193"/>
      <c r="EI11" s="193"/>
      <c r="EJ11" s="193"/>
      <c r="EK11" s="193"/>
      <c r="EL11" s="193"/>
      <c r="EM11" s="193"/>
      <c r="EN11" s="193"/>
      <c r="EO11" s="193"/>
      <c r="EP11" s="193"/>
      <c r="EQ11" s="193"/>
      <c r="ER11" s="193"/>
      <c r="ES11" s="193"/>
      <c r="ET11" s="193"/>
      <c r="EU11" s="193"/>
      <c r="EV11" s="193"/>
      <c r="EW11" s="193"/>
      <c r="EX11" s="193"/>
      <c r="EY11" s="193"/>
      <c r="EZ11" s="193"/>
      <c r="FA11" s="193"/>
      <c r="FB11" s="193"/>
      <c r="FC11" s="193"/>
      <c r="FD11" s="193"/>
      <c r="FE11" s="193"/>
      <c r="FF11" s="193"/>
      <c r="FG11" s="193"/>
      <c r="FH11" s="193"/>
      <c r="FI11" s="193"/>
      <c r="FJ11" s="193"/>
      <c r="FK11" s="193"/>
      <c r="FL11" s="193"/>
      <c r="FM11" s="193"/>
      <c r="FN11" s="193"/>
      <c r="FO11" s="193"/>
      <c r="FP11" s="193"/>
      <c r="FQ11" s="193"/>
      <c r="FR11" s="193"/>
      <c r="FS11" s="193"/>
      <c r="FT11" s="193"/>
      <c r="FU11" s="193"/>
      <c r="FV11" s="193"/>
      <c r="FW11" s="193"/>
      <c r="FX11" s="193"/>
      <c r="FY11" s="193"/>
      <c r="FZ11" s="193"/>
      <c r="GA11" s="193"/>
      <c r="GB11" s="193"/>
      <c r="GC11" s="193"/>
      <c r="GD11" s="193"/>
      <c r="GE11" s="193"/>
      <c r="GF11" s="193"/>
      <c r="GG11" s="193"/>
      <c r="GH11" s="193"/>
      <c r="GI11" s="193"/>
      <c r="GJ11" s="193"/>
      <c r="GK11" s="193"/>
      <c r="GL11" s="193"/>
      <c r="GM11" s="193"/>
      <c r="GN11" s="193"/>
      <c r="GO11" s="193"/>
      <c r="GP11" s="193"/>
      <c r="GQ11" s="193"/>
      <c r="GR11" s="193"/>
      <c r="GS11" s="193"/>
      <c r="GT11" s="193"/>
      <c r="GU11" s="193"/>
      <c r="GV11" s="193"/>
      <c r="GW11" s="193"/>
      <c r="GX11" s="193"/>
      <c r="GY11" s="193"/>
      <c r="GZ11" s="193"/>
      <c r="HA11" s="193"/>
      <c r="HB11" s="193"/>
      <c r="HC11" s="193"/>
      <c r="HD11" s="193"/>
      <c r="HE11" s="193"/>
      <c r="HF11" s="193"/>
      <c r="HG11" s="193"/>
      <c r="HH11" s="193"/>
      <c r="HI11" s="193"/>
      <c r="HJ11" s="193"/>
      <c r="HK11" s="193"/>
      <c r="HL11" s="193"/>
      <c r="HM11" s="193"/>
      <c r="HN11" s="193"/>
      <c r="HO11" s="193"/>
      <c r="HP11" s="193"/>
      <c r="HQ11" s="193"/>
      <c r="HR11" s="193"/>
    </row>
    <row r="12" spans="1:244" s="192" customFormat="1" ht="15" customHeight="1" x14ac:dyDescent="0.2">
      <c r="A12" s="241">
        <v>104</v>
      </c>
      <c r="B12" s="241" t="s">
        <v>218</v>
      </c>
      <c r="C12" s="240" t="s">
        <v>247</v>
      </c>
      <c r="D12" s="240" t="s">
        <v>216</v>
      </c>
      <c r="E12" s="240" t="s">
        <v>248</v>
      </c>
      <c r="F12" s="274">
        <v>270005361</v>
      </c>
      <c r="G12" s="240" t="s">
        <v>249</v>
      </c>
      <c r="H12" s="240" t="s">
        <v>250</v>
      </c>
      <c r="I12" s="240" t="s">
        <v>251</v>
      </c>
      <c r="J12" s="240" t="s">
        <v>217</v>
      </c>
      <c r="K12" s="240">
        <v>57</v>
      </c>
      <c r="L12" s="240" t="s">
        <v>219</v>
      </c>
      <c r="M12" s="240" t="s">
        <v>220</v>
      </c>
      <c r="N12" s="240" t="s">
        <v>221</v>
      </c>
      <c r="O12" s="240" t="s">
        <v>222</v>
      </c>
      <c r="P12" s="240" t="s">
        <v>252</v>
      </c>
      <c r="Q12" s="235"/>
      <c r="R12" s="235"/>
      <c r="S12" s="235"/>
      <c r="T12" s="235"/>
      <c r="U12" s="235">
        <v>0</v>
      </c>
      <c r="V12" s="235">
        <v>0</v>
      </c>
      <c r="W12" s="235">
        <v>30</v>
      </c>
      <c r="X12" s="235">
        <v>57</v>
      </c>
      <c r="Y12" s="235"/>
      <c r="Z12" s="246"/>
      <c r="AA12" s="246"/>
      <c r="AB12" s="246"/>
      <c r="AC12" s="246"/>
      <c r="AD12" s="246"/>
      <c r="AE12" s="246"/>
      <c r="AF12" s="246"/>
      <c r="AG12" s="244"/>
      <c r="AH12" s="244"/>
      <c r="AI12" s="244"/>
      <c r="AJ12" s="244"/>
      <c r="AK12" s="244"/>
      <c r="AL12" s="244"/>
      <c r="AM12" s="244"/>
      <c r="AN12" s="244"/>
      <c r="AO12" s="244"/>
      <c r="AP12" s="244"/>
      <c r="AQ12" s="244"/>
      <c r="AR12" s="235">
        <v>33447.54</v>
      </c>
      <c r="AS12" s="229">
        <f t="shared" ref="AS12:AS27" si="0">(U12+V12+W12+X12)*AR12</f>
        <v>2909935.98</v>
      </c>
      <c r="AT12" s="231">
        <f>AS12*1.12</f>
        <v>3259128.2976000002</v>
      </c>
      <c r="AU12" s="235" t="s">
        <v>223</v>
      </c>
      <c r="AV12" s="240" t="s">
        <v>224</v>
      </c>
      <c r="AW12" s="247"/>
      <c r="AX12" s="241" t="s">
        <v>50</v>
      </c>
      <c r="AY12" s="191"/>
      <c r="AZ12" s="191"/>
      <c r="BB12" s="198"/>
      <c r="BC12" s="198"/>
      <c r="BD12" s="198"/>
      <c r="BF12" s="193"/>
      <c r="BG12" s="193"/>
      <c r="BH12" s="193"/>
      <c r="BI12" s="193"/>
      <c r="BJ12" s="193"/>
      <c r="BK12" s="193"/>
      <c r="BL12" s="193"/>
      <c r="BM12" s="193"/>
      <c r="BN12" s="193"/>
      <c r="BO12" s="193"/>
      <c r="BP12" s="193"/>
      <c r="BQ12" s="193"/>
      <c r="BR12" s="193"/>
      <c r="BS12" s="193"/>
      <c r="BT12" s="193"/>
      <c r="BU12" s="193"/>
      <c r="BV12" s="193"/>
      <c r="BW12" s="193"/>
      <c r="BX12" s="193"/>
      <c r="BY12" s="193"/>
      <c r="BZ12" s="193"/>
      <c r="CA12" s="193"/>
      <c r="CB12" s="193"/>
      <c r="CC12" s="193"/>
      <c r="CD12" s="193"/>
      <c r="CE12" s="193"/>
      <c r="CF12" s="193"/>
      <c r="CG12" s="193"/>
      <c r="CH12" s="193"/>
      <c r="CI12" s="193"/>
      <c r="CJ12" s="193"/>
      <c r="CK12" s="193"/>
      <c r="CL12" s="193"/>
      <c r="CM12" s="193"/>
      <c r="CN12" s="193"/>
      <c r="CO12" s="193"/>
      <c r="CP12" s="193"/>
      <c r="CQ12" s="193"/>
      <c r="CR12" s="193"/>
      <c r="CS12" s="193"/>
      <c r="CT12" s="193"/>
      <c r="CU12" s="193"/>
      <c r="CV12" s="193"/>
      <c r="CW12" s="193"/>
      <c r="CX12" s="193"/>
      <c r="CY12" s="193"/>
      <c r="CZ12" s="193"/>
      <c r="DA12" s="193"/>
      <c r="DB12" s="193"/>
      <c r="DC12" s="193"/>
      <c r="DD12" s="193"/>
      <c r="DE12" s="193"/>
      <c r="DF12" s="193"/>
      <c r="DG12" s="193"/>
      <c r="DH12" s="193"/>
      <c r="DI12" s="193"/>
      <c r="DJ12" s="193"/>
      <c r="DK12" s="193"/>
      <c r="DL12" s="193"/>
      <c r="DM12" s="193"/>
      <c r="DN12" s="193"/>
      <c r="DO12" s="193"/>
      <c r="DP12" s="193"/>
      <c r="DQ12" s="193"/>
      <c r="DR12" s="193"/>
      <c r="DS12" s="193"/>
      <c r="DT12" s="193"/>
      <c r="DU12" s="193"/>
      <c r="DV12" s="193"/>
      <c r="DW12" s="193"/>
      <c r="DX12" s="193"/>
      <c r="DY12" s="193"/>
      <c r="DZ12" s="193"/>
      <c r="EA12" s="193"/>
      <c r="EB12" s="193"/>
      <c r="EC12" s="193"/>
      <c r="ED12" s="193"/>
      <c r="EE12" s="193"/>
      <c r="EF12" s="193"/>
      <c r="EG12" s="193"/>
      <c r="EH12" s="193"/>
      <c r="EI12" s="193"/>
      <c r="EJ12" s="193"/>
      <c r="EK12" s="193"/>
      <c r="EL12" s="193"/>
      <c r="EM12" s="193"/>
      <c r="EN12" s="193"/>
      <c r="EO12" s="193"/>
      <c r="EP12" s="193"/>
      <c r="EQ12" s="193"/>
      <c r="ER12" s="193"/>
      <c r="ES12" s="193"/>
      <c r="ET12" s="193"/>
      <c r="EU12" s="193"/>
      <c r="EV12" s="193"/>
      <c r="EW12" s="193"/>
      <c r="EX12" s="193"/>
      <c r="EY12" s="193"/>
      <c r="EZ12" s="193"/>
      <c r="FA12" s="193"/>
      <c r="FB12" s="193"/>
      <c r="FC12" s="193"/>
      <c r="FD12" s="193"/>
      <c r="FE12" s="193"/>
      <c r="FF12" s="193"/>
      <c r="FG12" s="193"/>
      <c r="FH12" s="193"/>
      <c r="FI12" s="193"/>
      <c r="FJ12" s="193"/>
      <c r="FK12" s="193"/>
      <c r="FL12" s="193"/>
      <c r="FM12" s="193"/>
      <c r="FN12" s="193"/>
      <c r="FO12" s="193"/>
      <c r="FP12" s="193"/>
      <c r="FQ12" s="193"/>
      <c r="FR12" s="193"/>
      <c r="FS12" s="193"/>
      <c r="FT12" s="193"/>
      <c r="FU12" s="193"/>
      <c r="FV12" s="193"/>
      <c r="FW12" s="193"/>
      <c r="FX12" s="193"/>
      <c r="FY12" s="193"/>
      <c r="FZ12" s="193"/>
      <c r="GA12" s="193"/>
      <c r="GB12" s="193"/>
      <c r="GC12" s="193"/>
      <c r="GD12" s="193"/>
      <c r="GE12" s="193"/>
      <c r="GF12" s="193"/>
      <c r="GG12" s="193"/>
      <c r="GH12" s="193"/>
      <c r="GI12" s="193"/>
      <c r="GJ12" s="193"/>
      <c r="GK12" s="193"/>
      <c r="GL12" s="193"/>
      <c r="GM12" s="193"/>
      <c r="GN12" s="193"/>
      <c r="GO12" s="193"/>
      <c r="GP12" s="193"/>
      <c r="GQ12" s="193"/>
      <c r="GR12" s="193"/>
      <c r="GS12" s="193"/>
      <c r="GT12" s="193"/>
      <c r="GU12" s="193"/>
      <c r="GV12" s="193"/>
      <c r="GW12" s="193"/>
      <c r="GX12" s="193"/>
      <c r="GY12" s="193"/>
      <c r="GZ12" s="193"/>
      <c r="HA12" s="193"/>
      <c r="HB12" s="193"/>
      <c r="HC12" s="193"/>
      <c r="HD12" s="193"/>
      <c r="HE12" s="193"/>
      <c r="HF12" s="193"/>
      <c r="HG12" s="193"/>
      <c r="HH12" s="193"/>
      <c r="HI12" s="193"/>
      <c r="HJ12" s="193"/>
      <c r="HK12" s="193"/>
      <c r="HL12" s="193"/>
      <c r="HM12" s="193"/>
      <c r="HN12" s="193"/>
      <c r="HO12" s="193"/>
      <c r="HP12" s="193"/>
      <c r="HQ12" s="193"/>
      <c r="HR12" s="193"/>
      <c r="HS12" s="193"/>
      <c r="HT12" s="193"/>
      <c r="HU12" s="193"/>
      <c r="HV12" s="193"/>
      <c r="HW12" s="193"/>
      <c r="HX12" s="193"/>
      <c r="HY12" s="193"/>
      <c r="HZ12" s="193"/>
      <c r="IA12" s="193"/>
      <c r="IB12" s="193"/>
      <c r="IC12" s="193"/>
      <c r="ID12" s="193"/>
      <c r="IE12" s="193"/>
      <c r="IF12" s="193"/>
      <c r="IG12" s="193"/>
      <c r="IH12" s="193"/>
    </row>
    <row r="13" spans="1:244" s="192" customFormat="1" ht="15" customHeight="1" x14ac:dyDescent="0.2">
      <c r="A13" s="241">
        <v>104</v>
      </c>
      <c r="B13" s="241" t="s">
        <v>218</v>
      </c>
      <c r="C13" s="240" t="s">
        <v>253</v>
      </c>
      <c r="D13" s="240" t="s">
        <v>216</v>
      </c>
      <c r="E13" s="240" t="s">
        <v>248</v>
      </c>
      <c r="F13" s="274">
        <v>270008002</v>
      </c>
      <c r="G13" s="240" t="s">
        <v>249</v>
      </c>
      <c r="H13" s="240" t="s">
        <v>250</v>
      </c>
      <c r="I13" s="240" t="s">
        <v>254</v>
      </c>
      <c r="J13" s="240" t="s">
        <v>217</v>
      </c>
      <c r="K13" s="240">
        <v>57</v>
      </c>
      <c r="L13" s="240" t="s">
        <v>219</v>
      </c>
      <c r="M13" s="240" t="s">
        <v>220</v>
      </c>
      <c r="N13" s="240" t="s">
        <v>221</v>
      </c>
      <c r="O13" s="240" t="s">
        <v>222</v>
      </c>
      <c r="P13" s="240" t="s">
        <v>252</v>
      </c>
      <c r="Q13" s="235"/>
      <c r="R13" s="235"/>
      <c r="S13" s="235"/>
      <c r="T13" s="235"/>
      <c r="U13" s="235">
        <v>0</v>
      </c>
      <c r="V13" s="235">
        <v>75</v>
      </c>
      <c r="W13" s="235">
        <v>136</v>
      </c>
      <c r="X13" s="235">
        <v>166</v>
      </c>
      <c r="Y13" s="235"/>
      <c r="Z13" s="246"/>
      <c r="AA13" s="246"/>
      <c r="AB13" s="246"/>
      <c r="AC13" s="246"/>
      <c r="AD13" s="246"/>
      <c r="AE13" s="246"/>
      <c r="AF13" s="246"/>
      <c r="AG13" s="244"/>
      <c r="AH13" s="244"/>
      <c r="AI13" s="244"/>
      <c r="AJ13" s="244"/>
      <c r="AK13" s="244"/>
      <c r="AL13" s="244"/>
      <c r="AM13" s="244"/>
      <c r="AN13" s="244"/>
      <c r="AO13" s="244"/>
      <c r="AP13" s="244"/>
      <c r="AQ13" s="244"/>
      <c r="AR13" s="235">
        <v>33447.54</v>
      </c>
      <c r="AS13" s="229">
        <f t="shared" si="0"/>
        <v>12609722.58</v>
      </c>
      <c r="AT13" s="231">
        <f t="shared" ref="AT13:AT35" si="1">AS13*1.12</f>
        <v>14122889.289600002</v>
      </c>
      <c r="AU13" s="235" t="s">
        <v>223</v>
      </c>
      <c r="AV13" s="240" t="s">
        <v>224</v>
      </c>
      <c r="AW13" s="244"/>
      <c r="AX13" s="241" t="s">
        <v>50</v>
      </c>
      <c r="AY13" s="191"/>
      <c r="AZ13" s="191"/>
      <c r="BB13" s="198"/>
      <c r="BC13" s="198"/>
      <c r="BD13" s="198"/>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3"/>
      <c r="CE13" s="193"/>
      <c r="CF13" s="193"/>
      <c r="CG13" s="193"/>
      <c r="CH13" s="193"/>
      <c r="CI13" s="193"/>
      <c r="CJ13" s="193"/>
      <c r="CK13" s="193"/>
      <c r="CL13" s="193"/>
      <c r="CM13" s="193"/>
      <c r="CN13" s="193"/>
      <c r="CO13" s="193"/>
      <c r="CP13" s="193"/>
      <c r="CQ13" s="193"/>
      <c r="CR13" s="193"/>
      <c r="CS13" s="193"/>
      <c r="CT13" s="193"/>
      <c r="CU13" s="193"/>
      <c r="CV13" s="193"/>
      <c r="CW13" s="193"/>
      <c r="CX13" s="193"/>
      <c r="CY13" s="193"/>
      <c r="CZ13" s="193"/>
      <c r="DA13" s="193"/>
      <c r="DB13" s="193"/>
      <c r="DC13" s="193"/>
      <c r="DD13" s="193"/>
      <c r="DE13" s="193"/>
      <c r="DF13" s="193"/>
      <c r="DG13" s="193"/>
      <c r="DH13" s="193"/>
      <c r="DI13" s="193"/>
      <c r="DJ13" s="193"/>
      <c r="DK13" s="193"/>
      <c r="DL13" s="193"/>
      <c r="DM13" s="193"/>
      <c r="DN13" s="193"/>
      <c r="DO13" s="193"/>
      <c r="DP13" s="193"/>
      <c r="DQ13" s="193"/>
      <c r="DR13" s="193"/>
      <c r="DS13" s="193"/>
      <c r="DT13" s="193"/>
      <c r="DU13" s="193"/>
      <c r="DV13" s="193"/>
      <c r="DW13" s="193"/>
      <c r="DX13" s="193"/>
      <c r="DY13" s="193"/>
      <c r="DZ13" s="193"/>
      <c r="EA13" s="193"/>
      <c r="EB13" s="193"/>
      <c r="EC13" s="193"/>
      <c r="ED13" s="193"/>
      <c r="EE13" s="193"/>
      <c r="EF13" s="193"/>
      <c r="EG13" s="193"/>
      <c r="EH13" s="193"/>
      <c r="EI13" s="193"/>
      <c r="EJ13" s="193"/>
      <c r="EK13" s="193"/>
      <c r="EL13" s="193"/>
      <c r="EM13" s="193"/>
      <c r="EN13" s="193"/>
      <c r="EO13" s="193"/>
      <c r="EP13" s="193"/>
      <c r="EQ13" s="193"/>
      <c r="ER13" s="193"/>
      <c r="ES13" s="193"/>
      <c r="ET13" s="193"/>
      <c r="EU13" s="193"/>
      <c r="EV13" s="193"/>
      <c r="EW13" s="193"/>
      <c r="EX13" s="193"/>
      <c r="EY13" s="193"/>
      <c r="EZ13" s="193"/>
      <c r="FA13" s="193"/>
      <c r="FB13" s="193"/>
      <c r="FC13" s="193"/>
      <c r="FD13" s="193"/>
      <c r="FE13" s="193"/>
      <c r="FF13" s="193"/>
      <c r="FG13" s="193"/>
      <c r="FH13" s="193"/>
      <c r="FI13" s="193"/>
      <c r="FJ13" s="193"/>
      <c r="FK13" s="193"/>
      <c r="FL13" s="193"/>
      <c r="FM13" s="193"/>
      <c r="FN13" s="193"/>
      <c r="FO13" s="193"/>
      <c r="FP13" s="193"/>
      <c r="FQ13" s="193"/>
      <c r="FR13" s="193"/>
      <c r="FS13" s="193"/>
      <c r="FT13" s="193"/>
      <c r="FU13" s="193"/>
      <c r="FV13" s="193"/>
      <c r="FW13" s="193"/>
      <c r="FX13" s="193"/>
      <c r="FY13" s="193"/>
      <c r="FZ13" s="193"/>
      <c r="GA13" s="193"/>
      <c r="GB13" s="193"/>
      <c r="GC13" s="193"/>
      <c r="GD13" s="193"/>
      <c r="GE13" s="193"/>
      <c r="GF13" s="193"/>
      <c r="GG13" s="193"/>
      <c r="GH13" s="193"/>
      <c r="GI13" s="193"/>
      <c r="GJ13" s="193"/>
      <c r="GK13" s="193"/>
      <c r="GL13" s="193"/>
      <c r="GM13" s="193"/>
      <c r="GN13" s="193"/>
      <c r="GO13" s="193"/>
      <c r="GP13" s="193"/>
      <c r="GQ13" s="193"/>
      <c r="GR13" s="193"/>
      <c r="GS13" s="193"/>
      <c r="GT13" s="193"/>
      <c r="GU13" s="193"/>
      <c r="GV13" s="193"/>
      <c r="GW13" s="193"/>
      <c r="GX13" s="193"/>
      <c r="GY13" s="193"/>
      <c r="GZ13" s="193"/>
      <c r="HA13" s="193"/>
      <c r="HB13" s="193"/>
      <c r="HC13" s="193"/>
      <c r="HD13" s="193"/>
      <c r="HE13" s="193"/>
      <c r="HF13" s="193"/>
      <c r="HG13" s="193"/>
      <c r="HH13" s="193"/>
      <c r="HI13" s="193"/>
      <c r="HJ13" s="193"/>
      <c r="HK13" s="193"/>
      <c r="HL13" s="193"/>
      <c r="HM13" s="193"/>
      <c r="HN13" s="193"/>
      <c r="HO13" s="193"/>
      <c r="HP13" s="193"/>
      <c r="HQ13" s="193"/>
      <c r="HR13" s="193"/>
      <c r="HS13" s="193"/>
      <c r="HT13" s="193"/>
      <c r="HU13" s="193"/>
      <c r="HV13" s="193"/>
      <c r="HW13" s="193"/>
      <c r="HX13" s="193"/>
      <c r="HY13" s="193"/>
      <c r="HZ13" s="193"/>
      <c r="IA13" s="193"/>
      <c r="IB13" s="193"/>
      <c r="IC13" s="193"/>
      <c r="ID13" s="193"/>
      <c r="IE13" s="193"/>
      <c r="IF13" s="193"/>
      <c r="IG13" s="193"/>
      <c r="IH13" s="193"/>
    </row>
    <row r="14" spans="1:244" s="192" customFormat="1" ht="15" customHeight="1" x14ac:dyDescent="0.2">
      <c r="A14" s="241">
        <v>104</v>
      </c>
      <c r="B14" s="241" t="s">
        <v>218</v>
      </c>
      <c r="C14" s="240" t="s">
        <v>255</v>
      </c>
      <c r="D14" s="240" t="s">
        <v>216</v>
      </c>
      <c r="E14" s="240" t="s">
        <v>248</v>
      </c>
      <c r="F14" s="274">
        <v>270008004</v>
      </c>
      <c r="G14" s="240" t="s">
        <v>249</v>
      </c>
      <c r="H14" s="240" t="s">
        <v>250</v>
      </c>
      <c r="I14" s="240" t="s">
        <v>256</v>
      </c>
      <c r="J14" s="240" t="s">
        <v>217</v>
      </c>
      <c r="K14" s="240">
        <v>57</v>
      </c>
      <c r="L14" s="240" t="s">
        <v>219</v>
      </c>
      <c r="M14" s="240" t="s">
        <v>220</v>
      </c>
      <c r="N14" s="240" t="s">
        <v>221</v>
      </c>
      <c r="O14" s="240" t="s">
        <v>222</v>
      </c>
      <c r="P14" s="240" t="s">
        <v>252</v>
      </c>
      <c r="Q14" s="235"/>
      <c r="R14" s="235"/>
      <c r="S14" s="235"/>
      <c r="T14" s="235"/>
      <c r="U14" s="235">
        <v>0</v>
      </c>
      <c r="V14" s="235">
        <v>597</v>
      </c>
      <c r="W14" s="235">
        <v>403</v>
      </c>
      <c r="X14" s="235">
        <v>464</v>
      </c>
      <c r="Y14" s="235"/>
      <c r="Z14" s="246"/>
      <c r="AA14" s="246"/>
      <c r="AB14" s="246"/>
      <c r="AC14" s="246"/>
      <c r="AD14" s="246"/>
      <c r="AE14" s="246"/>
      <c r="AF14" s="246"/>
      <c r="AG14" s="244"/>
      <c r="AH14" s="244"/>
      <c r="AI14" s="244"/>
      <c r="AJ14" s="244"/>
      <c r="AK14" s="244"/>
      <c r="AL14" s="244"/>
      <c r="AM14" s="244"/>
      <c r="AN14" s="244"/>
      <c r="AO14" s="244"/>
      <c r="AP14" s="244"/>
      <c r="AQ14" s="244"/>
      <c r="AR14" s="235">
        <v>33447.54</v>
      </c>
      <c r="AS14" s="229">
        <f t="shared" si="0"/>
        <v>48967198.560000002</v>
      </c>
      <c r="AT14" s="231">
        <f t="shared" si="1"/>
        <v>54843262.387200005</v>
      </c>
      <c r="AU14" s="235" t="s">
        <v>223</v>
      </c>
      <c r="AV14" s="240" t="s">
        <v>224</v>
      </c>
      <c r="AW14" s="247"/>
      <c r="AX14" s="241" t="s">
        <v>50</v>
      </c>
      <c r="AY14" s="191"/>
      <c r="AZ14" s="191"/>
      <c r="BB14" s="198"/>
      <c r="BC14" s="198"/>
      <c r="BD14" s="198"/>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93"/>
      <c r="DF14" s="193"/>
      <c r="DG14" s="193"/>
      <c r="DH14" s="193"/>
      <c r="DI14" s="193"/>
      <c r="DJ14" s="193"/>
      <c r="DK14" s="193"/>
      <c r="DL14" s="193"/>
      <c r="DM14" s="193"/>
      <c r="DN14" s="193"/>
      <c r="DO14" s="193"/>
      <c r="DP14" s="193"/>
      <c r="DQ14" s="193"/>
      <c r="DR14" s="193"/>
      <c r="DS14" s="193"/>
      <c r="DT14" s="193"/>
      <c r="DU14" s="193"/>
      <c r="DV14" s="193"/>
      <c r="DW14" s="193"/>
      <c r="DX14" s="193"/>
      <c r="DY14" s="193"/>
      <c r="DZ14" s="193"/>
      <c r="EA14" s="193"/>
      <c r="EB14" s="193"/>
      <c r="EC14" s="193"/>
      <c r="ED14" s="193"/>
      <c r="EE14" s="193"/>
      <c r="EF14" s="193"/>
      <c r="EG14" s="193"/>
      <c r="EH14" s="193"/>
      <c r="EI14" s="193"/>
      <c r="EJ14" s="193"/>
      <c r="EK14" s="193"/>
      <c r="EL14" s="193"/>
      <c r="EM14" s="193"/>
      <c r="EN14" s="193"/>
      <c r="EO14" s="193"/>
      <c r="EP14" s="193"/>
      <c r="EQ14" s="193"/>
      <c r="ER14" s="193"/>
      <c r="ES14" s="193"/>
      <c r="ET14" s="193"/>
      <c r="EU14" s="193"/>
      <c r="EV14" s="193"/>
      <c r="EW14" s="193"/>
      <c r="EX14" s="193"/>
      <c r="EY14" s="193"/>
      <c r="EZ14" s="193"/>
      <c r="FA14" s="193"/>
      <c r="FB14" s="193"/>
      <c r="FC14" s="193"/>
      <c r="FD14" s="193"/>
      <c r="FE14" s="193"/>
      <c r="FF14" s="193"/>
      <c r="FG14" s="193"/>
      <c r="FH14" s="193"/>
      <c r="FI14" s="193"/>
      <c r="FJ14" s="193"/>
      <c r="FK14" s="193"/>
      <c r="FL14" s="193"/>
      <c r="FM14" s="193"/>
      <c r="FN14" s="193"/>
      <c r="FO14" s="193"/>
      <c r="FP14" s="193"/>
      <c r="FQ14" s="193"/>
      <c r="FR14" s="193"/>
      <c r="FS14" s="193"/>
      <c r="FT14" s="193"/>
      <c r="FU14" s="193"/>
      <c r="FV14" s="193"/>
      <c r="FW14" s="193"/>
      <c r="FX14" s="193"/>
      <c r="FY14" s="193"/>
      <c r="FZ14" s="193"/>
      <c r="GA14" s="193"/>
      <c r="GB14" s="193"/>
      <c r="GC14" s="193"/>
      <c r="GD14" s="193"/>
      <c r="GE14" s="193"/>
      <c r="GF14" s="193"/>
      <c r="GG14" s="193"/>
      <c r="GH14" s="193"/>
      <c r="GI14" s="193"/>
      <c r="GJ14" s="193"/>
      <c r="GK14" s="193"/>
      <c r="GL14" s="193"/>
      <c r="GM14" s="193"/>
      <c r="GN14" s="193"/>
      <c r="GO14" s="193"/>
      <c r="GP14" s="193"/>
      <c r="GQ14" s="193"/>
      <c r="GR14" s="193"/>
      <c r="GS14" s="193"/>
      <c r="GT14" s="193"/>
      <c r="GU14" s="193"/>
      <c r="GV14" s="193"/>
      <c r="GW14" s="193"/>
      <c r="GX14" s="193"/>
      <c r="GY14" s="193"/>
      <c r="GZ14" s="193"/>
      <c r="HA14" s="193"/>
      <c r="HB14" s="193"/>
      <c r="HC14" s="193"/>
      <c r="HD14" s="193"/>
      <c r="HE14" s="193"/>
      <c r="HF14" s="193"/>
      <c r="HG14" s="193"/>
      <c r="HH14" s="193"/>
      <c r="HI14" s="193"/>
      <c r="HJ14" s="193"/>
      <c r="HK14" s="193"/>
      <c r="HL14" s="193"/>
      <c r="HM14" s="193"/>
      <c r="HN14" s="193"/>
      <c r="HO14" s="193"/>
      <c r="HP14" s="193"/>
      <c r="HQ14" s="193"/>
      <c r="HR14" s="193"/>
      <c r="HS14" s="193"/>
      <c r="HT14" s="193"/>
      <c r="HU14" s="193"/>
      <c r="HV14" s="193"/>
      <c r="HW14" s="193"/>
      <c r="HX14" s="193"/>
      <c r="HY14" s="193"/>
      <c r="HZ14" s="193"/>
      <c r="IA14" s="193"/>
      <c r="IB14" s="193"/>
      <c r="IC14" s="193"/>
      <c r="ID14" s="193"/>
      <c r="IE14" s="193"/>
      <c r="IF14" s="193"/>
      <c r="IG14" s="193"/>
      <c r="IH14" s="193"/>
    </row>
    <row r="15" spans="1:244" s="192" customFormat="1" ht="15" customHeight="1" x14ac:dyDescent="0.2">
      <c r="A15" s="241">
        <v>104</v>
      </c>
      <c r="B15" s="235" t="s">
        <v>218</v>
      </c>
      <c r="C15" s="240" t="s">
        <v>257</v>
      </c>
      <c r="D15" s="240" t="s">
        <v>216</v>
      </c>
      <c r="E15" s="240" t="s">
        <v>248</v>
      </c>
      <c r="F15" s="274">
        <v>270005393</v>
      </c>
      <c r="G15" s="240" t="s">
        <v>249</v>
      </c>
      <c r="H15" s="240" t="s">
        <v>250</v>
      </c>
      <c r="I15" s="240" t="s">
        <v>258</v>
      </c>
      <c r="J15" s="240" t="s">
        <v>217</v>
      </c>
      <c r="K15" s="240">
        <v>57</v>
      </c>
      <c r="L15" s="240" t="s">
        <v>219</v>
      </c>
      <c r="M15" s="240" t="s">
        <v>220</v>
      </c>
      <c r="N15" s="240" t="s">
        <v>221</v>
      </c>
      <c r="O15" s="240" t="s">
        <v>222</v>
      </c>
      <c r="P15" s="240" t="s">
        <v>252</v>
      </c>
      <c r="Q15" s="235"/>
      <c r="R15" s="235"/>
      <c r="S15" s="235"/>
      <c r="T15" s="235"/>
      <c r="U15" s="235">
        <v>108</v>
      </c>
      <c r="V15" s="235">
        <v>219</v>
      </c>
      <c r="W15" s="235">
        <v>158</v>
      </c>
      <c r="X15" s="235">
        <v>163</v>
      </c>
      <c r="Y15" s="235"/>
      <c r="Z15" s="246"/>
      <c r="AA15" s="246"/>
      <c r="AB15" s="246"/>
      <c r="AC15" s="246"/>
      <c r="AD15" s="246"/>
      <c r="AE15" s="246"/>
      <c r="AF15" s="246"/>
      <c r="AG15" s="244"/>
      <c r="AH15" s="244"/>
      <c r="AI15" s="244"/>
      <c r="AJ15" s="244"/>
      <c r="AK15" s="244"/>
      <c r="AL15" s="244"/>
      <c r="AM15" s="244"/>
      <c r="AN15" s="244"/>
      <c r="AO15" s="244"/>
      <c r="AP15" s="244"/>
      <c r="AQ15" s="244"/>
      <c r="AR15" s="235">
        <v>33447.54</v>
      </c>
      <c r="AS15" s="229">
        <f t="shared" si="0"/>
        <v>21674005.920000002</v>
      </c>
      <c r="AT15" s="231">
        <f t="shared" si="1"/>
        <v>24274886.630400006</v>
      </c>
      <c r="AU15" s="235" t="s">
        <v>223</v>
      </c>
      <c r="AV15" s="240" t="s">
        <v>224</v>
      </c>
      <c r="AW15" s="247"/>
      <c r="AX15" s="241" t="s">
        <v>50</v>
      </c>
      <c r="AY15" s="191"/>
      <c r="AZ15" s="191"/>
      <c r="BB15" s="198"/>
      <c r="BC15" s="198"/>
      <c r="BD15" s="198"/>
      <c r="BF15" s="193"/>
      <c r="BG15" s="193"/>
      <c r="BH15" s="193"/>
      <c r="BI15" s="193"/>
      <c r="BJ15" s="193"/>
      <c r="BK15" s="193"/>
      <c r="BL15" s="193"/>
      <c r="BM15" s="193"/>
      <c r="BN15" s="193"/>
      <c r="BO15" s="193"/>
      <c r="BP15" s="193"/>
      <c r="BQ15" s="193"/>
      <c r="BR15" s="193"/>
      <c r="BS15" s="193"/>
      <c r="BT15" s="193"/>
      <c r="BU15" s="193"/>
      <c r="BV15" s="193"/>
      <c r="BW15" s="193"/>
      <c r="BX15" s="193"/>
      <c r="BY15" s="193"/>
      <c r="BZ15" s="193"/>
      <c r="CA15" s="193"/>
      <c r="CB15" s="193"/>
      <c r="CC15" s="193"/>
      <c r="CD15" s="193"/>
      <c r="CE15" s="193"/>
      <c r="CF15" s="193"/>
      <c r="CG15" s="193"/>
      <c r="CH15" s="193"/>
      <c r="CI15" s="193"/>
      <c r="CJ15" s="193"/>
      <c r="CK15" s="193"/>
      <c r="CL15" s="193"/>
      <c r="CM15" s="193"/>
      <c r="CN15" s="193"/>
      <c r="CO15" s="193"/>
      <c r="CP15" s="193"/>
      <c r="CQ15" s="193"/>
      <c r="CR15" s="193"/>
      <c r="CS15" s="193"/>
      <c r="CT15" s="193"/>
      <c r="CU15" s="193"/>
      <c r="CV15" s="193"/>
      <c r="CW15" s="193"/>
      <c r="CX15" s="193"/>
      <c r="CY15" s="193"/>
      <c r="CZ15" s="193"/>
      <c r="DA15" s="193"/>
      <c r="DB15" s="193"/>
      <c r="DC15" s="193"/>
      <c r="DD15" s="193"/>
      <c r="DE15" s="193"/>
      <c r="DF15" s="193"/>
      <c r="DG15" s="193"/>
      <c r="DH15" s="193"/>
      <c r="DI15" s="193"/>
      <c r="DJ15" s="193"/>
      <c r="DK15" s="193"/>
      <c r="DL15" s="193"/>
      <c r="DM15" s="193"/>
      <c r="DN15" s="193"/>
      <c r="DO15" s="193"/>
      <c r="DP15" s="193"/>
      <c r="DQ15" s="193"/>
      <c r="DR15" s="193"/>
      <c r="DS15" s="193"/>
      <c r="DT15" s="193"/>
      <c r="DU15" s="193"/>
      <c r="DV15" s="193"/>
      <c r="DW15" s="193"/>
      <c r="DX15" s="193"/>
      <c r="DY15" s="193"/>
      <c r="DZ15" s="193"/>
      <c r="EA15" s="193"/>
      <c r="EB15" s="193"/>
      <c r="EC15" s="193"/>
      <c r="ED15" s="193"/>
      <c r="EE15" s="193"/>
      <c r="EF15" s="193"/>
      <c r="EG15" s="193"/>
      <c r="EH15" s="193"/>
      <c r="EI15" s="193"/>
      <c r="EJ15" s="193"/>
      <c r="EK15" s="193"/>
      <c r="EL15" s="193"/>
      <c r="EM15" s="193"/>
      <c r="EN15" s="193"/>
      <c r="EO15" s="193"/>
      <c r="EP15" s="193"/>
      <c r="EQ15" s="193"/>
      <c r="ER15" s="193"/>
      <c r="ES15" s="193"/>
      <c r="ET15" s="193"/>
      <c r="EU15" s="193"/>
      <c r="EV15" s="193"/>
      <c r="EW15" s="193"/>
      <c r="EX15" s="193"/>
      <c r="EY15" s="193"/>
      <c r="EZ15" s="193"/>
      <c r="FA15" s="193"/>
      <c r="FB15" s="193"/>
      <c r="FC15" s="193"/>
      <c r="FD15" s="193"/>
      <c r="FE15" s="193"/>
      <c r="FF15" s="193"/>
      <c r="FG15" s="193"/>
      <c r="FH15" s="193"/>
      <c r="FI15" s="193"/>
      <c r="FJ15" s="193"/>
      <c r="FK15" s="193"/>
      <c r="FL15" s="193"/>
      <c r="FM15" s="193"/>
      <c r="FN15" s="193"/>
      <c r="FO15" s="193"/>
      <c r="FP15" s="193"/>
      <c r="FQ15" s="193"/>
      <c r="FR15" s="193"/>
      <c r="FS15" s="193"/>
      <c r="FT15" s="193"/>
      <c r="FU15" s="193"/>
      <c r="FV15" s="193"/>
      <c r="FW15" s="193"/>
      <c r="FX15" s="193"/>
      <c r="FY15" s="193"/>
      <c r="FZ15" s="193"/>
      <c r="GA15" s="193"/>
      <c r="GB15" s="193"/>
      <c r="GC15" s="193"/>
      <c r="GD15" s="193"/>
      <c r="GE15" s="193"/>
      <c r="GF15" s="193"/>
      <c r="GG15" s="193"/>
      <c r="GH15" s="193"/>
      <c r="GI15" s="193"/>
      <c r="GJ15" s="193"/>
      <c r="GK15" s="193"/>
      <c r="GL15" s="193"/>
      <c r="GM15" s="193"/>
      <c r="GN15" s="193"/>
      <c r="GO15" s="193"/>
      <c r="GP15" s="193"/>
      <c r="GQ15" s="193"/>
      <c r="GR15" s="193"/>
      <c r="GS15" s="193"/>
      <c r="GT15" s="193"/>
      <c r="GU15" s="193"/>
      <c r="GV15" s="193"/>
      <c r="GW15" s="193"/>
      <c r="GX15" s="193"/>
      <c r="GY15" s="193"/>
      <c r="GZ15" s="193"/>
      <c r="HA15" s="193"/>
      <c r="HB15" s="193"/>
      <c r="HC15" s="193"/>
      <c r="HD15" s="193"/>
      <c r="HE15" s="193"/>
      <c r="HF15" s="193"/>
      <c r="HG15" s="193"/>
      <c r="HH15" s="193"/>
      <c r="HI15" s="193"/>
      <c r="HJ15" s="193"/>
      <c r="HK15" s="193"/>
      <c r="HL15" s="193"/>
      <c r="HM15" s="193"/>
      <c r="HN15" s="193"/>
      <c r="HO15" s="193"/>
      <c r="HP15" s="193"/>
      <c r="HQ15" s="193"/>
      <c r="HR15" s="193"/>
      <c r="HS15" s="193"/>
      <c r="HT15" s="193"/>
      <c r="HU15" s="193"/>
      <c r="HV15" s="193"/>
      <c r="HW15" s="193"/>
      <c r="HX15" s="193"/>
      <c r="HY15" s="193"/>
      <c r="HZ15" s="193"/>
      <c r="IA15" s="193"/>
      <c r="IB15" s="193"/>
      <c r="IC15" s="193"/>
      <c r="ID15" s="193"/>
      <c r="IE15" s="193"/>
      <c r="IF15" s="193"/>
      <c r="IG15" s="193"/>
      <c r="IH15" s="193"/>
    </row>
    <row r="16" spans="1:244" s="192" customFormat="1" ht="15" customHeight="1" x14ac:dyDescent="0.2">
      <c r="A16" s="241">
        <v>104</v>
      </c>
      <c r="B16" s="241" t="s">
        <v>218</v>
      </c>
      <c r="C16" s="240" t="s">
        <v>259</v>
      </c>
      <c r="D16" s="240" t="s">
        <v>216</v>
      </c>
      <c r="E16" s="240" t="s">
        <v>248</v>
      </c>
      <c r="F16" s="274">
        <v>270005281</v>
      </c>
      <c r="G16" s="240" t="s">
        <v>249</v>
      </c>
      <c r="H16" s="240" t="s">
        <v>250</v>
      </c>
      <c r="I16" s="240" t="s">
        <v>260</v>
      </c>
      <c r="J16" s="240" t="s">
        <v>217</v>
      </c>
      <c r="K16" s="240">
        <v>57</v>
      </c>
      <c r="L16" s="240" t="s">
        <v>219</v>
      </c>
      <c r="M16" s="240" t="s">
        <v>220</v>
      </c>
      <c r="N16" s="240" t="s">
        <v>221</v>
      </c>
      <c r="O16" s="240" t="s">
        <v>222</v>
      </c>
      <c r="P16" s="240" t="s">
        <v>252</v>
      </c>
      <c r="Q16" s="235"/>
      <c r="R16" s="235"/>
      <c r="S16" s="235"/>
      <c r="T16" s="235"/>
      <c r="U16" s="235">
        <v>0</v>
      </c>
      <c r="V16" s="235">
        <v>31</v>
      </c>
      <c r="W16" s="235">
        <v>35</v>
      </c>
      <c r="X16" s="235">
        <v>28</v>
      </c>
      <c r="Y16" s="235"/>
      <c r="Z16" s="277"/>
      <c r="AA16" s="277"/>
      <c r="AB16" s="277"/>
      <c r="AC16" s="277"/>
      <c r="AD16" s="277"/>
      <c r="AE16" s="277"/>
      <c r="AF16" s="277"/>
      <c r="AG16" s="277"/>
      <c r="AH16" s="277"/>
      <c r="AI16" s="277"/>
      <c r="AJ16" s="277"/>
      <c r="AK16" s="277"/>
      <c r="AL16" s="277"/>
      <c r="AM16" s="277"/>
      <c r="AN16" s="277"/>
      <c r="AO16" s="277"/>
      <c r="AP16" s="277"/>
      <c r="AQ16" s="277"/>
      <c r="AR16" s="235">
        <v>33447.54</v>
      </c>
      <c r="AS16" s="229">
        <f t="shared" si="0"/>
        <v>3144068.7600000002</v>
      </c>
      <c r="AT16" s="231">
        <f t="shared" si="1"/>
        <v>3521357.0112000005</v>
      </c>
      <c r="AU16" s="235" t="s">
        <v>223</v>
      </c>
      <c r="AV16" s="240" t="s">
        <v>224</v>
      </c>
      <c r="AW16" s="247"/>
      <c r="AX16" s="241" t="s">
        <v>50</v>
      </c>
      <c r="AY16" s="191"/>
      <c r="AZ16" s="191"/>
      <c r="BA16" s="193"/>
      <c r="BB16" s="193"/>
      <c r="BC16" s="193"/>
      <c r="BD16" s="193"/>
      <c r="BE16" s="193"/>
      <c r="BF16" s="193"/>
      <c r="BG16" s="193"/>
      <c r="BH16" s="193"/>
      <c r="BI16" s="193"/>
      <c r="BJ16" s="193"/>
      <c r="BK16" s="193"/>
      <c r="BL16" s="193"/>
      <c r="BM16" s="193"/>
      <c r="BN16" s="193"/>
      <c r="BO16" s="193"/>
      <c r="BP16" s="193"/>
      <c r="BQ16" s="193"/>
      <c r="BR16" s="193"/>
      <c r="BS16" s="193"/>
      <c r="BT16" s="193"/>
      <c r="BU16" s="193"/>
      <c r="BV16" s="193"/>
      <c r="BW16" s="193"/>
      <c r="BX16" s="193"/>
      <c r="BY16" s="193"/>
      <c r="BZ16" s="193"/>
      <c r="CA16" s="193"/>
      <c r="CB16" s="193"/>
      <c r="CC16" s="193"/>
      <c r="CD16" s="193"/>
      <c r="CE16" s="193"/>
      <c r="CF16" s="193"/>
      <c r="CG16" s="193"/>
      <c r="CH16" s="193"/>
      <c r="CI16" s="193"/>
      <c r="CJ16" s="193"/>
      <c r="CK16" s="193"/>
      <c r="CL16" s="193"/>
      <c r="CM16" s="193"/>
      <c r="CN16" s="193"/>
      <c r="CO16" s="193"/>
      <c r="CP16" s="193"/>
      <c r="CQ16" s="193"/>
      <c r="CR16" s="193"/>
      <c r="CS16" s="193"/>
      <c r="CT16" s="193"/>
      <c r="CU16" s="193"/>
      <c r="CV16" s="193"/>
      <c r="CW16" s="193"/>
      <c r="CX16" s="193"/>
      <c r="CY16" s="193"/>
      <c r="CZ16" s="193"/>
      <c r="DA16" s="193"/>
      <c r="DB16" s="193"/>
      <c r="DC16" s="193"/>
      <c r="DD16" s="193"/>
      <c r="DE16" s="193"/>
      <c r="DF16" s="193"/>
      <c r="DG16" s="193"/>
      <c r="DH16" s="193"/>
      <c r="DI16" s="193"/>
      <c r="DJ16" s="193"/>
      <c r="DK16" s="193"/>
      <c r="DL16" s="193"/>
      <c r="DM16" s="193"/>
      <c r="DN16" s="193"/>
      <c r="DO16" s="193"/>
      <c r="DP16" s="193"/>
      <c r="DQ16" s="193"/>
      <c r="DR16" s="193"/>
      <c r="DS16" s="193"/>
      <c r="DT16" s="193"/>
      <c r="DU16" s="193"/>
      <c r="DV16" s="193"/>
      <c r="DW16" s="193"/>
      <c r="DX16" s="193"/>
      <c r="DY16" s="193"/>
      <c r="DZ16" s="193"/>
      <c r="EA16" s="193"/>
      <c r="EB16" s="193"/>
      <c r="EC16" s="193"/>
      <c r="ED16" s="193"/>
      <c r="EE16" s="193"/>
      <c r="EF16" s="193"/>
      <c r="EG16" s="193"/>
      <c r="EH16" s="193"/>
      <c r="EI16" s="193"/>
      <c r="EJ16" s="193"/>
      <c r="EK16" s="193"/>
      <c r="EL16" s="193"/>
      <c r="EM16" s="193"/>
      <c r="EN16" s="193"/>
      <c r="EO16" s="193"/>
      <c r="EP16" s="193"/>
      <c r="EQ16" s="193"/>
      <c r="ER16" s="193"/>
      <c r="ES16" s="193"/>
      <c r="ET16" s="193"/>
      <c r="EU16" s="193"/>
      <c r="EV16" s="193"/>
      <c r="EW16" s="193"/>
      <c r="EX16" s="193"/>
      <c r="EY16" s="193"/>
      <c r="EZ16" s="193"/>
      <c r="FA16" s="193"/>
      <c r="FB16" s="193"/>
      <c r="FC16" s="193"/>
      <c r="FD16" s="193"/>
      <c r="FE16" s="193"/>
      <c r="FF16" s="193"/>
      <c r="FG16" s="193"/>
      <c r="FH16" s="193"/>
      <c r="FI16" s="193"/>
      <c r="FJ16" s="193"/>
      <c r="FK16" s="193"/>
      <c r="FL16" s="193"/>
      <c r="FM16" s="193"/>
      <c r="FN16" s="193"/>
      <c r="FO16" s="193"/>
      <c r="FP16" s="193"/>
      <c r="FQ16" s="193"/>
      <c r="FR16" s="193"/>
      <c r="FS16" s="193"/>
      <c r="FT16" s="193"/>
      <c r="FU16" s="193"/>
      <c r="FV16" s="193"/>
      <c r="FW16" s="193"/>
      <c r="FX16" s="193"/>
      <c r="FY16" s="193"/>
      <c r="FZ16" s="193"/>
      <c r="GA16" s="193"/>
      <c r="GB16" s="193"/>
      <c r="GC16" s="193"/>
      <c r="GD16" s="193"/>
      <c r="GE16" s="193"/>
      <c r="GF16" s="193"/>
      <c r="GG16" s="193"/>
      <c r="GH16" s="193"/>
      <c r="GI16" s="193"/>
      <c r="GJ16" s="193"/>
      <c r="GK16" s="193"/>
      <c r="GL16" s="193"/>
      <c r="GM16" s="193"/>
      <c r="GN16" s="193"/>
      <c r="GO16" s="193"/>
      <c r="GP16" s="193"/>
      <c r="GQ16" s="193"/>
      <c r="GR16" s="193"/>
      <c r="GS16" s="193"/>
      <c r="GT16" s="193"/>
      <c r="GU16" s="193"/>
      <c r="GV16" s="193"/>
      <c r="GW16" s="193"/>
      <c r="GX16" s="193"/>
      <c r="GY16" s="193"/>
      <c r="GZ16" s="193"/>
      <c r="HA16" s="193"/>
      <c r="HB16" s="193"/>
      <c r="HC16" s="193"/>
      <c r="HD16" s="193"/>
      <c r="HE16" s="193"/>
      <c r="HF16" s="193"/>
      <c r="HG16" s="193"/>
      <c r="HH16" s="193"/>
      <c r="HI16" s="193"/>
      <c r="HJ16" s="193"/>
      <c r="HK16" s="193"/>
      <c r="HL16" s="193"/>
      <c r="HM16" s="193"/>
      <c r="HN16" s="193"/>
      <c r="HO16" s="193"/>
      <c r="HP16" s="193"/>
      <c r="HQ16" s="193"/>
      <c r="HR16" s="193"/>
      <c r="HS16" s="193"/>
      <c r="HT16" s="193"/>
      <c r="HU16" s="193"/>
      <c r="HV16" s="193"/>
      <c r="HW16" s="193"/>
      <c r="HX16" s="193"/>
      <c r="HY16" s="193"/>
      <c r="HZ16" s="193"/>
      <c r="IA16" s="193"/>
      <c r="IB16" s="193"/>
      <c r="IC16" s="193"/>
      <c r="ID16" s="193"/>
      <c r="IE16" s="193"/>
      <c r="IF16" s="193"/>
      <c r="IG16" s="193"/>
      <c r="IH16" s="193"/>
      <c r="II16" s="193"/>
      <c r="IJ16" s="193"/>
    </row>
    <row r="17" spans="1:244" s="192" customFormat="1" ht="15" customHeight="1" x14ac:dyDescent="0.2">
      <c r="A17" s="241">
        <v>104</v>
      </c>
      <c r="B17" s="241" t="s">
        <v>218</v>
      </c>
      <c r="C17" s="240" t="s">
        <v>261</v>
      </c>
      <c r="D17" s="240" t="s">
        <v>216</v>
      </c>
      <c r="E17" s="240" t="s">
        <v>248</v>
      </c>
      <c r="F17" s="274">
        <v>270006450</v>
      </c>
      <c r="G17" s="240" t="s">
        <v>249</v>
      </c>
      <c r="H17" s="240" t="s">
        <v>250</v>
      </c>
      <c r="I17" s="240" t="s">
        <v>262</v>
      </c>
      <c r="J17" s="240" t="s">
        <v>217</v>
      </c>
      <c r="K17" s="240">
        <v>57</v>
      </c>
      <c r="L17" s="240" t="s">
        <v>219</v>
      </c>
      <c r="M17" s="240" t="s">
        <v>220</v>
      </c>
      <c r="N17" s="240" t="s">
        <v>221</v>
      </c>
      <c r="O17" s="240" t="s">
        <v>222</v>
      </c>
      <c r="P17" s="240" t="s">
        <v>252</v>
      </c>
      <c r="Q17" s="235"/>
      <c r="R17" s="235"/>
      <c r="S17" s="235"/>
      <c r="T17" s="235"/>
      <c r="U17" s="235">
        <v>4</v>
      </c>
      <c r="V17" s="235">
        <v>0</v>
      </c>
      <c r="W17" s="235">
        <v>12</v>
      </c>
      <c r="X17" s="235">
        <v>7</v>
      </c>
      <c r="Y17" s="235"/>
      <c r="Z17" s="277"/>
      <c r="AA17" s="277"/>
      <c r="AB17" s="277"/>
      <c r="AC17" s="277"/>
      <c r="AD17" s="277"/>
      <c r="AE17" s="277"/>
      <c r="AF17" s="277"/>
      <c r="AG17" s="277"/>
      <c r="AH17" s="277"/>
      <c r="AI17" s="277"/>
      <c r="AJ17" s="277"/>
      <c r="AK17" s="277"/>
      <c r="AL17" s="277"/>
      <c r="AM17" s="277"/>
      <c r="AN17" s="277"/>
      <c r="AO17" s="277"/>
      <c r="AP17" s="277"/>
      <c r="AQ17" s="277"/>
      <c r="AR17" s="235">
        <v>33447.54</v>
      </c>
      <c r="AS17" s="229">
        <f t="shared" si="0"/>
        <v>769293.42</v>
      </c>
      <c r="AT17" s="231">
        <f t="shared" si="1"/>
        <v>861608.63040000014</v>
      </c>
      <c r="AU17" s="235" t="s">
        <v>223</v>
      </c>
      <c r="AV17" s="240" t="s">
        <v>224</v>
      </c>
      <c r="AW17" s="247"/>
      <c r="AX17" s="241" t="s">
        <v>50</v>
      </c>
      <c r="AY17" s="191"/>
      <c r="AZ17" s="191"/>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193"/>
      <c r="DY17" s="193"/>
      <c r="DZ17" s="193"/>
      <c r="EA17" s="193"/>
      <c r="EB17" s="193"/>
      <c r="EC17" s="193"/>
      <c r="ED17" s="193"/>
      <c r="EE17" s="193"/>
      <c r="EF17" s="193"/>
      <c r="EG17" s="193"/>
      <c r="EH17" s="193"/>
      <c r="EI17" s="193"/>
      <c r="EJ17" s="193"/>
      <c r="EK17" s="193"/>
      <c r="EL17" s="193"/>
      <c r="EM17" s="193"/>
      <c r="EN17" s="193"/>
      <c r="EO17" s="193"/>
      <c r="EP17" s="193"/>
      <c r="EQ17" s="193"/>
      <c r="ER17" s="193"/>
      <c r="ES17" s="193"/>
      <c r="ET17" s="193"/>
      <c r="EU17" s="193"/>
      <c r="EV17" s="193"/>
      <c r="EW17" s="193"/>
      <c r="EX17" s="193"/>
      <c r="EY17" s="193"/>
      <c r="EZ17" s="193"/>
      <c r="FA17" s="193"/>
      <c r="FB17" s="193"/>
      <c r="FC17" s="193"/>
      <c r="FD17" s="193"/>
      <c r="FE17" s="193"/>
      <c r="FF17" s="193"/>
      <c r="FG17" s="193"/>
      <c r="FH17" s="193"/>
      <c r="FI17" s="193"/>
      <c r="FJ17" s="193"/>
      <c r="FK17" s="193"/>
      <c r="FL17" s="193"/>
      <c r="FM17" s="193"/>
      <c r="FN17" s="193"/>
      <c r="FO17" s="193"/>
      <c r="FP17" s="193"/>
      <c r="FQ17" s="193"/>
      <c r="FR17" s="193"/>
      <c r="FS17" s="193"/>
      <c r="FT17" s="193"/>
      <c r="FU17" s="193"/>
      <c r="FV17" s="193"/>
      <c r="FW17" s="193"/>
      <c r="FX17" s="193"/>
      <c r="FY17" s="193"/>
      <c r="FZ17" s="193"/>
      <c r="GA17" s="193"/>
      <c r="GB17" s="193"/>
      <c r="GC17" s="193"/>
      <c r="GD17" s="193"/>
      <c r="GE17" s="193"/>
      <c r="GF17" s="193"/>
      <c r="GG17" s="193"/>
      <c r="GH17" s="193"/>
      <c r="GI17" s="193"/>
      <c r="GJ17" s="193"/>
      <c r="GK17" s="193"/>
      <c r="GL17" s="193"/>
      <c r="GM17" s="193"/>
      <c r="GN17" s="193"/>
      <c r="GO17" s="193"/>
      <c r="GP17" s="193"/>
      <c r="GQ17" s="193"/>
      <c r="GR17" s="193"/>
      <c r="GS17" s="193"/>
      <c r="GT17" s="193"/>
      <c r="GU17" s="193"/>
      <c r="GV17" s="193"/>
      <c r="GW17" s="193"/>
      <c r="GX17" s="193"/>
      <c r="GY17" s="193"/>
      <c r="GZ17" s="193"/>
      <c r="HA17" s="193"/>
      <c r="HB17" s="193"/>
      <c r="HC17" s="193"/>
      <c r="HD17" s="193"/>
      <c r="HE17" s="193"/>
      <c r="HF17" s="193"/>
      <c r="HG17" s="193"/>
      <c r="HH17" s="193"/>
      <c r="HI17" s="193"/>
      <c r="HJ17" s="193"/>
      <c r="HK17" s="193"/>
      <c r="HL17" s="193"/>
      <c r="HM17" s="193"/>
      <c r="HN17" s="193"/>
      <c r="HO17" s="193"/>
      <c r="HP17" s="193"/>
      <c r="HQ17" s="193"/>
      <c r="HR17" s="193"/>
      <c r="HS17" s="193"/>
      <c r="HT17" s="193"/>
      <c r="HU17" s="193"/>
      <c r="HV17" s="193"/>
      <c r="HW17" s="193"/>
      <c r="HX17" s="193"/>
      <c r="HY17" s="193"/>
      <c r="HZ17" s="193"/>
      <c r="IA17" s="193"/>
      <c r="IB17" s="193"/>
      <c r="IC17" s="193"/>
      <c r="ID17" s="193"/>
      <c r="IE17" s="193"/>
      <c r="IF17" s="193"/>
      <c r="IG17" s="193"/>
      <c r="IH17" s="193"/>
      <c r="II17" s="193"/>
      <c r="IJ17" s="193"/>
    </row>
    <row r="18" spans="1:244" s="192" customFormat="1" ht="15" customHeight="1" x14ac:dyDescent="0.2">
      <c r="A18" s="241">
        <v>104</v>
      </c>
      <c r="B18" s="241" t="s">
        <v>218</v>
      </c>
      <c r="C18" s="240" t="s">
        <v>263</v>
      </c>
      <c r="D18" s="240" t="s">
        <v>216</v>
      </c>
      <c r="E18" s="240" t="s">
        <v>248</v>
      </c>
      <c r="F18" s="274">
        <v>270006419</v>
      </c>
      <c r="G18" s="240" t="s">
        <v>249</v>
      </c>
      <c r="H18" s="240" t="s">
        <v>250</v>
      </c>
      <c r="I18" s="240" t="s">
        <v>264</v>
      </c>
      <c r="J18" s="240" t="s">
        <v>217</v>
      </c>
      <c r="K18" s="240">
        <v>57</v>
      </c>
      <c r="L18" s="240" t="s">
        <v>219</v>
      </c>
      <c r="M18" s="240" t="s">
        <v>220</v>
      </c>
      <c r="N18" s="240" t="s">
        <v>221</v>
      </c>
      <c r="O18" s="240" t="s">
        <v>222</v>
      </c>
      <c r="P18" s="240" t="s">
        <v>252</v>
      </c>
      <c r="Q18" s="235"/>
      <c r="R18" s="235"/>
      <c r="S18" s="235"/>
      <c r="T18" s="235"/>
      <c r="U18" s="235">
        <v>0</v>
      </c>
      <c r="V18" s="235">
        <v>1</v>
      </c>
      <c r="W18" s="235">
        <v>1</v>
      </c>
      <c r="X18" s="235">
        <v>0</v>
      </c>
      <c r="Y18" s="235"/>
      <c r="Z18" s="246"/>
      <c r="AA18" s="246"/>
      <c r="AB18" s="246"/>
      <c r="AC18" s="246"/>
      <c r="AD18" s="246"/>
      <c r="AE18" s="246"/>
      <c r="AF18" s="246"/>
      <c r="AG18" s="244"/>
      <c r="AH18" s="244"/>
      <c r="AI18" s="244"/>
      <c r="AJ18" s="244"/>
      <c r="AK18" s="244"/>
      <c r="AL18" s="244"/>
      <c r="AM18" s="244"/>
      <c r="AN18" s="244"/>
      <c r="AO18" s="244"/>
      <c r="AP18" s="244"/>
      <c r="AQ18" s="244"/>
      <c r="AR18" s="235">
        <v>30143.96</v>
      </c>
      <c r="AS18" s="229">
        <f t="shared" si="0"/>
        <v>60287.92</v>
      </c>
      <c r="AT18" s="231">
        <f t="shared" si="1"/>
        <v>67522.470400000006</v>
      </c>
      <c r="AU18" s="235" t="s">
        <v>223</v>
      </c>
      <c r="AV18" s="240" t="s">
        <v>224</v>
      </c>
      <c r="AW18" s="244"/>
      <c r="AX18" s="241" t="s">
        <v>50</v>
      </c>
      <c r="AY18" s="191"/>
      <c r="AZ18" s="191"/>
      <c r="BB18" s="198"/>
      <c r="BC18" s="198"/>
      <c r="BD18" s="198"/>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c r="EI18" s="193"/>
      <c r="EJ18" s="193"/>
      <c r="EK18" s="193"/>
      <c r="EL18" s="193"/>
      <c r="EM18" s="193"/>
      <c r="EN18" s="193"/>
      <c r="EO18" s="193"/>
      <c r="EP18" s="193"/>
      <c r="EQ18" s="193"/>
      <c r="ER18" s="193"/>
      <c r="ES18" s="193"/>
      <c r="ET18" s="193"/>
      <c r="EU18" s="193"/>
      <c r="EV18" s="193"/>
      <c r="EW18" s="193"/>
      <c r="EX18" s="193"/>
      <c r="EY18" s="193"/>
      <c r="EZ18" s="193"/>
      <c r="FA18" s="193"/>
      <c r="FB18" s="193"/>
      <c r="FC18" s="193"/>
      <c r="FD18" s="193"/>
      <c r="FE18" s="193"/>
      <c r="FF18" s="193"/>
      <c r="FG18" s="193"/>
      <c r="FH18" s="193"/>
      <c r="FI18" s="193"/>
      <c r="FJ18" s="193"/>
      <c r="FK18" s="193"/>
      <c r="FL18" s="193"/>
      <c r="FM18" s="193"/>
      <c r="FN18" s="193"/>
      <c r="FO18" s="193"/>
      <c r="FP18" s="193"/>
      <c r="FQ18" s="193"/>
      <c r="FR18" s="193"/>
      <c r="FS18" s="193"/>
      <c r="FT18" s="193"/>
      <c r="FU18" s="193"/>
      <c r="FV18" s="193"/>
      <c r="FW18" s="193"/>
      <c r="FX18" s="193"/>
      <c r="FY18" s="193"/>
      <c r="FZ18" s="193"/>
      <c r="GA18" s="193"/>
      <c r="GB18" s="193"/>
      <c r="GC18" s="193"/>
      <c r="GD18" s="193"/>
      <c r="GE18" s="193"/>
      <c r="GF18" s="193"/>
      <c r="GG18" s="193"/>
      <c r="GH18" s="193"/>
      <c r="GI18" s="193"/>
      <c r="GJ18" s="193"/>
      <c r="GK18" s="193"/>
      <c r="GL18" s="193"/>
      <c r="GM18" s="193"/>
      <c r="GN18" s="193"/>
      <c r="GO18" s="193"/>
      <c r="GP18" s="193"/>
      <c r="GQ18" s="193"/>
      <c r="GR18" s="193"/>
      <c r="GS18" s="193"/>
      <c r="GT18" s="193"/>
      <c r="GU18" s="193"/>
      <c r="GV18" s="193"/>
      <c r="GW18" s="193"/>
      <c r="GX18" s="193"/>
      <c r="GY18" s="193"/>
      <c r="GZ18" s="193"/>
      <c r="HA18" s="193"/>
      <c r="HB18" s="193"/>
      <c r="HC18" s="193"/>
      <c r="HD18" s="193"/>
      <c r="HE18" s="193"/>
      <c r="HF18" s="193"/>
      <c r="HG18" s="193"/>
      <c r="HH18" s="193"/>
      <c r="HI18" s="193"/>
      <c r="HJ18" s="193"/>
      <c r="HK18" s="193"/>
      <c r="HL18" s="193"/>
      <c r="HM18" s="193"/>
      <c r="HN18" s="193"/>
      <c r="HO18" s="193"/>
      <c r="HP18" s="193"/>
      <c r="HQ18" s="193"/>
      <c r="HR18" s="193"/>
      <c r="HS18" s="193"/>
      <c r="HT18" s="193"/>
      <c r="HU18" s="193"/>
      <c r="HV18" s="193"/>
      <c r="HW18" s="193"/>
      <c r="HX18" s="193"/>
      <c r="HY18" s="193"/>
      <c r="HZ18" s="193"/>
      <c r="IA18" s="193"/>
      <c r="IB18" s="193"/>
      <c r="IC18" s="193"/>
      <c r="ID18" s="193"/>
      <c r="IE18" s="193"/>
      <c r="IF18" s="193"/>
      <c r="IG18" s="193"/>
      <c r="IH18" s="193"/>
    </row>
    <row r="19" spans="1:244" s="192" customFormat="1" ht="15" customHeight="1" x14ac:dyDescent="0.2">
      <c r="A19" s="241">
        <v>104</v>
      </c>
      <c r="B19" s="235" t="s">
        <v>218</v>
      </c>
      <c r="C19" s="240" t="s">
        <v>265</v>
      </c>
      <c r="D19" s="240" t="s">
        <v>216</v>
      </c>
      <c r="E19" s="240" t="s">
        <v>248</v>
      </c>
      <c r="F19" s="274">
        <v>270006421</v>
      </c>
      <c r="G19" s="240" t="s">
        <v>249</v>
      </c>
      <c r="H19" s="240" t="s">
        <v>250</v>
      </c>
      <c r="I19" s="240" t="s">
        <v>266</v>
      </c>
      <c r="J19" s="240" t="s">
        <v>217</v>
      </c>
      <c r="K19" s="240">
        <v>57</v>
      </c>
      <c r="L19" s="240" t="s">
        <v>219</v>
      </c>
      <c r="M19" s="240" t="s">
        <v>220</v>
      </c>
      <c r="N19" s="240" t="s">
        <v>221</v>
      </c>
      <c r="O19" s="240" t="s">
        <v>222</v>
      </c>
      <c r="P19" s="240" t="s">
        <v>252</v>
      </c>
      <c r="Q19" s="235"/>
      <c r="R19" s="235"/>
      <c r="S19" s="235"/>
      <c r="T19" s="235"/>
      <c r="U19" s="235">
        <v>85</v>
      </c>
      <c r="V19" s="235">
        <v>66</v>
      </c>
      <c r="W19" s="235">
        <v>115</v>
      </c>
      <c r="X19" s="235">
        <v>112</v>
      </c>
      <c r="Y19" s="235"/>
      <c r="Z19" s="246"/>
      <c r="AA19" s="246"/>
      <c r="AB19" s="246"/>
      <c r="AC19" s="246"/>
      <c r="AD19" s="246"/>
      <c r="AE19" s="246"/>
      <c r="AF19" s="246"/>
      <c r="AG19" s="244"/>
      <c r="AH19" s="244"/>
      <c r="AI19" s="244"/>
      <c r="AJ19" s="244"/>
      <c r="AK19" s="244"/>
      <c r="AL19" s="244"/>
      <c r="AM19" s="244"/>
      <c r="AN19" s="244"/>
      <c r="AO19" s="244"/>
      <c r="AP19" s="244"/>
      <c r="AQ19" s="244"/>
      <c r="AR19" s="235">
        <v>30143.96</v>
      </c>
      <c r="AS19" s="229">
        <f t="shared" si="0"/>
        <v>11394416.879999999</v>
      </c>
      <c r="AT19" s="231">
        <f t="shared" si="1"/>
        <v>12761746.9056</v>
      </c>
      <c r="AU19" s="235" t="s">
        <v>223</v>
      </c>
      <c r="AV19" s="240" t="s">
        <v>224</v>
      </c>
      <c r="AW19" s="247"/>
      <c r="AX19" s="243"/>
      <c r="AY19" s="191"/>
      <c r="AZ19" s="191"/>
      <c r="BB19" s="198"/>
      <c r="BC19" s="198"/>
      <c r="BD19" s="198"/>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193"/>
      <c r="EB19" s="193"/>
      <c r="EC19" s="193"/>
      <c r="ED19" s="193"/>
      <c r="EE19" s="193"/>
      <c r="EF19" s="193"/>
      <c r="EG19" s="193"/>
      <c r="EH19" s="193"/>
      <c r="EI19" s="193"/>
      <c r="EJ19" s="193"/>
      <c r="EK19" s="193"/>
      <c r="EL19" s="193"/>
      <c r="EM19" s="193"/>
      <c r="EN19" s="193"/>
      <c r="EO19" s="193"/>
      <c r="EP19" s="193"/>
      <c r="EQ19" s="193"/>
      <c r="ER19" s="193"/>
      <c r="ES19" s="193"/>
      <c r="ET19" s="193"/>
      <c r="EU19" s="193"/>
      <c r="EV19" s="193"/>
      <c r="EW19" s="193"/>
      <c r="EX19" s="193"/>
      <c r="EY19" s="193"/>
      <c r="EZ19" s="193"/>
      <c r="FA19" s="193"/>
      <c r="FB19" s="193"/>
      <c r="FC19" s="193"/>
      <c r="FD19" s="193"/>
      <c r="FE19" s="193"/>
      <c r="FF19" s="193"/>
      <c r="FG19" s="193"/>
      <c r="FH19" s="193"/>
      <c r="FI19" s="193"/>
      <c r="FJ19" s="193"/>
      <c r="FK19" s="193"/>
      <c r="FL19" s="193"/>
      <c r="FM19" s="193"/>
      <c r="FN19" s="193"/>
      <c r="FO19" s="193"/>
      <c r="FP19" s="193"/>
      <c r="FQ19" s="193"/>
      <c r="FR19" s="193"/>
      <c r="FS19" s="193"/>
      <c r="FT19" s="193"/>
      <c r="FU19" s="193"/>
      <c r="FV19" s="193"/>
      <c r="FW19" s="193"/>
      <c r="FX19" s="193"/>
      <c r="FY19" s="193"/>
      <c r="FZ19" s="193"/>
      <c r="GA19" s="193"/>
      <c r="GB19" s="193"/>
      <c r="GC19" s="193"/>
      <c r="GD19" s="193"/>
      <c r="GE19" s="193"/>
      <c r="GF19" s="193"/>
      <c r="GG19" s="193"/>
      <c r="GH19" s="193"/>
      <c r="GI19" s="193"/>
      <c r="GJ19" s="193"/>
      <c r="GK19" s="193"/>
      <c r="GL19" s="193"/>
      <c r="GM19" s="193"/>
      <c r="GN19" s="193"/>
      <c r="GO19" s="193"/>
      <c r="GP19" s="193"/>
      <c r="GQ19" s="193"/>
      <c r="GR19" s="193"/>
      <c r="GS19" s="193"/>
      <c r="GT19" s="193"/>
      <c r="GU19" s="193"/>
      <c r="GV19" s="193"/>
      <c r="GW19" s="193"/>
      <c r="GX19" s="193"/>
      <c r="GY19" s="193"/>
      <c r="GZ19" s="193"/>
      <c r="HA19" s="193"/>
      <c r="HB19" s="193"/>
      <c r="HC19" s="193"/>
      <c r="HD19" s="193"/>
      <c r="HE19" s="193"/>
      <c r="HF19" s="193"/>
      <c r="HG19" s="193"/>
      <c r="HH19" s="193"/>
      <c r="HI19" s="193"/>
      <c r="HJ19" s="193"/>
      <c r="HK19" s="193"/>
      <c r="HL19" s="193"/>
      <c r="HM19" s="193"/>
      <c r="HN19" s="193"/>
      <c r="HO19" s="193"/>
      <c r="HP19" s="193"/>
      <c r="HQ19" s="193"/>
      <c r="HR19" s="193"/>
      <c r="HS19" s="193"/>
      <c r="HT19" s="193"/>
      <c r="HU19" s="193"/>
      <c r="HV19" s="193"/>
      <c r="HW19" s="193"/>
      <c r="HX19" s="193"/>
      <c r="HY19" s="193"/>
      <c r="HZ19" s="193"/>
      <c r="IA19" s="193"/>
      <c r="IB19" s="193"/>
      <c r="IC19" s="193"/>
      <c r="ID19" s="193"/>
      <c r="IE19" s="193"/>
      <c r="IF19" s="193"/>
      <c r="IG19" s="193"/>
      <c r="IH19" s="193"/>
    </row>
    <row r="20" spans="1:244" s="192" customFormat="1" ht="15" customHeight="1" x14ac:dyDescent="0.2">
      <c r="A20" s="241">
        <v>104</v>
      </c>
      <c r="B20" s="235" t="s">
        <v>218</v>
      </c>
      <c r="C20" s="240" t="s">
        <v>267</v>
      </c>
      <c r="D20" s="240" t="s">
        <v>216</v>
      </c>
      <c r="E20" s="240" t="s">
        <v>248</v>
      </c>
      <c r="F20" s="274">
        <v>270006422</v>
      </c>
      <c r="G20" s="240" t="s">
        <v>249</v>
      </c>
      <c r="H20" s="240" t="s">
        <v>250</v>
      </c>
      <c r="I20" s="240" t="s">
        <v>268</v>
      </c>
      <c r="J20" s="240" t="s">
        <v>217</v>
      </c>
      <c r="K20" s="240">
        <v>57</v>
      </c>
      <c r="L20" s="240" t="s">
        <v>219</v>
      </c>
      <c r="M20" s="240" t="s">
        <v>220</v>
      </c>
      <c r="N20" s="240" t="s">
        <v>221</v>
      </c>
      <c r="O20" s="240" t="s">
        <v>222</v>
      </c>
      <c r="P20" s="240" t="s">
        <v>252</v>
      </c>
      <c r="Q20" s="235"/>
      <c r="R20" s="235"/>
      <c r="S20" s="235"/>
      <c r="T20" s="235"/>
      <c r="U20" s="235">
        <v>60</v>
      </c>
      <c r="V20" s="235">
        <v>159</v>
      </c>
      <c r="W20" s="235">
        <v>167</v>
      </c>
      <c r="X20" s="235">
        <v>188</v>
      </c>
      <c r="Y20" s="235"/>
      <c r="Z20" s="246"/>
      <c r="AA20" s="246"/>
      <c r="AB20" s="246"/>
      <c r="AC20" s="246"/>
      <c r="AD20" s="246"/>
      <c r="AE20" s="246"/>
      <c r="AF20" s="246"/>
      <c r="AG20" s="244"/>
      <c r="AH20" s="244"/>
      <c r="AI20" s="244"/>
      <c r="AJ20" s="244"/>
      <c r="AK20" s="244"/>
      <c r="AL20" s="244"/>
      <c r="AM20" s="244"/>
      <c r="AN20" s="244"/>
      <c r="AO20" s="244"/>
      <c r="AP20" s="244"/>
      <c r="AQ20" s="244"/>
      <c r="AR20" s="235">
        <v>30143.96</v>
      </c>
      <c r="AS20" s="229">
        <f t="shared" si="0"/>
        <v>17302633.039999999</v>
      </c>
      <c r="AT20" s="231">
        <f t="shared" si="1"/>
        <v>19378949.004799999</v>
      </c>
      <c r="AU20" s="235" t="s">
        <v>223</v>
      </c>
      <c r="AV20" s="240" t="s">
        <v>224</v>
      </c>
      <c r="AW20" s="244"/>
      <c r="AX20" s="241" t="s">
        <v>50</v>
      </c>
      <c r="AY20" s="191"/>
      <c r="AZ20" s="191"/>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c r="EI20" s="193"/>
      <c r="EJ20" s="193"/>
      <c r="EK20" s="193"/>
      <c r="EL20" s="193"/>
      <c r="EM20" s="193"/>
      <c r="EN20" s="193"/>
      <c r="EO20" s="193"/>
      <c r="EP20" s="193"/>
      <c r="EQ20" s="193"/>
      <c r="ER20" s="193"/>
      <c r="ES20" s="193"/>
      <c r="ET20" s="193"/>
      <c r="EU20" s="193"/>
      <c r="EV20" s="193"/>
      <c r="EW20" s="193"/>
      <c r="EX20" s="193"/>
      <c r="EY20" s="193"/>
      <c r="EZ20" s="193"/>
      <c r="FA20" s="193"/>
      <c r="FB20" s="193"/>
      <c r="FC20" s="193"/>
      <c r="FD20" s="193"/>
      <c r="FE20" s="193"/>
      <c r="FF20" s="193"/>
      <c r="FG20" s="193"/>
      <c r="FH20" s="193"/>
      <c r="FI20" s="193"/>
      <c r="FJ20" s="193"/>
      <c r="FK20" s="193"/>
      <c r="FL20" s="193"/>
      <c r="FM20" s="193"/>
      <c r="FN20" s="193"/>
      <c r="FO20" s="193"/>
      <c r="FP20" s="193"/>
      <c r="FQ20" s="193"/>
      <c r="FR20" s="193"/>
      <c r="FS20" s="193"/>
      <c r="FT20" s="193"/>
      <c r="FU20" s="193"/>
      <c r="FV20" s="193"/>
      <c r="FW20" s="193"/>
      <c r="FX20" s="193"/>
      <c r="FY20" s="193"/>
      <c r="FZ20" s="193"/>
      <c r="GA20" s="193"/>
      <c r="GB20" s="193"/>
      <c r="GC20" s="193"/>
      <c r="GD20" s="193"/>
      <c r="GE20" s="193"/>
      <c r="GF20" s="193"/>
      <c r="GG20" s="193"/>
      <c r="GH20" s="193"/>
      <c r="GI20" s="193"/>
      <c r="GJ20" s="193"/>
      <c r="GK20" s="193"/>
      <c r="GL20" s="193"/>
      <c r="GM20" s="193"/>
      <c r="GN20" s="193"/>
      <c r="GO20" s="193"/>
      <c r="GP20" s="193"/>
      <c r="GQ20" s="193"/>
      <c r="GR20" s="193"/>
      <c r="GS20" s="193"/>
      <c r="GT20" s="193"/>
      <c r="GU20" s="193"/>
      <c r="GV20" s="193"/>
      <c r="GW20" s="193"/>
      <c r="GX20" s="193"/>
      <c r="GY20" s="193"/>
      <c r="GZ20" s="193"/>
      <c r="HA20" s="193"/>
      <c r="HB20" s="193"/>
      <c r="HC20" s="193"/>
      <c r="HD20" s="193"/>
      <c r="HE20" s="193"/>
      <c r="HF20" s="193"/>
      <c r="HG20" s="193"/>
      <c r="HH20" s="193"/>
      <c r="HI20" s="193"/>
      <c r="HJ20" s="193"/>
      <c r="HK20" s="193"/>
      <c r="HL20" s="193"/>
      <c r="HM20" s="193"/>
      <c r="HN20" s="193"/>
      <c r="HO20" s="193"/>
      <c r="HP20" s="193"/>
      <c r="HQ20" s="193"/>
      <c r="HR20" s="193"/>
      <c r="HS20" s="193"/>
      <c r="HT20" s="193"/>
      <c r="HU20" s="193"/>
      <c r="HV20" s="193"/>
      <c r="HW20" s="193"/>
      <c r="HX20" s="193"/>
      <c r="HY20" s="193"/>
      <c r="HZ20" s="193"/>
      <c r="IA20" s="193"/>
      <c r="IB20" s="193"/>
      <c r="IC20" s="193"/>
      <c r="ID20" s="193"/>
      <c r="IE20" s="193"/>
      <c r="IF20" s="193"/>
      <c r="IG20" s="193"/>
      <c r="IH20" s="193"/>
      <c r="II20" s="193"/>
      <c r="IJ20" s="193"/>
    </row>
    <row r="21" spans="1:244" s="192" customFormat="1" ht="15" customHeight="1" x14ac:dyDescent="0.2">
      <c r="A21" s="241">
        <v>104</v>
      </c>
      <c r="B21" s="235" t="s">
        <v>218</v>
      </c>
      <c r="C21" s="240" t="s">
        <v>269</v>
      </c>
      <c r="D21" s="240" t="s">
        <v>216</v>
      </c>
      <c r="E21" s="240" t="s">
        <v>248</v>
      </c>
      <c r="F21" s="274">
        <v>270006423</v>
      </c>
      <c r="G21" s="240" t="s">
        <v>249</v>
      </c>
      <c r="H21" s="240" t="s">
        <v>250</v>
      </c>
      <c r="I21" s="240" t="s">
        <v>270</v>
      </c>
      <c r="J21" s="240" t="s">
        <v>217</v>
      </c>
      <c r="K21" s="240">
        <v>57</v>
      </c>
      <c r="L21" s="240" t="s">
        <v>219</v>
      </c>
      <c r="M21" s="240" t="s">
        <v>220</v>
      </c>
      <c r="N21" s="240" t="s">
        <v>221</v>
      </c>
      <c r="O21" s="240" t="s">
        <v>222</v>
      </c>
      <c r="P21" s="240" t="s">
        <v>252</v>
      </c>
      <c r="Q21" s="235"/>
      <c r="R21" s="235"/>
      <c r="S21" s="235"/>
      <c r="T21" s="235"/>
      <c r="U21" s="235">
        <v>126</v>
      </c>
      <c r="V21" s="235">
        <v>203</v>
      </c>
      <c r="W21" s="235">
        <v>262</v>
      </c>
      <c r="X21" s="235">
        <v>228</v>
      </c>
      <c r="Y21" s="235"/>
      <c r="Z21" s="246"/>
      <c r="AA21" s="246"/>
      <c r="AB21" s="246"/>
      <c r="AC21" s="246"/>
      <c r="AD21" s="246"/>
      <c r="AE21" s="246"/>
      <c r="AF21" s="246"/>
      <c r="AG21" s="244"/>
      <c r="AH21" s="244"/>
      <c r="AI21" s="244"/>
      <c r="AJ21" s="244"/>
      <c r="AK21" s="244"/>
      <c r="AL21" s="244"/>
      <c r="AM21" s="244"/>
      <c r="AN21" s="244"/>
      <c r="AO21" s="244"/>
      <c r="AP21" s="244"/>
      <c r="AQ21" s="244"/>
      <c r="AR21" s="235">
        <v>30143.96</v>
      </c>
      <c r="AS21" s="229">
        <f t="shared" si="0"/>
        <v>24687903.239999998</v>
      </c>
      <c r="AT21" s="231">
        <f t="shared" si="1"/>
        <v>27650451.628800001</v>
      </c>
      <c r="AU21" s="235" t="s">
        <v>223</v>
      </c>
      <c r="AV21" s="240" t="s">
        <v>224</v>
      </c>
      <c r="AW21" s="247"/>
      <c r="AX21" s="241" t="s">
        <v>50</v>
      </c>
      <c r="AY21" s="191"/>
      <c r="AZ21" s="191"/>
      <c r="BA21" s="193"/>
      <c r="BB21" s="193"/>
      <c r="BC21" s="193"/>
      <c r="BD21" s="193"/>
      <c r="BE21" s="193"/>
      <c r="BF21" s="193"/>
      <c r="BG21" s="193"/>
      <c r="BH21" s="193"/>
      <c r="BI21" s="193"/>
      <c r="BJ21" s="193"/>
      <c r="BK21" s="193"/>
      <c r="BL21" s="193"/>
      <c r="BM21" s="193"/>
      <c r="BN21" s="193"/>
      <c r="BO21" s="193"/>
      <c r="BP21" s="193"/>
      <c r="BQ21" s="193"/>
      <c r="BR21" s="193"/>
      <c r="BS21" s="193"/>
      <c r="BT21" s="193"/>
      <c r="BU21" s="193"/>
      <c r="BV21" s="193"/>
      <c r="BW21" s="193"/>
      <c r="BX21" s="193"/>
      <c r="BY21" s="193"/>
      <c r="BZ21" s="193"/>
      <c r="CA21" s="193"/>
      <c r="CB21" s="193"/>
      <c r="CC21" s="193"/>
      <c r="CD21" s="193"/>
      <c r="CE21" s="193"/>
      <c r="CF21" s="193"/>
      <c r="CG21" s="193"/>
      <c r="CH21" s="193"/>
      <c r="CI21" s="193"/>
      <c r="CJ21" s="193"/>
      <c r="CK21" s="193"/>
      <c r="CL21" s="193"/>
      <c r="CM21" s="193"/>
      <c r="CN21" s="193"/>
      <c r="CO21" s="193"/>
      <c r="CP21" s="193"/>
      <c r="CQ21" s="193"/>
      <c r="CR21" s="193"/>
      <c r="CS21" s="193"/>
      <c r="CT21" s="193"/>
      <c r="CU21" s="193"/>
      <c r="CV21" s="193"/>
      <c r="CW21" s="193"/>
      <c r="CX21" s="193"/>
      <c r="CY21" s="193"/>
      <c r="CZ21" s="193"/>
      <c r="DA21" s="193"/>
      <c r="DB21" s="193"/>
      <c r="DC21" s="193"/>
      <c r="DD21" s="193"/>
      <c r="DE21" s="193"/>
      <c r="DF21" s="193"/>
      <c r="DG21" s="193"/>
      <c r="DH21" s="193"/>
      <c r="DI21" s="193"/>
      <c r="DJ21" s="193"/>
      <c r="DK21" s="193"/>
      <c r="DL21" s="193"/>
      <c r="DM21" s="193"/>
      <c r="DN21" s="193"/>
      <c r="DO21" s="193"/>
      <c r="DP21" s="193"/>
      <c r="DQ21" s="193"/>
      <c r="DR21" s="193"/>
      <c r="DS21" s="193"/>
      <c r="DT21" s="193"/>
      <c r="DU21" s="193"/>
      <c r="DV21" s="193"/>
      <c r="DW21" s="193"/>
      <c r="DX21" s="193"/>
      <c r="DY21" s="193"/>
      <c r="DZ21" s="193"/>
      <c r="EA21" s="193"/>
      <c r="EB21" s="193"/>
      <c r="EC21" s="193"/>
      <c r="ED21" s="193"/>
      <c r="EE21" s="193"/>
      <c r="EF21" s="193"/>
      <c r="EG21" s="193"/>
      <c r="EH21" s="193"/>
      <c r="EI21" s="193"/>
      <c r="EJ21" s="193"/>
      <c r="EK21" s="193"/>
      <c r="EL21" s="193"/>
      <c r="EM21" s="193"/>
      <c r="EN21" s="193"/>
      <c r="EO21" s="193"/>
      <c r="EP21" s="193"/>
      <c r="EQ21" s="193"/>
      <c r="ER21" s="193"/>
      <c r="ES21" s="193"/>
      <c r="ET21" s="193"/>
      <c r="EU21" s="193"/>
      <c r="EV21" s="193"/>
      <c r="EW21" s="193"/>
      <c r="EX21" s="193"/>
      <c r="EY21" s="193"/>
      <c r="EZ21" s="193"/>
      <c r="FA21" s="193"/>
      <c r="FB21" s="193"/>
      <c r="FC21" s="193"/>
      <c r="FD21" s="193"/>
      <c r="FE21" s="193"/>
      <c r="FF21" s="193"/>
      <c r="FG21" s="193"/>
      <c r="FH21" s="193"/>
      <c r="FI21" s="193"/>
      <c r="FJ21" s="193"/>
      <c r="FK21" s="193"/>
      <c r="FL21" s="193"/>
      <c r="FM21" s="193"/>
      <c r="FN21" s="193"/>
      <c r="FO21" s="193"/>
      <c r="FP21" s="193"/>
      <c r="FQ21" s="193"/>
      <c r="FR21" s="193"/>
      <c r="FS21" s="193"/>
      <c r="FT21" s="193"/>
      <c r="FU21" s="193"/>
      <c r="FV21" s="193"/>
      <c r="FW21" s="193"/>
      <c r="FX21" s="193"/>
      <c r="FY21" s="193"/>
      <c r="FZ21" s="193"/>
      <c r="GA21" s="193"/>
      <c r="GB21" s="193"/>
      <c r="GC21" s="193"/>
      <c r="GD21" s="193"/>
      <c r="GE21" s="193"/>
      <c r="GF21" s="193"/>
      <c r="GG21" s="193"/>
      <c r="GH21" s="193"/>
      <c r="GI21" s="193"/>
      <c r="GJ21" s="193"/>
      <c r="GK21" s="193"/>
      <c r="GL21" s="193"/>
      <c r="GM21" s="193"/>
      <c r="GN21" s="193"/>
      <c r="GO21" s="193"/>
      <c r="GP21" s="193"/>
      <c r="GQ21" s="193"/>
      <c r="GR21" s="193"/>
      <c r="GS21" s="193"/>
      <c r="GT21" s="193"/>
      <c r="GU21" s="193"/>
      <c r="GV21" s="193"/>
      <c r="GW21" s="193"/>
      <c r="GX21" s="193"/>
      <c r="GY21" s="193"/>
      <c r="GZ21" s="193"/>
      <c r="HA21" s="193"/>
      <c r="HB21" s="193"/>
      <c r="HC21" s="193"/>
      <c r="HD21" s="193"/>
      <c r="HE21" s="193"/>
      <c r="HF21" s="193"/>
      <c r="HG21" s="193"/>
      <c r="HH21" s="193"/>
      <c r="HI21" s="193"/>
      <c r="HJ21" s="193"/>
      <c r="HK21" s="193"/>
      <c r="HL21" s="193"/>
      <c r="HM21" s="193"/>
      <c r="HN21" s="193"/>
      <c r="HO21" s="193"/>
      <c r="HP21" s="193"/>
      <c r="HQ21" s="193"/>
      <c r="HR21" s="193"/>
      <c r="HS21" s="193"/>
      <c r="HT21" s="193"/>
      <c r="HU21" s="193"/>
      <c r="HV21" s="193"/>
      <c r="HW21" s="193"/>
      <c r="HX21" s="193"/>
      <c r="HY21" s="193"/>
      <c r="HZ21" s="193"/>
      <c r="IA21" s="193"/>
      <c r="IB21" s="193"/>
      <c r="IC21" s="193"/>
      <c r="ID21" s="193"/>
      <c r="IE21" s="193"/>
      <c r="IF21" s="193"/>
      <c r="IG21" s="193"/>
      <c r="IH21" s="193"/>
      <c r="II21" s="193"/>
      <c r="IJ21" s="193"/>
    </row>
    <row r="22" spans="1:244" s="192" customFormat="1" ht="15" customHeight="1" x14ac:dyDescent="0.2">
      <c r="A22" s="241">
        <v>104</v>
      </c>
      <c r="B22" s="235" t="s">
        <v>218</v>
      </c>
      <c r="C22" s="240" t="s">
        <v>271</v>
      </c>
      <c r="D22" s="240" t="s">
        <v>216</v>
      </c>
      <c r="E22" s="240" t="s">
        <v>248</v>
      </c>
      <c r="F22" s="274">
        <v>270006424</v>
      </c>
      <c r="G22" s="240" t="s">
        <v>249</v>
      </c>
      <c r="H22" s="240" t="s">
        <v>250</v>
      </c>
      <c r="I22" s="240" t="s">
        <v>272</v>
      </c>
      <c r="J22" s="240" t="s">
        <v>217</v>
      </c>
      <c r="K22" s="240">
        <v>57</v>
      </c>
      <c r="L22" s="240" t="s">
        <v>219</v>
      </c>
      <c r="M22" s="240" t="s">
        <v>220</v>
      </c>
      <c r="N22" s="240" t="s">
        <v>221</v>
      </c>
      <c r="O22" s="240" t="s">
        <v>222</v>
      </c>
      <c r="P22" s="240" t="s">
        <v>252</v>
      </c>
      <c r="Q22" s="235"/>
      <c r="R22" s="235"/>
      <c r="S22" s="235"/>
      <c r="T22" s="235"/>
      <c r="U22" s="235">
        <v>221</v>
      </c>
      <c r="V22" s="235">
        <v>262</v>
      </c>
      <c r="W22" s="235">
        <v>235</v>
      </c>
      <c r="X22" s="235">
        <v>202</v>
      </c>
      <c r="Y22" s="235"/>
      <c r="Z22" s="246"/>
      <c r="AA22" s="246"/>
      <c r="AB22" s="246"/>
      <c r="AC22" s="246"/>
      <c r="AD22" s="246"/>
      <c r="AE22" s="246"/>
      <c r="AF22" s="246"/>
      <c r="AG22" s="244"/>
      <c r="AH22" s="244"/>
      <c r="AI22" s="244"/>
      <c r="AJ22" s="244"/>
      <c r="AK22" s="244"/>
      <c r="AL22" s="244"/>
      <c r="AM22" s="244"/>
      <c r="AN22" s="244"/>
      <c r="AO22" s="244"/>
      <c r="AP22" s="244"/>
      <c r="AQ22" s="244"/>
      <c r="AR22" s="235">
        <v>30143.96</v>
      </c>
      <c r="AS22" s="229">
        <f t="shared" si="0"/>
        <v>27732443.199999999</v>
      </c>
      <c r="AT22" s="231">
        <f t="shared" si="1"/>
        <v>31060336.384000003</v>
      </c>
      <c r="AU22" s="235" t="s">
        <v>223</v>
      </c>
      <c r="AV22" s="240" t="s">
        <v>224</v>
      </c>
      <c r="AW22" s="244"/>
      <c r="AX22" s="241" t="s">
        <v>50</v>
      </c>
      <c r="AY22" s="191"/>
      <c r="AZ22" s="191"/>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3"/>
      <c r="CE22" s="193"/>
      <c r="CF22" s="193"/>
      <c r="CG22" s="193"/>
      <c r="CH22" s="193"/>
      <c r="CI22" s="193"/>
      <c r="CJ22" s="193"/>
      <c r="CK22" s="193"/>
      <c r="CL22" s="193"/>
      <c r="CM22" s="193"/>
      <c r="CN22" s="193"/>
      <c r="CO22" s="193"/>
      <c r="CP22" s="193"/>
      <c r="CQ22" s="193"/>
      <c r="CR22" s="193"/>
      <c r="CS22" s="193"/>
      <c r="CT22" s="193"/>
      <c r="CU22" s="193"/>
      <c r="CV22" s="193"/>
      <c r="CW22" s="193"/>
      <c r="CX22" s="193"/>
      <c r="CY22" s="193"/>
      <c r="CZ22" s="193"/>
      <c r="DA22" s="193"/>
      <c r="DB22" s="193"/>
      <c r="DC22" s="193"/>
      <c r="DD22" s="193"/>
      <c r="DE22" s="193"/>
      <c r="DF22" s="193"/>
      <c r="DG22" s="193"/>
      <c r="DH22" s="193"/>
      <c r="DI22" s="193"/>
      <c r="DJ22" s="193"/>
      <c r="DK22" s="193"/>
      <c r="DL22" s="193"/>
      <c r="DM22" s="193"/>
      <c r="DN22" s="193"/>
      <c r="DO22" s="193"/>
      <c r="DP22" s="193"/>
      <c r="DQ22" s="193"/>
      <c r="DR22" s="193"/>
      <c r="DS22" s="193"/>
      <c r="DT22" s="193"/>
      <c r="DU22" s="193"/>
      <c r="DV22" s="193"/>
      <c r="DW22" s="193"/>
      <c r="DX22" s="193"/>
      <c r="DY22" s="193"/>
      <c r="DZ22" s="193"/>
      <c r="EA22" s="193"/>
      <c r="EB22" s="193"/>
      <c r="EC22" s="193"/>
      <c r="ED22" s="193"/>
      <c r="EE22" s="193"/>
      <c r="EF22" s="193"/>
      <c r="EG22" s="193"/>
      <c r="EH22" s="193"/>
      <c r="EI22" s="193"/>
      <c r="EJ22" s="193"/>
      <c r="EK22" s="193"/>
      <c r="EL22" s="193"/>
      <c r="EM22" s="193"/>
      <c r="EN22" s="193"/>
      <c r="EO22" s="193"/>
      <c r="EP22" s="193"/>
      <c r="EQ22" s="193"/>
      <c r="ER22" s="193"/>
      <c r="ES22" s="193"/>
      <c r="ET22" s="193"/>
      <c r="EU22" s="193"/>
      <c r="EV22" s="193"/>
      <c r="EW22" s="193"/>
      <c r="EX22" s="193"/>
      <c r="EY22" s="193"/>
      <c r="EZ22" s="193"/>
      <c r="FA22" s="193"/>
      <c r="FB22" s="193"/>
      <c r="FC22" s="193"/>
      <c r="FD22" s="193"/>
      <c r="FE22" s="193"/>
      <c r="FF22" s="193"/>
      <c r="FG22" s="193"/>
      <c r="FH22" s="193"/>
      <c r="FI22" s="193"/>
      <c r="FJ22" s="193"/>
      <c r="FK22" s="193"/>
      <c r="FL22" s="193"/>
      <c r="FM22" s="193"/>
      <c r="FN22" s="193"/>
      <c r="FO22" s="193"/>
      <c r="FP22" s="193"/>
      <c r="FQ22" s="193"/>
      <c r="FR22" s="193"/>
      <c r="FS22" s="193"/>
      <c r="FT22" s="193"/>
      <c r="FU22" s="193"/>
      <c r="FV22" s="193"/>
      <c r="FW22" s="193"/>
      <c r="FX22" s="193"/>
      <c r="FY22" s="193"/>
      <c r="FZ22" s="193"/>
      <c r="GA22" s="193"/>
      <c r="GB22" s="193"/>
      <c r="GC22" s="193"/>
      <c r="GD22" s="193"/>
      <c r="GE22" s="193"/>
      <c r="GF22" s="193"/>
      <c r="GG22" s="193"/>
      <c r="GH22" s="193"/>
      <c r="GI22" s="193"/>
      <c r="GJ22" s="193"/>
      <c r="GK22" s="193"/>
      <c r="GL22" s="193"/>
      <c r="GM22" s="193"/>
      <c r="GN22" s="193"/>
      <c r="GO22" s="193"/>
      <c r="GP22" s="193"/>
      <c r="GQ22" s="193"/>
      <c r="GR22" s="193"/>
      <c r="GS22" s="193"/>
      <c r="GT22" s="193"/>
      <c r="GU22" s="193"/>
      <c r="GV22" s="193"/>
      <c r="GW22" s="193"/>
      <c r="GX22" s="193"/>
      <c r="GY22" s="193"/>
      <c r="GZ22" s="193"/>
      <c r="HA22" s="193"/>
      <c r="HB22" s="193"/>
      <c r="HC22" s="193"/>
      <c r="HD22" s="193"/>
      <c r="HE22" s="193"/>
      <c r="HF22" s="193"/>
      <c r="HG22" s="193"/>
      <c r="HH22" s="193"/>
      <c r="HI22" s="193"/>
      <c r="HJ22" s="193"/>
      <c r="HK22" s="193"/>
      <c r="HL22" s="193"/>
      <c r="HM22" s="193"/>
      <c r="HN22" s="193"/>
      <c r="HO22" s="193"/>
      <c r="HP22" s="193"/>
      <c r="HQ22" s="193"/>
      <c r="HR22" s="193"/>
      <c r="HS22" s="193"/>
      <c r="HT22" s="193"/>
      <c r="HU22" s="193"/>
      <c r="HV22" s="193"/>
      <c r="HW22" s="193"/>
      <c r="HX22" s="193"/>
      <c r="HY22" s="193"/>
      <c r="HZ22" s="193"/>
      <c r="IA22" s="193"/>
      <c r="IB22" s="193"/>
      <c r="IC22" s="193"/>
      <c r="ID22" s="193"/>
      <c r="IE22" s="193"/>
      <c r="IF22" s="193"/>
      <c r="IG22" s="193"/>
      <c r="IH22" s="193"/>
      <c r="II22" s="193"/>
      <c r="IJ22" s="193"/>
    </row>
    <row r="23" spans="1:244" s="192" customFormat="1" ht="15" customHeight="1" x14ac:dyDescent="0.2">
      <c r="A23" s="241">
        <v>104</v>
      </c>
      <c r="B23" s="235" t="s">
        <v>218</v>
      </c>
      <c r="C23" s="240" t="s">
        <v>273</v>
      </c>
      <c r="D23" s="240" t="s">
        <v>216</v>
      </c>
      <c r="E23" s="240" t="s">
        <v>248</v>
      </c>
      <c r="F23" s="274">
        <v>270006425</v>
      </c>
      <c r="G23" s="240" t="s">
        <v>249</v>
      </c>
      <c r="H23" s="240" t="s">
        <v>250</v>
      </c>
      <c r="I23" s="240" t="s">
        <v>274</v>
      </c>
      <c r="J23" s="240" t="s">
        <v>217</v>
      </c>
      <c r="K23" s="240">
        <v>57</v>
      </c>
      <c r="L23" s="240" t="s">
        <v>219</v>
      </c>
      <c r="M23" s="240" t="s">
        <v>220</v>
      </c>
      <c r="N23" s="240" t="s">
        <v>221</v>
      </c>
      <c r="O23" s="240" t="s">
        <v>222</v>
      </c>
      <c r="P23" s="240" t="s">
        <v>252</v>
      </c>
      <c r="Q23" s="235"/>
      <c r="R23" s="235"/>
      <c r="S23" s="235"/>
      <c r="T23" s="235"/>
      <c r="U23" s="235">
        <v>160</v>
      </c>
      <c r="V23" s="235">
        <v>168</v>
      </c>
      <c r="W23" s="235">
        <v>150</v>
      </c>
      <c r="X23" s="235">
        <v>133</v>
      </c>
      <c r="Y23" s="235"/>
      <c r="Z23" s="246"/>
      <c r="AA23" s="246"/>
      <c r="AB23" s="246"/>
      <c r="AC23" s="246"/>
      <c r="AD23" s="246"/>
      <c r="AE23" s="246"/>
      <c r="AF23" s="246"/>
      <c r="AG23" s="244"/>
      <c r="AH23" s="244"/>
      <c r="AI23" s="244"/>
      <c r="AJ23" s="244"/>
      <c r="AK23" s="244"/>
      <c r="AL23" s="244"/>
      <c r="AM23" s="244"/>
      <c r="AN23" s="244"/>
      <c r="AO23" s="244"/>
      <c r="AP23" s="244"/>
      <c r="AQ23" s="244"/>
      <c r="AR23" s="235">
        <v>30143.96</v>
      </c>
      <c r="AS23" s="229">
        <f t="shared" si="0"/>
        <v>18417959.559999999</v>
      </c>
      <c r="AT23" s="231">
        <f t="shared" si="1"/>
        <v>20628114.707200002</v>
      </c>
      <c r="AU23" s="235" t="s">
        <v>223</v>
      </c>
      <c r="AV23" s="240" t="s">
        <v>224</v>
      </c>
      <c r="AW23" s="244"/>
      <c r="AX23" s="241" t="s">
        <v>50</v>
      </c>
      <c r="AY23" s="191"/>
      <c r="AZ23" s="191"/>
      <c r="BB23" s="198"/>
      <c r="BC23" s="198"/>
      <c r="BD23" s="198"/>
      <c r="BF23" s="193"/>
      <c r="BG23" s="193"/>
      <c r="BH23" s="193"/>
      <c r="BI23" s="193"/>
      <c r="BJ23" s="193"/>
      <c r="BK23" s="193"/>
      <c r="BL23" s="193"/>
      <c r="BM23" s="193"/>
      <c r="BN23" s="193"/>
      <c r="BO23" s="193"/>
      <c r="BP23" s="193"/>
      <c r="BQ23" s="193"/>
      <c r="BR23" s="193"/>
      <c r="BS23" s="193"/>
      <c r="BT23" s="193"/>
      <c r="BU23" s="193"/>
      <c r="BV23" s="193"/>
      <c r="BW23" s="193"/>
      <c r="BX23" s="193"/>
      <c r="BY23" s="193"/>
      <c r="BZ23" s="193"/>
      <c r="CA23" s="193"/>
      <c r="CB23" s="193"/>
      <c r="CC23" s="193"/>
      <c r="CD23" s="193"/>
      <c r="CE23" s="193"/>
      <c r="CF23" s="193"/>
      <c r="CG23" s="193"/>
      <c r="CH23" s="193"/>
      <c r="CI23" s="193"/>
      <c r="CJ23" s="193"/>
      <c r="CK23" s="193"/>
      <c r="CL23" s="193"/>
      <c r="CM23" s="193"/>
      <c r="CN23" s="193"/>
      <c r="CO23" s="193"/>
      <c r="CP23" s="193"/>
      <c r="CQ23" s="193"/>
      <c r="CR23" s="193"/>
      <c r="CS23" s="193"/>
      <c r="CT23" s="193"/>
      <c r="CU23" s="193"/>
      <c r="CV23" s="193"/>
      <c r="CW23" s="193"/>
      <c r="CX23" s="193"/>
      <c r="CY23" s="193"/>
      <c r="CZ23" s="193"/>
      <c r="DA23" s="193"/>
      <c r="DB23" s="193"/>
      <c r="DC23" s="193"/>
      <c r="DD23" s="193"/>
      <c r="DE23" s="193"/>
      <c r="DF23" s="193"/>
      <c r="DG23" s="193"/>
      <c r="DH23" s="193"/>
      <c r="DI23" s="193"/>
      <c r="DJ23" s="193"/>
      <c r="DK23" s="193"/>
      <c r="DL23" s="193"/>
      <c r="DM23" s="193"/>
      <c r="DN23" s="193"/>
      <c r="DO23" s="193"/>
      <c r="DP23" s="193"/>
      <c r="DQ23" s="193"/>
      <c r="DR23" s="193"/>
      <c r="DS23" s="193"/>
      <c r="DT23" s="193"/>
      <c r="DU23" s="193"/>
      <c r="DV23" s="193"/>
      <c r="DW23" s="193"/>
      <c r="DX23" s="193"/>
      <c r="DY23" s="193"/>
      <c r="DZ23" s="193"/>
      <c r="EA23" s="193"/>
      <c r="EB23" s="193"/>
      <c r="EC23" s="193"/>
      <c r="ED23" s="193"/>
      <c r="EE23" s="193"/>
      <c r="EF23" s="193"/>
      <c r="EG23" s="193"/>
      <c r="EH23" s="193"/>
      <c r="EI23" s="193"/>
      <c r="EJ23" s="193"/>
      <c r="EK23" s="193"/>
      <c r="EL23" s="193"/>
      <c r="EM23" s="193"/>
      <c r="EN23" s="193"/>
      <c r="EO23" s="193"/>
      <c r="EP23" s="193"/>
      <c r="EQ23" s="193"/>
      <c r="ER23" s="193"/>
      <c r="ES23" s="193"/>
      <c r="ET23" s="193"/>
      <c r="EU23" s="193"/>
      <c r="EV23" s="193"/>
      <c r="EW23" s="193"/>
      <c r="EX23" s="193"/>
      <c r="EY23" s="193"/>
      <c r="EZ23" s="193"/>
      <c r="FA23" s="193"/>
      <c r="FB23" s="193"/>
      <c r="FC23" s="193"/>
      <c r="FD23" s="193"/>
      <c r="FE23" s="193"/>
      <c r="FF23" s="193"/>
      <c r="FG23" s="193"/>
      <c r="FH23" s="193"/>
      <c r="FI23" s="193"/>
      <c r="FJ23" s="193"/>
      <c r="FK23" s="193"/>
      <c r="FL23" s="193"/>
      <c r="FM23" s="193"/>
      <c r="FN23" s="193"/>
      <c r="FO23" s="193"/>
      <c r="FP23" s="193"/>
      <c r="FQ23" s="193"/>
      <c r="FR23" s="193"/>
      <c r="FS23" s="193"/>
      <c r="FT23" s="193"/>
      <c r="FU23" s="193"/>
      <c r="FV23" s="193"/>
      <c r="FW23" s="193"/>
      <c r="FX23" s="193"/>
      <c r="FY23" s="193"/>
      <c r="FZ23" s="193"/>
      <c r="GA23" s="193"/>
      <c r="GB23" s="193"/>
      <c r="GC23" s="193"/>
      <c r="GD23" s="193"/>
      <c r="GE23" s="193"/>
      <c r="GF23" s="193"/>
      <c r="GG23" s="193"/>
      <c r="GH23" s="193"/>
      <c r="GI23" s="193"/>
      <c r="GJ23" s="193"/>
      <c r="GK23" s="193"/>
      <c r="GL23" s="193"/>
      <c r="GM23" s="193"/>
      <c r="GN23" s="193"/>
      <c r="GO23" s="193"/>
      <c r="GP23" s="193"/>
      <c r="GQ23" s="193"/>
      <c r="GR23" s="193"/>
      <c r="GS23" s="193"/>
      <c r="GT23" s="193"/>
      <c r="GU23" s="193"/>
      <c r="GV23" s="193"/>
      <c r="GW23" s="193"/>
      <c r="GX23" s="193"/>
      <c r="GY23" s="193"/>
      <c r="GZ23" s="193"/>
      <c r="HA23" s="193"/>
      <c r="HB23" s="193"/>
      <c r="HC23" s="193"/>
      <c r="HD23" s="193"/>
      <c r="HE23" s="193"/>
      <c r="HF23" s="193"/>
      <c r="HG23" s="193"/>
      <c r="HH23" s="193"/>
      <c r="HI23" s="193"/>
      <c r="HJ23" s="193"/>
      <c r="HK23" s="193"/>
      <c r="HL23" s="193"/>
      <c r="HM23" s="193"/>
      <c r="HN23" s="193"/>
      <c r="HO23" s="193"/>
      <c r="HP23" s="193"/>
      <c r="HQ23" s="193"/>
      <c r="HR23" s="193"/>
      <c r="HS23" s="193"/>
      <c r="HT23" s="193"/>
      <c r="HU23" s="193"/>
      <c r="HV23" s="193"/>
      <c r="HW23" s="193"/>
      <c r="HX23" s="193"/>
      <c r="HY23" s="193"/>
      <c r="HZ23" s="193"/>
      <c r="IA23" s="193"/>
      <c r="IB23" s="193"/>
      <c r="IC23" s="193"/>
      <c r="ID23" s="193"/>
      <c r="IE23" s="193"/>
      <c r="IF23" s="193"/>
      <c r="IG23" s="193"/>
      <c r="IH23" s="193"/>
    </row>
    <row r="24" spans="1:244" s="192" customFormat="1" ht="15" customHeight="1" x14ac:dyDescent="0.2">
      <c r="A24" s="241">
        <v>104</v>
      </c>
      <c r="B24" s="235" t="s">
        <v>218</v>
      </c>
      <c r="C24" s="240" t="s">
        <v>275</v>
      </c>
      <c r="D24" s="240" t="s">
        <v>216</v>
      </c>
      <c r="E24" s="240" t="s">
        <v>248</v>
      </c>
      <c r="F24" s="274">
        <v>270006426</v>
      </c>
      <c r="G24" s="240" t="s">
        <v>249</v>
      </c>
      <c r="H24" s="240" t="s">
        <v>250</v>
      </c>
      <c r="I24" s="240" t="s">
        <v>276</v>
      </c>
      <c r="J24" s="240" t="s">
        <v>217</v>
      </c>
      <c r="K24" s="240">
        <v>57</v>
      </c>
      <c r="L24" s="240" t="s">
        <v>219</v>
      </c>
      <c r="M24" s="240" t="s">
        <v>220</v>
      </c>
      <c r="N24" s="240" t="s">
        <v>221</v>
      </c>
      <c r="O24" s="240" t="s">
        <v>222</v>
      </c>
      <c r="P24" s="240" t="s">
        <v>252</v>
      </c>
      <c r="Q24" s="235"/>
      <c r="R24" s="235"/>
      <c r="S24" s="235"/>
      <c r="T24" s="235"/>
      <c r="U24" s="235">
        <v>83</v>
      </c>
      <c r="V24" s="235">
        <v>57</v>
      </c>
      <c r="W24" s="235">
        <v>78</v>
      </c>
      <c r="X24" s="235">
        <v>45</v>
      </c>
      <c r="Y24" s="235"/>
      <c r="Z24" s="246"/>
      <c r="AA24" s="246"/>
      <c r="AB24" s="246"/>
      <c r="AC24" s="246"/>
      <c r="AD24" s="246"/>
      <c r="AE24" s="246"/>
      <c r="AF24" s="246"/>
      <c r="AG24" s="244"/>
      <c r="AH24" s="244"/>
      <c r="AI24" s="244"/>
      <c r="AJ24" s="244"/>
      <c r="AK24" s="244"/>
      <c r="AL24" s="244"/>
      <c r="AM24" s="244"/>
      <c r="AN24" s="244"/>
      <c r="AO24" s="244"/>
      <c r="AP24" s="244"/>
      <c r="AQ24" s="244"/>
      <c r="AR24" s="235">
        <v>30143.96</v>
      </c>
      <c r="AS24" s="229">
        <f t="shared" si="0"/>
        <v>7927861.4799999995</v>
      </c>
      <c r="AT24" s="231">
        <f t="shared" si="1"/>
        <v>8879204.8575999998</v>
      </c>
      <c r="AU24" s="235" t="s">
        <v>223</v>
      </c>
      <c r="AV24" s="240" t="s">
        <v>224</v>
      </c>
      <c r="AW24" s="247"/>
      <c r="AX24" s="241" t="s">
        <v>50</v>
      </c>
      <c r="AY24" s="191"/>
      <c r="AZ24" s="191"/>
      <c r="BA24" s="199"/>
      <c r="BB24" s="193"/>
      <c r="BC24" s="193"/>
      <c r="BD24" s="199"/>
      <c r="BE24" s="199"/>
      <c r="BF24" s="193"/>
      <c r="BG24" s="193"/>
      <c r="BH24" s="193"/>
      <c r="BI24" s="193"/>
      <c r="BJ24" s="193"/>
      <c r="BK24" s="193"/>
      <c r="BL24" s="193"/>
      <c r="BM24" s="193"/>
      <c r="BN24" s="193"/>
      <c r="BO24" s="193"/>
      <c r="BP24" s="193"/>
      <c r="BQ24" s="193"/>
      <c r="BR24" s="193"/>
      <c r="BS24" s="193"/>
      <c r="BT24" s="193"/>
      <c r="BU24" s="193"/>
      <c r="BV24" s="193"/>
      <c r="BW24" s="193"/>
      <c r="BX24" s="193"/>
      <c r="BY24" s="193"/>
      <c r="BZ24" s="193"/>
      <c r="CA24" s="193"/>
      <c r="CB24" s="193"/>
      <c r="CC24" s="193"/>
      <c r="CD24" s="193"/>
      <c r="CE24" s="193"/>
      <c r="CF24" s="193"/>
      <c r="CG24" s="193"/>
      <c r="CH24" s="193"/>
      <c r="CI24" s="193"/>
      <c r="CJ24" s="193"/>
      <c r="CK24" s="193"/>
      <c r="CL24" s="193"/>
      <c r="CM24" s="193"/>
      <c r="CN24" s="193"/>
      <c r="CO24" s="193"/>
      <c r="CP24" s="193"/>
      <c r="CQ24" s="193"/>
      <c r="CR24" s="193"/>
      <c r="CS24" s="193"/>
      <c r="CT24" s="193"/>
      <c r="CU24" s="193"/>
      <c r="CV24" s="193"/>
      <c r="CW24" s="193"/>
      <c r="CX24" s="193"/>
      <c r="CY24" s="193"/>
      <c r="CZ24" s="193"/>
      <c r="DA24" s="193"/>
      <c r="DB24" s="193"/>
      <c r="DC24" s="193"/>
      <c r="DD24" s="193"/>
      <c r="DE24" s="193"/>
      <c r="DF24" s="193"/>
      <c r="DG24" s="193"/>
      <c r="DH24" s="193"/>
      <c r="DI24" s="193"/>
      <c r="DJ24" s="193"/>
      <c r="DK24" s="193"/>
      <c r="DL24" s="193"/>
      <c r="DM24" s="193"/>
      <c r="DN24" s="193"/>
      <c r="DO24" s="193"/>
      <c r="DP24" s="193"/>
      <c r="DQ24" s="193"/>
      <c r="DR24" s="193"/>
      <c r="DS24" s="193"/>
      <c r="DT24" s="193"/>
      <c r="DU24" s="193"/>
      <c r="DV24" s="193"/>
      <c r="DW24" s="193"/>
      <c r="DX24" s="193"/>
      <c r="DY24" s="193"/>
      <c r="DZ24" s="193"/>
      <c r="EA24" s="193"/>
      <c r="EB24" s="193"/>
      <c r="EC24" s="193"/>
      <c r="ED24" s="193"/>
      <c r="EE24" s="193"/>
      <c r="EF24" s="193"/>
      <c r="EG24" s="193"/>
      <c r="EH24" s="193"/>
      <c r="EI24" s="193"/>
      <c r="EJ24" s="193"/>
      <c r="EK24" s="193"/>
      <c r="EL24" s="193"/>
      <c r="EM24" s="193"/>
      <c r="EN24" s="193"/>
      <c r="EO24" s="193"/>
      <c r="EP24" s="193"/>
      <c r="EQ24" s="193"/>
      <c r="ER24" s="193"/>
      <c r="ES24" s="193"/>
      <c r="ET24" s="193"/>
      <c r="EU24" s="193"/>
      <c r="EV24" s="193"/>
      <c r="EW24" s="193"/>
      <c r="EX24" s="193"/>
      <c r="EY24" s="193"/>
      <c r="EZ24" s="193"/>
      <c r="FA24" s="193"/>
      <c r="FB24" s="193"/>
      <c r="FC24" s="193"/>
      <c r="FD24" s="193"/>
      <c r="FE24" s="193"/>
      <c r="FF24" s="193"/>
      <c r="FG24" s="193"/>
      <c r="FH24" s="193"/>
      <c r="FI24" s="193"/>
      <c r="FJ24" s="193"/>
      <c r="FK24" s="193"/>
      <c r="FL24" s="193"/>
      <c r="FM24" s="193"/>
      <c r="FN24" s="193"/>
      <c r="FO24" s="193"/>
      <c r="FP24" s="193"/>
      <c r="FQ24" s="193"/>
      <c r="FR24" s="193"/>
      <c r="FS24" s="193"/>
      <c r="FT24" s="193"/>
      <c r="FU24" s="193"/>
      <c r="FV24" s="193"/>
      <c r="FW24" s="193"/>
      <c r="FX24" s="193"/>
      <c r="FY24" s="193"/>
      <c r="FZ24" s="193"/>
      <c r="GA24" s="193"/>
      <c r="GB24" s="193"/>
      <c r="GC24" s="193"/>
      <c r="GD24" s="193"/>
      <c r="GE24" s="193"/>
      <c r="GF24" s="193"/>
      <c r="GG24" s="193"/>
      <c r="GH24" s="193"/>
      <c r="GI24" s="193"/>
      <c r="GJ24" s="193"/>
      <c r="GK24" s="193"/>
      <c r="GL24" s="193"/>
      <c r="GM24" s="193"/>
      <c r="GN24" s="193"/>
      <c r="GO24" s="193"/>
      <c r="GP24" s="193"/>
      <c r="GQ24" s="193"/>
      <c r="GR24" s="193"/>
      <c r="GS24" s="193"/>
      <c r="GT24" s="193"/>
      <c r="GU24" s="193"/>
      <c r="GV24" s="193"/>
      <c r="GW24" s="193"/>
      <c r="GX24" s="193"/>
      <c r="GY24" s="193"/>
      <c r="GZ24" s="193"/>
      <c r="HA24" s="193"/>
      <c r="HB24" s="193"/>
      <c r="HC24" s="193"/>
      <c r="HD24" s="193"/>
      <c r="HE24" s="193"/>
      <c r="HF24" s="193"/>
      <c r="HG24" s="193"/>
      <c r="HH24" s="193"/>
      <c r="HI24" s="193"/>
      <c r="HJ24" s="193"/>
      <c r="HK24" s="193"/>
      <c r="HL24" s="193"/>
      <c r="HM24" s="193"/>
      <c r="HN24" s="193"/>
      <c r="HO24" s="193"/>
      <c r="HP24" s="193"/>
      <c r="HQ24" s="193"/>
      <c r="HR24" s="193"/>
      <c r="HS24" s="193"/>
      <c r="HT24" s="193"/>
      <c r="HU24" s="193"/>
      <c r="HV24" s="193"/>
      <c r="HW24" s="193"/>
      <c r="HX24" s="193"/>
      <c r="HY24" s="193"/>
      <c r="HZ24" s="193"/>
      <c r="IA24" s="193"/>
    </row>
    <row r="25" spans="1:244" s="192" customFormat="1" ht="15" customHeight="1" x14ac:dyDescent="0.2">
      <c r="A25" s="241">
        <v>104</v>
      </c>
      <c r="B25" s="235" t="s">
        <v>218</v>
      </c>
      <c r="C25" s="240" t="s">
        <v>279</v>
      </c>
      <c r="D25" s="240" t="s">
        <v>216</v>
      </c>
      <c r="E25" s="240" t="s">
        <v>248</v>
      </c>
      <c r="F25" s="274">
        <v>270006427</v>
      </c>
      <c r="G25" s="240" t="s">
        <v>249</v>
      </c>
      <c r="H25" s="240" t="s">
        <v>250</v>
      </c>
      <c r="I25" s="240" t="s">
        <v>280</v>
      </c>
      <c r="J25" s="240" t="s">
        <v>217</v>
      </c>
      <c r="K25" s="240">
        <v>57</v>
      </c>
      <c r="L25" s="240" t="s">
        <v>219</v>
      </c>
      <c r="M25" s="240" t="s">
        <v>220</v>
      </c>
      <c r="N25" s="240" t="s">
        <v>221</v>
      </c>
      <c r="O25" s="240" t="s">
        <v>222</v>
      </c>
      <c r="P25" s="240" t="s">
        <v>252</v>
      </c>
      <c r="Q25" s="235"/>
      <c r="R25" s="235"/>
      <c r="S25" s="235"/>
      <c r="T25" s="235"/>
      <c r="U25" s="235">
        <v>28</v>
      </c>
      <c r="V25" s="235">
        <v>20</v>
      </c>
      <c r="W25" s="235">
        <v>26</v>
      </c>
      <c r="X25" s="235">
        <v>16</v>
      </c>
      <c r="Y25" s="235"/>
      <c r="Z25" s="246"/>
      <c r="AA25" s="246"/>
      <c r="AB25" s="246"/>
      <c r="AC25" s="246"/>
      <c r="AD25" s="246"/>
      <c r="AE25" s="246"/>
      <c r="AF25" s="246"/>
      <c r="AG25" s="244"/>
      <c r="AH25" s="244"/>
      <c r="AI25" s="244"/>
      <c r="AJ25" s="244"/>
      <c r="AK25" s="244"/>
      <c r="AL25" s="244"/>
      <c r="AM25" s="244"/>
      <c r="AN25" s="244"/>
      <c r="AO25" s="244"/>
      <c r="AP25" s="244"/>
      <c r="AQ25" s="244"/>
      <c r="AR25" s="235">
        <v>30143.96</v>
      </c>
      <c r="AS25" s="229">
        <f t="shared" si="0"/>
        <v>2712956.4</v>
      </c>
      <c r="AT25" s="231">
        <f t="shared" si="1"/>
        <v>3038511.1680000001</v>
      </c>
      <c r="AU25" s="235" t="s">
        <v>223</v>
      </c>
      <c r="AV25" s="240" t="s">
        <v>224</v>
      </c>
      <c r="AW25" s="247"/>
      <c r="AX25" s="241" t="s">
        <v>50</v>
      </c>
      <c r="AY25" s="191"/>
      <c r="AZ25" s="191"/>
      <c r="BA25" s="193"/>
      <c r="BB25" s="193"/>
      <c r="BC25" s="193"/>
      <c r="BD25" s="193"/>
      <c r="BE25" s="193"/>
      <c r="BF25" s="193"/>
      <c r="BG25" s="193"/>
      <c r="BH25" s="193"/>
      <c r="BI25" s="193"/>
      <c r="BJ25" s="193"/>
      <c r="BK25" s="193"/>
      <c r="BL25" s="193"/>
      <c r="BM25" s="193"/>
      <c r="BN25" s="193"/>
      <c r="BO25" s="193"/>
      <c r="BP25" s="193"/>
      <c r="BQ25" s="193"/>
      <c r="BR25" s="193"/>
      <c r="BS25" s="193"/>
      <c r="BT25" s="193"/>
      <c r="BU25" s="193"/>
      <c r="BV25" s="193"/>
      <c r="BW25" s="193"/>
      <c r="BX25" s="193"/>
      <c r="BY25" s="193"/>
      <c r="BZ25" s="193"/>
      <c r="CA25" s="193"/>
      <c r="CB25" s="193"/>
      <c r="CC25" s="193"/>
      <c r="CD25" s="193"/>
      <c r="CE25" s="193"/>
      <c r="CF25" s="193"/>
      <c r="CG25" s="193"/>
      <c r="CH25" s="193"/>
      <c r="CI25" s="193"/>
      <c r="CJ25" s="193"/>
      <c r="CK25" s="193"/>
      <c r="CL25" s="193"/>
      <c r="CM25" s="193"/>
      <c r="CN25" s="193"/>
      <c r="CO25" s="193"/>
      <c r="CP25" s="193"/>
      <c r="CQ25" s="193"/>
      <c r="CR25" s="193"/>
      <c r="CS25" s="193"/>
      <c r="CT25" s="193"/>
      <c r="CU25" s="193"/>
      <c r="CV25" s="193"/>
      <c r="CW25" s="193"/>
      <c r="CX25" s="193"/>
      <c r="CY25" s="193"/>
      <c r="CZ25" s="193"/>
      <c r="DA25" s="193"/>
      <c r="DB25" s="193"/>
      <c r="DC25" s="193"/>
      <c r="DD25" s="193"/>
      <c r="DE25" s="193"/>
      <c r="DF25" s="193"/>
      <c r="DG25" s="193"/>
      <c r="DH25" s="193"/>
      <c r="DI25" s="193"/>
      <c r="DJ25" s="193"/>
      <c r="DK25" s="193"/>
      <c r="DL25" s="193"/>
      <c r="DM25" s="193"/>
      <c r="DN25" s="193"/>
      <c r="DO25" s="193"/>
      <c r="DP25" s="193"/>
      <c r="DQ25" s="193"/>
      <c r="DR25" s="193"/>
      <c r="DS25" s="193"/>
      <c r="DT25" s="193"/>
      <c r="DU25" s="193"/>
      <c r="DV25" s="193"/>
      <c r="DW25" s="193"/>
      <c r="DX25" s="193"/>
      <c r="DY25" s="193"/>
      <c r="DZ25" s="193"/>
      <c r="EA25" s="193"/>
      <c r="EB25" s="193"/>
      <c r="EC25" s="193"/>
      <c r="ED25" s="193"/>
      <c r="EE25" s="193"/>
      <c r="EF25" s="193"/>
      <c r="EG25" s="193"/>
      <c r="EH25" s="193"/>
      <c r="EI25" s="193"/>
      <c r="EJ25" s="193"/>
      <c r="EK25" s="193"/>
      <c r="EL25" s="193"/>
      <c r="EM25" s="193"/>
      <c r="EN25" s="193"/>
      <c r="EO25" s="193"/>
      <c r="EP25" s="193"/>
      <c r="EQ25" s="193"/>
      <c r="ER25" s="193"/>
      <c r="ES25" s="193"/>
      <c r="ET25" s="193"/>
      <c r="EU25" s="193"/>
      <c r="EV25" s="193"/>
      <c r="EW25" s="193"/>
      <c r="EX25" s="193"/>
      <c r="EY25" s="193"/>
      <c r="EZ25" s="193"/>
      <c r="FA25" s="193"/>
      <c r="FB25" s="193"/>
      <c r="FC25" s="193"/>
      <c r="FD25" s="193"/>
      <c r="FE25" s="193"/>
      <c r="FF25" s="193"/>
      <c r="FG25" s="193"/>
      <c r="FH25" s="193"/>
      <c r="FI25" s="193"/>
      <c r="FJ25" s="193"/>
      <c r="FK25" s="193"/>
      <c r="FL25" s="193"/>
      <c r="FM25" s="193"/>
      <c r="FN25" s="193"/>
      <c r="FO25" s="193"/>
      <c r="FP25" s="193"/>
      <c r="FQ25" s="193"/>
      <c r="FR25" s="193"/>
      <c r="FS25" s="193"/>
      <c r="FT25" s="193"/>
      <c r="FU25" s="193"/>
      <c r="FV25" s="193"/>
      <c r="FW25" s="193"/>
      <c r="FX25" s="193"/>
      <c r="FY25" s="193"/>
      <c r="FZ25" s="193"/>
      <c r="GA25" s="193"/>
      <c r="GB25" s="193"/>
      <c r="GC25" s="193"/>
      <c r="GD25" s="193"/>
      <c r="GE25" s="193"/>
      <c r="GF25" s="193"/>
      <c r="GG25" s="193"/>
      <c r="GH25" s="193"/>
      <c r="GI25" s="193"/>
      <c r="GJ25" s="193"/>
      <c r="GK25" s="193"/>
      <c r="GL25" s="193"/>
      <c r="GM25" s="193"/>
      <c r="GN25" s="193"/>
      <c r="GO25" s="193"/>
      <c r="GP25" s="193"/>
      <c r="GQ25" s="193"/>
      <c r="GR25" s="193"/>
      <c r="GS25" s="193"/>
      <c r="GT25" s="193"/>
      <c r="GU25" s="193"/>
      <c r="GV25" s="193"/>
      <c r="GW25" s="193"/>
      <c r="GX25" s="193"/>
      <c r="GY25" s="193"/>
      <c r="GZ25" s="193"/>
      <c r="HA25" s="193"/>
      <c r="HB25" s="193"/>
      <c r="HC25" s="193"/>
      <c r="HD25" s="193"/>
      <c r="HE25" s="193"/>
      <c r="HF25" s="193"/>
      <c r="HG25" s="193"/>
      <c r="HH25" s="193"/>
      <c r="HI25" s="193"/>
      <c r="HJ25" s="193"/>
      <c r="HK25" s="193"/>
      <c r="HL25" s="193"/>
      <c r="HM25" s="193"/>
      <c r="HN25" s="193"/>
      <c r="HO25" s="193"/>
      <c r="HP25" s="193"/>
      <c r="HQ25" s="193"/>
      <c r="HR25" s="193"/>
      <c r="HS25" s="193"/>
      <c r="HT25" s="193"/>
      <c r="HU25" s="193"/>
      <c r="HV25" s="193"/>
      <c r="HW25" s="193"/>
      <c r="HX25" s="193"/>
      <c r="HY25" s="193"/>
      <c r="HZ25" s="193"/>
      <c r="IA25" s="193"/>
      <c r="IB25" s="193"/>
      <c r="IC25" s="193"/>
      <c r="ID25" s="193"/>
      <c r="IE25" s="193"/>
      <c r="IF25" s="193"/>
      <c r="IG25" s="193"/>
      <c r="IH25" s="193"/>
      <c r="II25" s="193"/>
      <c r="IJ25" s="193"/>
    </row>
    <row r="26" spans="1:244" s="192" customFormat="1" ht="15" customHeight="1" x14ac:dyDescent="0.2">
      <c r="A26" s="241">
        <v>104</v>
      </c>
      <c r="B26" s="235" t="s">
        <v>218</v>
      </c>
      <c r="C26" s="240" t="s">
        <v>277</v>
      </c>
      <c r="D26" s="240" t="s">
        <v>216</v>
      </c>
      <c r="E26" s="240" t="s">
        <v>248</v>
      </c>
      <c r="F26" s="274">
        <v>270006429</v>
      </c>
      <c r="G26" s="240" t="s">
        <v>249</v>
      </c>
      <c r="H26" s="240" t="s">
        <v>250</v>
      </c>
      <c r="I26" s="240" t="s">
        <v>278</v>
      </c>
      <c r="J26" s="240" t="s">
        <v>217</v>
      </c>
      <c r="K26" s="240">
        <v>57</v>
      </c>
      <c r="L26" s="240" t="s">
        <v>219</v>
      </c>
      <c r="M26" s="240" t="s">
        <v>220</v>
      </c>
      <c r="N26" s="240" t="s">
        <v>221</v>
      </c>
      <c r="O26" s="240" t="s">
        <v>222</v>
      </c>
      <c r="P26" s="240" t="s">
        <v>252</v>
      </c>
      <c r="Q26" s="240"/>
      <c r="R26" s="235"/>
      <c r="S26" s="235"/>
      <c r="T26" s="235"/>
      <c r="U26" s="235">
        <v>1</v>
      </c>
      <c r="V26" s="235">
        <v>3</v>
      </c>
      <c r="W26" s="235">
        <v>3</v>
      </c>
      <c r="X26" s="235">
        <v>0</v>
      </c>
      <c r="Y26" s="235"/>
      <c r="Z26" s="246"/>
      <c r="AA26" s="246"/>
      <c r="AB26" s="246"/>
      <c r="AC26" s="246"/>
      <c r="AD26" s="246"/>
      <c r="AE26" s="246"/>
      <c r="AF26" s="246"/>
      <c r="AG26" s="244"/>
      <c r="AH26" s="244"/>
      <c r="AI26" s="244"/>
      <c r="AJ26" s="244"/>
      <c r="AK26" s="244"/>
      <c r="AL26" s="244"/>
      <c r="AM26" s="244"/>
      <c r="AN26" s="244"/>
      <c r="AO26" s="244"/>
      <c r="AP26" s="244"/>
      <c r="AQ26" s="244"/>
      <c r="AR26" s="235">
        <v>30143.96</v>
      </c>
      <c r="AS26" s="229">
        <f t="shared" si="0"/>
        <v>211007.72</v>
      </c>
      <c r="AT26" s="231">
        <f t="shared" si="1"/>
        <v>236328.64640000003</v>
      </c>
      <c r="AU26" s="235" t="s">
        <v>223</v>
      </c>
      <c r="AV26" s="240" t="s">
        <v>224</v>
      </c>
      <c r="AW26" s="244"/>
      <c r="AX26" s="241" t="s">
        <v>50</v>
      </c>
      <c r="AY26" s="191"/>
      <c r="AZ26" s="191"/>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193"/>
      <c r="CK26" s="193"/>
      <c r="CL26" s="193"/>
      <c r="CM26" s="193"/>
      <c r="CN26" s="193"/>
      <c r="CO26" s="193"/>
      <c r="CP26" s="193"/>
      <c r="CQ26" s="193"/>
      <c r="CR26" s="193"/>
      <c r="CS26" s="193"/>
      <c r="CT26" s="193"/>
      <c r="CU26" s="193"/>
      <c r="CV26" s="193"/>
      <c r="CW26" s="193"/>
      <c r="CX26" s="193"/>
      <c r="CY26" s="193"/>
      <c r="CZ26" s="193"/>
      <c r="DA26" s="193"/>
      <c r="DB26" s="193"/>
      <c r="DC26" s="193"/>
      <c r="DD26" s="193"/>
      <c r="DE26" s="193"/>
      <c r="DF26" s="193"/>
      <c r="DG26" s="193"/>
      <c r="DH26" s="193"/>
      <c r="DI26" s="193"/>
      <c r="DJ26" s="193"/>
      <c r="DK26" s="193"/>
      <c r="DL26" s="193"/>
      <c r="DM26" s="193"/>
      <c r="DN26" s="193"/>
      <c r="DO26" s="193"/>
      <c r="DP26" s="193"/>
      <c r="DQ26" s="193"/>
      <c r="DR26" s="193"/>
      <c r="DS26" s="193"/>
      <c r="DT26" s="193"/>
      <c r="DU26" s="193"/>
      <c r="DV26" s="193"/>
      <c r="DW26" s="193"/>
      <c r="DX26" s="193"/>
      <c r="DY26" s="193"/>
      <c r="DZ26" s="193"/>
      <c r="EA26" s="193"/>
      <c r="EB26" s="193"/>
      <c r="EC26" s="193"/>
      <c r="ED26" s="193"/>
      <c r="EE26" s="193"/>
      <c r="EF26" s="193"/>
      <c r="EG26" s="193"/>
      <c r="EH26" s="193"/>
      <c r="EI26" s="193"/>
      <c r="EJ26" s="193"/>
      <c r="EK26" s="193"/>
      <c r="EL26" s="193"/>
      <c r="EM26" s="193"/>
      <c r="EN26" s="193"/>
      <c r="EO26" s="193"/>
      <c r="EP26" s="193"/>
      <c r="EQ26" s="193"/>
      <c r="ER26" s="193"/>
      <c r="ES26" s="193"/>
      <c r="ET26" s="193"/>
      <c r="EU26" s="193"/>
      <c r="EV26" s="193"/>
      <c r="EW26" s="193"/>
      <c r="EX26" s="193"/>
      <c r="EY26" s="193"/>
      <c r="EZ26" s="193"/>
      <c r="FA26" s="193"/>
      <c r="FB26" s="193"/>
      <c r="FC26" s="193"/>
      <c r="FD26" s="193"/>
      <c r="FE26" s="193"/>
      <c r="FF26" s="193"/>
      <c r="FG26" s="193"/>
      <c r="FH26" s="193"/>
      <c r="FI26" s="193"/>
      <c r="FJ26" s="193"/>
      <c r="FK26" s="193"/>
      <c r="FL26" s="193"/>
      <c r="FM26" s="193"/>
      <c r="FN26" s="193"/>
      <c r="FO26" s="193"/>
      <c r="FP26" s="193"/>
      <c r="FQ26" s="193"/>
      <c r="FR26" s="193"/>
      <c r="FS26" s="193"/>
      <c r="FT26" s="193"/>
      <c r="FU26" s="193"/>
      <c r="FV26" s="193"/>
      <c r="FW26" s="193"/>
      <c r="FX26" s="193"/>
      <c r="FY26" s="193"/>
      <c r="FZ26" s="193"/>
      <c r="GA26" s="193"/>
      <c r="GB26" s="193"/>
      <c r="GC26" s="193"/>
      <c r="GD26" s="193"/>
      <c r="GE26" s="193"/>
      <c r="GF26" s="193"/>
      <c r="GG26" s="193"/>
      <c r="GH26" s="193"/>
      <c r="GI26" s="193"/>
      <c r="GJ26" s="193"/>
      <c r="GK26" s="193"/>
      <c r="GL26" s="193"/>
      <c r="GM26" s="193"/>
      <c r="GN26" s="193"/>
      <c r="GO26" s="193"/>
      <c r="GP26" s="193"/>
      <c r="GQ26" s="193"/>
      <c r="GR26" s="193"/>
      <c r="GS26" s="193"/>
      <c r="GT26" s="193"/>
      <c r="GU26" s="193"/>
      <c r="GV26" s="193"/>
      <c r="GW26" s="193"/>
      <c r="GX26" s="193"/>
      <c r="GY26" s="193"/>
      <c r="GZ26" s="193"/>
      <c r="HA26" s="193"/>
      <c r="HB26" s="193"/>
      <c r="HC26" s="193"/>
      <c r="HD26" s="193"/>
      <c r="HE26" s="193"/>
      <c r="HF26" s="193"/>
      <c r="HG26" s="193"/>
      <c r="HH26" s="193"/>
      <c r="HI26" s="193"/>
      <c r="HJ26" s="193"/>
      <c r="HK26" s="193"/>
      <c r="HL26" s="193"/>
      <c r="HM26" s="193"/>
      <c r="HN26" s="193"/>
      <c r="HO26" s="193"/>
      <c r="HP26" s="193"/>
      <c r="HQ26" s="193"/>
      <c r="HR26" s="193"/>
      <c r="HS26" s="193"/>
      <c r="HT26" s="193"/>
      <c r="HU26" s="193"/>
      <c r="HV26" s="193"/>
      <c r="HW26" s="193"/>
      <c r="HX26" s="193"/>
      <c r="HY26" s="193"/>
      <c r="HZ26" s="193"/>
      <c r="IA26" s="193"/>
      <c r="IB26" s="193"/>
      <c r="IC26" s="193"/>
      <c r="ID26" s="193"/>
      <c r="IE26" s="193"/>
      <c r="IF26" s="193"/>
      <c r="IG26" s="193"/>
      <c r="IH26" s="193"/>
      <c r="II26" s="193"/>
      <c r="IJ26" s="193"/>
    </row>
    <row r="27" spans="1:244" s="192" customFormat="1" ht="15" customHeight="1" x14ac:dyDescent="0.2">
      <c r="A27" s="243">
        <v>104</v>
      </c>
      <c r="B27" s="229" t="s">
        <v>218</v>
      </c>
      <c r="C27" s="230" t="s">
        <v>281</v>
      </c>
      <c r="D27" s="230" t="s">
        <v>216</v>
      </c>
      <c r="E27" s="230" t="s">
        <v>282</v>
      </c>
      <c r="F27" s="230">
        <v>270009364</v>
      </c>
      <c r="G27" s="230" t="s">
        <v>249</v>
      </c>
      <c r="H27" s="230" t="s">
        <v>283</v>
      </c>
      <c r="I27" s="230" t="s">
        <v>284</v>
      </c>
      <c r="J27" s="230" t="s">
        <v>217</v>
      </c>
      <c r="K27" s="230">
        <v>57</v>
      </c>
      <c r="L27" s="230" t="s">
        <v>219</v>
      </c>
      <c r="M27" s="230" t="s">
        <v>220</v>
      </c>
      <c r="N27" s="230" t="s">
        <v>221</v>
      </c>
      <c r="O27" s="230" t="s">
        <v>222</v>
      </c>
      <c r="P27" s="230" t="s">
        <v>252</v>
      </c>
      <c r="Q27" s="229"/>
      <c r="R27" s="229"/>
      <c r="S27" s="229"/>
      <c r="T27" s="229"/>
      <c r="U27" s="229">
        <v>1</v>
      </c>
      <c r="V27" s="229">
        <v>0</v>
      </c>
      <c r="W27" s="229">
        <v>1</v>
      </c>
      <c r="X27" s="229">
        <v>0</v>
      </c>
      <c r="Y27" s="229"/>
      <c r="Z27" s="245"/>
      <c r="AA27" s="245"/>
      <c r="AB27" s="245"/>
      <c r="AC27" s="245"/>
      <c r="AD27" s="245"/>
      <c r="AE27" s="245"/>
      <c r="AF27" s="245"/>
      <c r="AG27" s="245"/>
      <c r="AH27" s="245"/>
      <c r="AI27" s="245"/>
      <c r="AJ27" s="245"/>
      <c r="AK27" s="245"/>
      <c r="AL27" s="245"/>
      <c r="AM27" s="245"/>
      <c r="AN27" s="245"/>
      <c r="AO27" s="245"/>
      <c r="AP27" s="245"/>
      <c r="AQ27" s="245"/>
      <c r="AR27" s="235">
        <v>30143.96</v>
      </c>
      <c r="AS27" s="229">
        <f t="shared" si="0"/>
        <v>60287.92</v>
      </c>
      <c r="AT27" s="231">
        <f t="shared" si="1"/>
        <v>67522.470400000006</v>
      </c>
      <c r="AU27" s="230" t="s">
        <v>223</v>
      </c>
      <c r="AV27" s="230">
        <v>2016</v>
      </c>
      <c r="AW27" s="240"/>
      <c r="AX27" s="243" t="s">
        <v>50</v>
      </c>
      <c r="AY27" s="191"/>
      <c r="AZ27" s="191"/>
      <c r="BA27" s="199"/>
      <c r="BB27" s="193"/>
      <c r="BC27" s="193"/>
      <c r="BD27" s="199"/>
      <c r="BE27" s="199"/>
      <c r="BF27" s="193"/>
      <c r="BG27" s="193"/>
      <c r="BH27" s="193"/>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193"/>
      <c r="CF27" s="193"/>
      <c r="CG27" s="193"/>
      <c r="CH27" s="193"/>
      <c r="CI27" s="193"/>
      <c r="CJ27" s="193"/>
      <c r="CK27" s="193"/>
      <c r="CL27" s="193"/>
      <c r="CM27" s="193"/>
      <c r="CN27" s="193"/>
      <c r="CO27" s="193"/>
      <c r="CP27" s="193"/>
      <c r="CQ27" s="193"/>
      <c r="CR27" s="193"/>
      <c r="CS27" s="193"/>
      <c r="CT27" s="193"/>
      <c r="CU27" s="193"/>
      <c r="CV27" s="193"/>
      <c r="CW27" s="193"/>
      <c r="CX27" s="193"/>
      <c r="CY27" s="193"/>
      <c r="CZ27" s="193"/>
      <c r="DA27" s="193"/>
      <c r="DB27" s="193"/>
      <c r="DC27" s="193"/>
      <c r="DD27" s="193"/>
      <c r="DE27" s="193"/>
      <c r="DF27" s="193"/>
      <c r="DG27" s="193"/>
      <c r="DH27" s="193"/>
      <c r="DI27" s="193"/>
      <c r="DJ27" s="193"/>
      <c r="DK27" s="193"/>
      <c r="DL27" s="193"/>
      <c r="DM27" s="193"/>
      <c r="DN27" s="193"/>
      <c r="DO27" s="193"/>
      <c r="DP27" s="193"/>
      <c r="DQ27" s="193"/>
      <c r="DR27" s="193"/>
      <c r="DS27" s="193"/>
      <c r="DT27" s="193"/>
      <c r="DU27" s="193"/>
      <c r="DV27" s="193"/>
      <c r="DW27" s="193"/>
      <c r="DX27" s="193"/>
      <c r="DY27" s="193"/>
      <c r="DZ27" s="193"/>
      <c r="EA27" s="193"/>
      <c r="EB27" s="193"/>
      <c r="EC27" s="193"/>
      <c r="ED27" s="193"/>
      <c r="EE27" s="193"/>
      <c r="EF27" s="193"/>
      <c r="EG27" s="193"/>
      <c r="EH27" s="193"/>
      <c r="EI27" s="193"/>
      <c r="EJ27" s="193"/>
      <c r="EK27" s="193"/>
      <c r="EL27" s="193"/>
      <c r="EM27" s="193"/>
      <c r="EN27" s="193"/>
      <c r="EO27" s="193"/>
      <c r="EP27" s="193"/>
      <c r="EQ27" s="193"/>
      <c r="ER27" s="193"/>
      <c r="ES27" s="193"/>
      <c r="ET27" s="193"/>
      <c r="EU27" s="193"/>
      <c r="EV27" s="193"/>
      <c r="EW27" s="193"/>
      <c r="EX27" s="193"/>
      <c r="EY27" s="193"/>
      <c r="EZ27" s="193"/>
      <c r="FA27" s="193"/>
      <c r="FB27" s="193"/>
      <c r="FC27" s="193"/>
      <c r="FD27" s="193"/>
      <c r="FE27" s="193"/>
      <c r="FF27" s="193"/>
      <c r="FG27" s="193"/>
      <c r="FH27" s="193"/>
      <c r="FI27" s="193"/>
      <c r="FJ27" s="193"/>
      <c r="FK27" s="193"/>
      <c r="FL27" s="193"/>
      <c r="FM27" s="193"/>
      <c r="FN27" s="193"/>
      <c r="FO27" s="193"/>
      <c r="FP27" s="193"/>
      <c r="FQ27" s="193"/>
      <c r="FR27" s="193"/>
      <c r="FS27" s="193"/>
      <c r="FT27" s="193"/>
      <c r="FU27" s="193"/>
      <c r="FV27" s="193"/>
      <c r="FW27" s="193"/>
      <c r="FX27" s="193"/>
      <c r="FY27" s="193"/>
      <c r="FZ27" s="193"/>
      <c r="GA27" s="193"/>
      <c r="GB27" s="193"/>
      <c r="GC27" s="193"/>
      <c r="GD27" s="193"/>
      <c r="GE27" s="193"/>
      <c r="GF27" s="193"/>
      <c r="GG27" s="193"/>
      <c r="GH27" s="193"/>
      <c r="GI27" s="193"/>
      <c r="GJ27" s="193"/>
      <c r="GK27" s="193"/>
      <c r="GL27" s="193"/>
      <c r="GM27" s="193"/>
      <c r="GN27" s="193"/>
      <c r="GO27" s="193"/>
      <c r="GP27" s="193"/>
      <c r="GQ27" s="193"/>
      <c r="GR27" s="193"/>
      <c r="GS27" s="193"/>
      <c r="GT27" s="193"/>
      <c r="GU27" s="193"/>
      <c r="GV27" s="193"/>
      <c r="GW27" s="193"/>
      <c r="GX27" s="193"/>
      <c r="GY27" s="193"/>
      <c r="GZ27" s="193"/>
      <c r="HA27" s="193"/>
      <c r="HB27" s="193"/>
      <c r="HC27" s="193"/>
      <c r="HD27" s="193"/>
      <c r="HE27" s="193"/>
      <c r="HF27" s="193"/>
      <c r="HG27" s="193"/>
      <c r="HH27" s="193"/>
      <c r="HI27" s="193"/>
      <c r="HJ27" s="193"/>
      <c r="HK27" s="193"/>
      <c r="HL27" s="193"/>
      <c r="HM27" s="193"/>
      <c r="HN27" s="193"/>
      <c r="HO27" s="193"/>
      <c r="HP27" s="193"/>
      <c r="HQ27" s="193"/>
      <c r="HR27" s="193"/>
      <c r="HS27" s="193"/>
      <c r="HT27" s="193"/>
      <c r="HU27" s="193"/>
      <c r="HV27" s="193"/>
      <c r="HW27" s="193"/>
      <c r="HX27" s="193"/>
      <c r="HY27" s="193"/>
      <c r="HZ27" s="193"/>
      <c r="IA27" s="193"/>
    </row>
    <row r="28" spans="1:244" s="192" customFormat="1" ht="15" customHeight="1" x14ac:dyDescent="0.2">
      <c r="A28" s="241">
        <v>104</v>
      </c>
      <c r="B28" s="241" t="s">
        <v>218</v>
      </c>
      <c r="C28" s="240" t="s">
        <v>285</v>
      </c>
      <c r="D28" s="240" t="s">
        <v>216</v>
      </c>
      <c r="E28" s="240" t="s">
        <v>286</v>
      </c>
      <c r="F28" s="274">
        <v>270005793</v>
      </c>
      <c r="G28" s="240" t="s">
        <v>287</v>
      </c>
      <c r="H28" s="240" t="s">
        <v>288</v>
      </c>
      <c r="I28" s="240" t="s">
        <v>289</v>
      </c>
      <c r="J28" s="240" t="s">
        <v>217</v>
      </c>
      <c r="K28" s="240">
        <v>45</v>
      </c>
      <c r="L28" s="240" t="s">
        <v>290</v>
      </c>
      <c r="M28" s="240" t="s">
        <v>220</v>
      </c>
      <c r="N28" s="240" t="s">
        <v>221</v>
      </c>
      <c r="O28" s="240" t="s">
        <v>222</v>
      </c>
      <c r="P28" s="240" t="s">
        <v>291</v>
      </c>
      <c r="Q28" s="235"/>
      <c r="R28" s="235"/>
      <c r="S28" s="235"/>
      <c r="T28" s="235">
        <v>307</v>
      </c>
      <c r="U28" s="235">
        <v>276</v>
      </c>
      <c r="V28" s="235">
        <v>0</v>
      </c>
      <c r="W28" s="235">
        <v>27</v>
      </c>
      <c r="X28" s="235">
        <v>148</v>
      </c>
      <c r="Y28" s="235">
        <v>0</v>
      </c>
      <c r="Z28" s="277"/>
      <c r="AA28" s="277"/>
      <c r="AB28" s="277"/>
      <c r="AC28" s="277"/>
      <c r="AD28" s="277"/>
      <c r="AE28" s="277"/>
      <c r="AF28" s="277"/>
      <c r="AG28" s="277"/>
      <c r="AH28" s="277"/>
      <c r="AI28" s="277"/>
      <c r="AJ28" s="277"/>
      <c r="AK28" s="277"/>
      <c r="AL28" s="277"/>
      <c r="AM28" s="277"/>
      <c r="AN28" s="277"/>
      <c r="AO28" s="277"/>
      <c r="AP28" s="277"/>
      <c r="AQ28" s="277"/>
      <c r="AR28" s="235">
        <v>18676.14</v>
      </c>
      <c r="AS28" s="229">
        <f t="shared" ref="AS28:AS39" si="2">(Q28+R28+S28+T28+U28+V28+W28+X28+Y28)*AR28</f>
        <v>14156514.119999999</v>
      </c>
      <c r="AT28" s="231">
        <f t="shared" si="1"/>
        <v>15855295.8144</v>
      </c>
      <c r="AU28" s="235" t="s">
        <v>223</v>
      </c>
      <c r="AV28" s="240" t="s">
        <v>292</v>
      </c>
      <c r="AW28" s="247"/>
      <c r="AX28" s="241" t="s">
        <v>50</v>
      </c>
      <c r="AY28" s="191"/>
      <c r="AZ28" s="191"/>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193"/>
      <c r="CF28" s="193"/>
      <c r="CG28" s="193"/>
      <c r="CH28" s="193"/>
      <c r="CI28" s="193"/>
      <c r="CJ28" s="193"/>
      <c r="CK28" s="193"/>
      <c r="CL28" s="193"/>
      <c r="CM28" s="193"/>
      <c r="CN28" s="193"/>
      <c r="CO28" s="193"/>
      <c r="CP28" s="193"/>
      <c r="CQ28" s="193"/>
      <c r="CR28" s="193"/>
      <c r="CS28" s="193"/>
      <c r="CT28" s="193"/>
      <c r="CU28" s="193"/>
      <c r="CV28" s="193"/>
      <c r="CW28" s="193"/>
      <c r="CX28" s="193"/>
      <c r="CY28" s="193"/>
      <c r="CZ28" s="193"/>
      <c r="DA28" s="193"/>
      <c r="DB28" s="193"/>
      <c r="DC28" s="193"/>
      <c r="DD28" s="193"/>
      <c r="DE28" s="193"/>
      <c r="DF28" s="193"/>
      <c r="DG28" s="193"/>
      <c r="DH28" s="193"/>
      <c r="DI28" s="193"/>
      <c r="DJ28" s="193"/>
      <c r="DK28" s="193"/>
      <c r="DL28" s="193"/>
      <c r="DM28" s="193"/>
      <c r="DN28" s="193"/>
      <c r="DO28" s="193"/>
      <c r="DP28" s="193"/>
      <c r="DQ28" s="193"/>
      <c r="DR28" s="193"/>
      <c r="DS28" s="193"/>
      <c r="DT28" s="193"/>
      <c r="DU28" s="193"/>
      <c r="DV28" s="193"/>
      <c r="DW28" s="193"/>
      <c r="DX28" s="193"/>
      <c r="DY28" s="193"/>
      <c r="DZ28" s="193"/>
      <c r="EA28" s="193"/>
      <c r="EB28" s="193"/>
      <c r="EC28" s="193"/>
      <c r="ED28" s="193"/>
      <c r="EE28" s="193"/>
      <c r="EF28" s="193"/>
      <c r="EG28" s="193"/>
      <c r="EH28" s="193"/>
      <c r="EI28" s="193"/>
      <c r="EJ28" s="193"/>
      <c r="EK28" s="193"/>
      <c r="EL28" s="193"/>
      <c r="EM28" s="193"/>
      <c r="EN28" s="193"/>
      <c r="EO28" s="193"/>
      <c r="EP28" s="193"/>
      <c r="EQ28" s="193"/>
      <c r="ER28" s="193"/>
      <c r="ES28" s="193"/>
      <c r="ET28" s="193"/>
      <c r="EU28" s="193"/>
      <c r="EV28" s="193"/>
      <c r="EW28" s="193"/>
      <c r="EX28" s="193"/>
      <c r="EY28" s="193"/>
      <c r="EZ28" s="193"/>
      <c r="FA28" s="193"/>
      <c r="FB28" s="193"/>
      <c r="FC28" s="193"/>
      <c r="FD28" s="193"/>
      <c r="FE28" s="193"/>
      <c r="FF28" s="193"/>
      <c r="FG28" s="193"/>
      <c r="FH28" s="193"/>
      <c r="FI28" s="193"/>
      <c r="FJ28" s="193"/>
      <c r="FK28" s="193"/>
      <c r="FL28" s="193"/>
      <c r="FM28" s="193"/>
      <c r="FN28" s="193"/>
      <c r="FO28" s="193"/>
      <c r="FP28" s="193"/>
      <c r="FQ28" s="193"/>
      <c r="FR28" s="193"/>
      <c r="FS28" s="193"/>
      <c r="FT28" s="193"/>
      <c r="FU28" s="193"/>
      <c r="FV28" s="193"/>
      <c r="FW28" s="193"/>
      <c r="FX28" s="193"/>
      <c r="FY28" s="193"/>
      <c r="FZ28" s="193"/>
      <c r="GA28" s="193"/>
      <c r="GB28" s="193"/>
      <c r="GC28" s="193"/>
      <c r="GD28" s="193"/>
      <c r="GE28" s="193"/>
      <c r="GF28" s="193"/>
      <c r="GG28" s="193"/>
      <c r="GH28" s="193"/>
      <c r="GI28" s="193"/>
      <c r="GJ28" s="193"/>
      <c r="GK28" s="193"/>
      <c r="GL28" s="193"/>
      <c r="GM28" s="193"/>
      <c r="GN28" s="193"/>
      <c r="GO28" s="193"/>
      <c r="GP28" s="193"/>
      <c r="GQ28" s="193"/>
      <c r="GR28" s="193"/>
      <c r="GS28" s="193"/>
      <c r="GT28" s="193"/>
      <c r="GU28" s="193"/>
      <c r="GV28" s="193"/>
      <c r="GW28" s="193"/>
      <c r="GX28" s="193"/>
      <c r="GY28" s="193"/>
      <c r="GZ28" s="193"/>
      <c r="HA28" s="193"/>
      <c r="HB28" s="193"/>
      <c r="HC28" s="193"/>
      <c r="HD28" s="193"/>
      <c r="HE28" s="193"/>
      <c r="HF28" s="193"/>
      <c r="HG28" s="193"/>
      <c r="HH28" s="193"/>
      <c r="HI28" s="193"/>
      <c r="HJ28" s="193"/>
      <c r="HK28" s="193"/>
      <c r="HL28" s="193"/>
      <c r="HM28" s="193"/>
      <c r="HN28" s="193"/>
      <c r="HO28" s="193"/>
      <c r="HP28" s="193"/>
      <c r="HQ28" s="193"/>
      <c r="HR28" s="193"/>
      <c r="HS28" s="193"/>
      <c r="HT28" s="193"/>
      <c r="HU28" s="193"/>
      <c r="HV28" s="193"/>
      <c r="HW28" s="193"/>
      <c r="HX28" s="193"/>
      <c r="HY28" s="193"/>
      <c r="HZ28" s="193"/>
      <c r="IA28" s="193"/>
      <c r="IB28" s="193"/>
      <c r="IC28" s="193"/>
      <c r="ID28" s="193"/>
      <c r="IE28" s="193"/>
      <c r="IF28" s="193"/>
      <c r="IG28" s="193"/>
      <c r="IH28" s="193"/>
      <c r="II28" s="193"/>
      <c r="IJ28" s="193"/>
    </row>
    <row r="29" spans="1:244" s="114" customFormat="1" ht="15" customHeight="1" x14ac:dyDescent="0.2">
      <c r="A29" s="225">
        <v>104</v>
      </c>
      <c r="B29" s="225" t="s">
        <v>218</v>
      </c>
      <c r="C29" s="219" t="s">
        <v>293</v>
      </c>
      <c r="D29" s="219" t="s">
        <v>216</v>
      </c>
      <c r="E29" s="219" t="s">
        <v>294</v>
      </c>
      <c r="F29" s="278">
        <v>270007379</v>
      </c>
      <c r="G29" s="219" t="s">
        <v>287</v>
      </c>
      <c r="H29" s="219" t="s">
        <v>295</v>
      </c>
      <c r="I29" s="219" t="s">
        <v>296</v>
      </c>
      <c r="J29" s="219" t="s">
        <v>217</v>
      </c>
      <c r="K29" s="219">
        <v>45</v>
      </c>
      <c r="L29" s="219" t="s">
        <v>290</v>
      </c>
      <c r="M29" s="219" t="s">
        <v>220</v>
      </c>
      <c r="N29" s="219" t="s">
        <v>221</v>
      </c>
      <c r="O29" s="219" t="s">
        <v>222</v>
      </c>
      <c r="P29" s="219" t="s">
        <v>291</v>
      </c>
      <c r="Q29" s="224"/>
      <c r="R29" s="224"/>
      <c r="S29" s="224"/>
      <c r="T29" s="224">
        <v>42</v>
      </c>
      <c r="U29" s="224">
        <v>80</v>
      </c>
      <c r="V29" s="224">
        <v>0</v>
      </c>
      <c r="W29" s="224">
        <v>24</v>
      </c>
      <c r="X29" s="224">
        <v>52</v>
      </c>
      <c r="Y29" s="224">
        <v>0</v>
      </c>
      <c r="Z29" s="279"/>
      <c r="AA29" s="279"/>
      <c r="AB29" s="279"/>
      <c r="AC29" s="279"/>
      <c r="AD29" s="279"/>
      <c r="AE29" s="279"/>
      <c r="AF29" s="279"/>
      <c r="AG29" s="279"/>
      <c r="AH29" s="279"/>
      <c r="AI29" s="279"/>
      <c r="AJ29" s="279"/>
      <c r="AK29" s="279"/>
      <c r="AL29" s="279"/>
      <c r="AM29" s="279"/>
      <c r="AN29" s="279"/>
      <c r="AO29" s="279"/>
      <c r="AP29" s="279"/>
      <c r="AQ29" s="279"/>
      <c r="AR29" s="224">
        <v>18676.14</v>
      </c>
      <c r="AS29" s="218">
        <f t="shared" si="2"/>
        <v>3697875.7199999997</v>
      </c>
      <c r="AT29" s="214">
        <f t="shared" si="1"/>
        <v>4141620.8064000001</v>
      </c>
      <c r="AU29" s="224" t="s">
        <v>223</v>
      </c>
      <c r="AV29" s="219" t="s">
        <v>292</v>
      </c>
      <c r="AW29" s="227"/>
      <c r="AX29" s="225" t="s">
        <v>50</v>
      </c>
      <c r="AY29" s="127"/>
      <c r="AZ29" s="127"/>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0"/>
      <c r="CV29" s="130"/>
      <c r="CW29" s="130"/>
      <c r="CX29" s="130"/>
      <c r="CY29" s="130"/>
      <c r="CZ29" s="130"/>
      <c r="DA29" s="130"/>
      <c r="DB29" s="130"/>
      <c r="DC29" s="130"/>
      <c r="DD29" s="130"/>
      <c r="DE29" s="130"/>
      <c r="DF29" s="130"/>
      <c r="DG29" s="130"/>
      <c r="DH29" s="130"/>
      <c r="DI29" s="130"/>
      <c r="DJ29" s="130"/>
      <c r="DK29" s="130"/>
      <c r="DL29" s="130"/>
      <c r="DM29" s="130"/>
      <c r="DN29" s="130"/>
      <c r="DO29" s="130"/>
      <c r="DP29" s="130"/>
      <c r="DQ29" s="130"/>
      <c r="DR29" s="130"/>
      <c r="DS29" s="130"/>
      <c r="DT29" s="130"/>
      <c r="DU29" s="130"/>
      <c r="DV29" s="130"/>
      <c r="DW29" s="130"/>
      <c r="DX29" s="130"/>
      <c r="DY29" s="130"/>
      <c r="DZ29" s="130"/>
      <c r="EA29" s="130"/>
      <c r="EB29" s="130"/>
      <c r="EC29" s="130"/>
      <c r="ED29" s="130"/>
      <c r="EE29" s="130"/>
      <c r="EF29" s="130"/>
      <c r="EG29" s="130"/>
      <c r="EH29" s="130"/>
      <c r="EI29" s="130"/>
      <c r="EJ29" s="130"/>
      <c r="EK29" s="130"/>
      <c r="EL29" s="130"/>
      <c r="EM29" s="130"/>
      <c r="EN29" s="130"/>
      <c r="EO29" s="130"/>
      <c r="EP29" s="130"/>
      <c r="EQ29" s="130"/>
      <c r="ER29" s="130"/>
      <c r="ES29" s="130"/>
      <c r="ET29" s="130"/>
      <c r="EU29" s="130"/>
      <c r="EV29" s="130"/>
      <c r="EW29" s="130"/>
      <c r="EX29" s="130"/>
      <c r="EY29" s="130"/>
      <c r="EZ29" s="130"/>
      <c r="FA29" s="130"/>
      <c r="FB29" s="130"/>
      <c r="FC29" s="130"/>
      <c r="FD29" s="130"/>
      <c r="FE29" s="130"/>
      <c r="FF29" s="130"/>
      <c r="FG29" s="130"/>
      <c r="FH29" s="130"/>
      <c r="FI29" s="130"/>
      <c r="FJ29" s="130"/>
      <c r="FK29" s="130"/>
      <c r="FL29" s="130"/>
      <c r="FM29" s="130"/>
      <c r="FN29" s="130"/>
      <c r="FO29" s="130"/>
      <c r="FP29" s="130"/>
      <c r="FQ29" s="130"/>
      <c r="FR29" s="130"/>
      <c r="FS29" s="130"/>
      <c r="FT29" s="130"/>
      <c r="FU29" s="130"/>
      <c r="FV29" s="130"/>
      <c r="FW29" s="130"/>
      <c r="FX29" s="130"/>
      <c r="FY29" s="130"/>
      <c r="FZ29" s="130"/>
      <c r="GA29" s="130"/>
      <c r="GB29" s="130"/>
      <c r="GC29" s="130"/>
      <c r="GD29" s="130"/>
      <c r="GE29" s="130"/>
      <c r="GF29" s="130"/>
      <c r="GG29" s="130"/>
      <c r="GH29" s="130"/>
      <c r="GI29" s="130"/>
      <c r="GJ29" s="130"/>
      <c r="GK29" s="130"/>
      <c r="GL29" s="130"/>
      <c r="GM29" s="130"/>
      <c r="GN29" s="130"/>
      <c r="GO29" s="130"/>
      <c r="GP29" s="130"/>
      <c r="GQ29" s="130"/>
      <c r="GR29" s="130"/>
      <c r="GS29" s="130"/>
      <c r="GT29" s="130"/>
      <c r="GU29" s="130"/>
      <c r="GV29" s="130"/>
      <c r="GW29" s="130"/>
      <c r="GX29" s="130"/>
      <c r="GY29" s="130"/>
      <c r="GZ29" s="130"/>
      <c r="HA29" s="130"/>
      <c r="HB29" s="130"/>
      <c r="HC29" s="130"/>
      <c r="HD29" s="130"/>
      <c r="HE29" s="130"/>
      <c r="HF29" s="130"/>
      <c r="HG29" s="130"/>
      <c r="HH29" s="130"/>
      <c r="HI29" s="130"/>
      <c r="HJ29" s="130"/>
      <c r="HK29" s="130"/>
      <c r="HL29" s="130"/>
      <c r="HM29" s="130"/>
      <c r="HN29" s="130"/>
      <c r="HO29" s="130"/>
      <c r="HP29" s="130"/>
      <c r="HQ29" s="130"/>
      <c r="HR29" s="130"/>
      <c r="HS29" s="130"/>
      <c r="HT29" s="130"/>
      <c r="HU29" s="130"/>
      <c r="HV29" s="130"/>
      <c r="HW29" s="130"/>
      <c r="HX29" s="130"/>
      <c r="HY29" s="130"/>
      <c r="HZ29" s="130"/>
      <c r="IA29" s="130"/>
      <c r="IB29" s="130"/>
      <c r="IC29" s="130"/>
      <c r="ID29" s="130"/>
      <c r="IE29" s="130"/>
      <c r="IF29" s="130"/>
      <c r="IG29" s="130"/>
      <c r="IH29" s="130"/>
      <c r="II29" s="130"/>
      <c r="IJ29" s="130"/>
    </row>
    <row r="30" spans="1:244" s="114" customFormat="1" ht="15" customHeight="1" x14ac:dyDescent="0.2">
      <c r="A30" s="225">
        <v>104</v>
      </c>
      <c r="B30" s="225" t="s">
        <v>218</v>
      </c>
      <c r="C30" s="219" t="s">
        <v>297</v>
      </c>
      <c r="D30" s="219" t="s">
        <v>216</v>
      </c>
      <c r="E30" s="219" t="s">
        <v>298</v>
      </c>
      <c r="F30" s="278">
        <v>270007380</v>
      </c>
      <c r="G30" s="219" t="s">
        <v>299</v>
      </c>
      <c r="H30" s="219" t="s">
        <v>300</v>
      </c>
      <c r="I30" s="219" t="s">
        <v>301</v>
      </c>
      <c r="J30" s="219" t="s">
        <v>217</v>
      </c>
      <c r="K30" s="219">
        <v>45</v>
      </c>
      <c r="L30" s="219" t="s">
        <v>290</v>
      </c>
      <c r="M30" s="219" t="s">
        <v>220</v>
      </c>
      <c r="N30" s="219" t="s">
        <v>221</v>
      </c>
      <c r="O30" s="219" t="s">
        <v>222</v>
      </c>
      <c r="P30" s="219" t="s">
        <v>291</v>
      </c>
      <c r="Q30" s="224"/>
      <c r="R30" s="224"/>
      <c r="S30" s="224"/>
      <c r="T30" s="224">
        <v>4</v>
      </c>
      <c r="U30" s="224">
        <v>3</v>
      </c>
      <c r="V30" s="224">
        <v>3</v>
      </c>
      <c r="W30" s="224">
        <v>3</v>
      </c>
      <c r="X30" s="224">
        <v>3</v>
      </c>
      <c r="Y30" s="224">
        <v>0</v>
      </c>
      <c r="Z30" s="280"/>
      <c r="AA30" s="280"/>
      <c r="AB30" s="280"/>
      <c r="AC30" s="280"/>
      <c r="AD30" s="280"/>
      <c r="AE30" s="280"/>
      <c r="AF30" s="280"/>
      <c r="AG30" s="217"/>
      <c r="AH30" s="217"/>
      <c r="AI30" s="217"/>
      <c r="AJ30" s="217"/>
      <c r="AK30" s="217"/>
      <c r="AL30" s="217"/>
      <c r="AM30" s="217"/>
      <c r="AN30" s="217"/>
      <c r="AO30" s="217"/>
      <c r="AP30" s="217"/>
      <c r="AQ30" s="217"/>
      <c r="AR30" s="224">
        <v>18676.14</v>
      </c>
      <c r="AS30" s="218">
        <f t="shared" si="2"/>
        <v>298818.24</v>
      </c>
      <c r="AT30" s="214">
        <f t="shared" si="1"/>
        <v>334676.42879999999</v>
      </c>
      <c r="AU30" s="224" t="s">
        <v>223</v>
      </c>
      <c r="AV30" s="219" t="s">
        <v>292</v>
      </c>
      <c r="AW30" s="217"/>
      <c r="AX30" s="225" t="s">
        <v>50</v>
      </c>
      <c r="AY30" s="127"/>
      <c r="AZ30" s="127"/>
      <c r="BA30" s="130"/>
      <c r="BB30" s="130"/>
      <c r="BC30" s="130"/>
      <c r="BD30" s="130"/>
      <c r="BE30" s="130"/>
      <c r="BF30" s="130"/>
      <c r="BG30" s="130"/>
      <c r="BH30" s="130"/>
      <c r="BI30" s="130"/>
      <c r="BJ30" s="130"/>
      <c r="BK30" s="130"/>
      <c r="BL30" s="130"/>
      <c r="BM30" s="130"/>
      <c r="BN30" s="130"/>
      <c r="BO30" s="130"/>
      <c r="BP30" s="130"/>
      <c r="BQ30" s="130"/>
      <c r="BR30" s="130"/>
      <c r="BS30" s="130"/>
      <c r="BT30" s="130"/>
      <c r="BU30" s="130"/>
      <c r="BV30" s="130"/>
      <c r="BW30" s="130"/>
      <c r="BX30" s="130"/>
      <c r="BY30" s="130"/>
      <c r="BZ30" s="130"/>
      <c r="CA30" s="130"/>
      <c r="CB30" s="130"/>
      <c r="CC30" s="130"/>
      <c r="CD30" s="130"/>
      <c r="CE30" s="130"/>
      <c r="CF30" s="130"/>
      <c r="CG30" s="130"/>
      <c r="CH30" s="130"/>
      <c r="CI30" s="130"/>
      <c r="CJ30" s="130"/>
      <c r="CK30" s="130"/>
      <c r="CL30" s="130"/>
      <c r="CM30" s="130"/>
      <c r="CN30" s="130"/>
      <c r="CO30" s="130"/>
      <c r="CP30" s="130"/>
      <c r="CQ30" s="130"/>
      <c r="CR30" s="130"/>
      <c r="CS30" s="130"/>
      <c r="CT30" s="130"/>
      <c r="CU30" s="130"/>
      <c r="CV30" s="130"/>
      <c r="CW30" s="130"/>
      <c r="CX30" s="130"/>
      <c r="CY30" s="130"/>
      <c r="CZ30" s="130"/>
      <c r="DA30" s="130"/>
      <c r="DB30" s="130"/>
      <c r="DC30" s="130"/>
      <c r="DD30" s="130"/>
      <c r="DE30" s="130"/>
      <c r="DF30" s="130"/>
      <c r="DG30" s="130"/>
      <c r="DH30" s="130"/>
      <c r="DI30" s="130"/>
      <c r="DJ30" s="130"/>
      <c r="DK30" s="130"/>
      <c r="DL30" s="130"/>
      <c r="DM30" s="130"/>
      <c r="DN30" s="130"/>
      <c r="DO30" s="130"/>
      <c r="DP30" s="130"/>
      <c r="DQ30" s="130"/>
      <c r="DR30" s="130"/>
      <c r="DS30" s="130"/>
      <c r="DT30" s="130"/>
      <c r="DU30" s="130"/>
      <c r="DV30" s="130"/>
      <c r="DW30" s="130"/>
      <c r="DX30" s="130"/>
      <c r="DY30" s="130"/>
      <c r="DZ30" s="130"/>
      <c r="EA30" s="130"/>
      <c r="EB30" s="130"/>
      <c r="EC30" s="130"/>
      <c r="ED30" s="130"/>
      <c r="EE30" s="130"/>
      <c r="EF30" s="130"/>
      <c r="EG30" s="130"/>
      <c r="EH30" s="130"/>
      <c r="EI30" s="130"/>
      <c r="EJ30" s="130"/>
      <c r="EK30" s="130"/>
      <c r="EL30" s="130"/>
      <c r="EM30" s="130"/>
      <c r="EN30" s="130"/>
      <c r="EO30" s="130"/>
      <c r="EP30" s="130"/>
      <c r="EQ30" s="130"/>
      <c r="ER30" s="130"/>
      <c r="ES30" s="130"/>
      <c r="ET30" s="130"/>
      <c r="EU30" s="130"/>
      <c r="EV30" s="130"/>
      <c r="EW30" s="130"/>
      <c r="EX30" s="130"/>
      <c r="EY30" s="130"/>
      <c r="EZ30" s="130"/>
      <c r="FA30" s="130"/>
      <c r="FB30" s="130"/>
      <c r="FC30" s="130"/>
      <c r="FD30" s="130"/>
      <c r="FE30" s="130"/>
      <c r="FF30" s="130"/>
      <c r="FG30" s="130"/>
      <c r="FH30" s="130"/>
      <c r="FI30" s="130"/>
      <c r="FJ30" s="130"/>
      <c r="FK30" s="130"/>
      <c r="FL30" s="130"/>
      <c r="FM30" s="130"/>
      <c r="FN30" s="130"/>
      <c r="FO30" s="130"/>
      <c r="FP30" s="130"/>
      <c r="FQ30" s="130"/>
      <c r="FR30" s="130"/>
      <c r="FS30" s="130"/>
      <c r="FT30" s="130"/>
      <c r="FU30" s="130"/>
      <c r="FV30" s="130"/>
      <c r="FW30" s="130"/>
      <c r="FX30" s="130"/>
      <c r="FY30" s="130"/>
      <c r="FZ30" s="130"/>
      <c r="GA30" s="130"/>
      <c r="GB30" s="130"/>
      <c r="GC30" s="130"/>
      <c r="GD30" s="130"/>
      <c r="GE30" s="130"/>
      <c r="GF30" s="130"/>
      <c r="GG30" s="130"/>
      <c r="GH30" s="130"/>
      <c r="GI30" s="130"/>
      <c r="GJ30" s="130"/>
      <c r="GK30" s="130"/>
      <c r="GL30" s="130"/>
      <c r="GM30" s="130"/>
      <c r="GN30" s="130"/>
      <c r="GO30" s="130"/>
      <c r="GP30" s="130"/>
      <c r="GQ30" s="130"/>
      <c r="GR30" s="130"/>
      <c r="GS30" s="130"/>
      <c r="GT30" s="130"/>
      <c r="GU30" s="130"/>
      <c r="GV30" s="130"/>
      <c r="GW30" s="130"/>
      <c r="GX30" s="130"/>
      <c r="GY30" s="130"/>
      <c r="GZ30" s="130"/>
      <c r="HA30" s="130"/>
      <c r="HB30" s="130"/>
      <c r="HC30" s="130"/>
      <c r="HD30" s="130"/>
      <c r="HE30" s="130"/>
      <c r="HF30" s="130"/>
      <c r="HG30" s="130"/>
      <c r="HH30" s="130"/>
      <c r="HI30" s="130"/>
      <c r="HJ30" s="130"/>
      <c r="HK30" s="130"/>
      <c r="HL30" s="130"/>
      <c r="HM30" s="130"/>
      <c r="HN30" s="130"/>
      <c r="HO30" s="130"/>
      <c r="HP30" s="130"/>
      <c r="HQ30" s="130"/>
      <c r="HR30" s="130"/>
      <c r="HS30" s="130"/>
      <c r="HT30" s="130"/>
      <c r="HU30" s="130"/>
      <c r="HV30" s="130"/>
      <c r="HW30" s="130"/>
      <c r="HX30" s="130"/>
      <c r="HY30" s="130"/>
      <c r="HZ30" s="130"/>
      <c r="IA30" s="130"/>
      <c r="IB30" s="130"/>
      <c r="IC30" s="130"/>
      <c r="ID30" s="130"/>
      <c r="IE30" s="130"/>
      <c r="IF30" s="130"/>
      <c r="IG30" s="130"/>
      <c r="IH30" s="130"/>
      <c r="II30" s="130"/>
      <c r="IJ30" s="130"/>
    </row>
    <row r="31" spans="1:244" ht="15" customHeight="1" x14ac:dyDescent="0.2">
      <c r="A31" s="225">
        <v>104</v>
      </c>
      <c r="B31" s="225" t="s">
        <v>218</v>
      </c>
      <c r="C31" s="219" t="s">
        <v>302</v>
      </c>
      <c r="D31" s="219" t="s">
        <v>216</v>
      </c>
      <c r="E31" s="219" t="s">
        <v>298</v>
      </c>
      <c r="F31" s="278">
        <v>270009105</v>
      </c>
      <c r="G31" s="219" t="s">
        <v>299</v>
      </c>
      <c r="H31" s="219" t="s">
        <v>300</v>
      </c>
      <c r="I31" s="219" t="s">
        <v>303</v>
      </c>
      <c r="J31" s="281" t="s">
        <v>217</v>
      </c>
      <c r="K31" s="219">
        <v>45</v>
      </c>
      <c r="L31" s="219" t="s">
        <v>290</v>
      </c>
      <c r="M31" s="219" t="s">
        <v>220</v>
      </c>
      <c r="N31" s="219" t="s">
        <v>221</v>
      </c>
      <c r="O31" s="219" t="s">
        <v>222</v>
      </c>
      <c r="P31" s="219" t="s">
        <v>291</v>
      </c>
      <c r="Q31" s="224"/>
      <c r="R31" s="224"/>
      <c r="S31" s="224"/>
      <c r="T31" s="224"/>
      <c r="U31" s="224">
        <v>1</v>
      </c>
      <c r="V31" s="224">
        <v>2</v>
      </c>
      <c r="W31" s="224">
        <v>2</v>
      </c>
      <c r="X31" s="224">
        <v>2</v>
      </c>
      <c r="Y31" s="224">
        <v>0</v>
      </c>
      <c r="Z31" s="280"/>
      <c r="AA31" s="280"/>
      <c r="AB31" s="280"/>
      <c r="AC31" s="280"/>
      <c r="AD31" s="280"/>
      <c r="AE31" s="280"/>
      <c r="AF31" s="280"/>
      <c r="AG31" s="217"/>
      <c r="AH31" s="217"/>
      <c r="AI31" s="217"/>
      <c r="AJ31" s="217"/>
      <c r="AK31" s="217"/>
      <c r="AL31" s="217"/>
      <c r="AM31" s="217"/>
      <c r="AN31" s="217"/>
      <c r="AO31" s="217"/>
      <c r="AP31" s="217"/>
      <c r="AQ31" s="217"/>
      <c r="AR31" s="224">
        <v>18676.14</v>
      </c>
      <c r="AS31" s="218">
        <f t="shared" si="2"/>
        <v>130732.98</v>
      </c>
      <c r="AT31" s="214">
        <f t="shared" si="1"/>
        <v>146420.9376</v>
      </c>
      <c r="AU31" s="224" t="s">
        <v>223</v>
      </c>
      <c r="AV31" s="219" t="s">
        <v>292</v>
      </c>
      <c r="AW31" s="217"/>
      <c r="AX31" s="225" t="s">
        <v>50</v>
      </c>
      <c r="AY31" s="127"/>
      <c r="AZ31" s="127"/>
      <c r="BA31" s="57"/>
      <c r="BB31" s="54"/>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row>
    <row r="32" spans="1:244" s="114" customFormat="1" ht="15" customHeight="1" x14ac:dyDescent="0.2">
      <c r="A32" s="225">
        <v>104</v>
      </c>
      <c r="B32" s="224" t="s">
        <v>218</v>
      </c>
      <c r="C32" s="219" t="s">
        <v>304</v>
      </c>
      <c r="D32" s="219" t="s">
        <v>216</v>
      </c>
      <c r="E32" s="219" t="s">
        <v>305</v>
      </c>
      <c r="F32" s="278">
        <v>270002357</v>
      </c>
      <c r="G32" s="219" t="s">
        <v>306</v>
      </c>
      <c r="H32" s="219" t="s">
        <v>307</v>
      </c>
      <c r="I32" s="219" t="s">
        <v>308</v>
      </c>
      <c r="J32" s="219" t="s">
        <v>217</v>
      </c>
      <c r="K32" s="219">
        <v>100</v>
      </c>
      <c r="L32" s="219" t="s">
        <v>290</v>
      </c>
      <c r="M32" s="219" t="s">
        <v>220</v>
      </c>
      <c r="N32" s="219" t="s">
        <v>221</v>
      </c>
      <c r="O32" s="219" t="s">
        <v>222</v>
      </c>
      <c r="P32" s="219" t="s">
        <v>291</v>
      </c>
      <c r="Q32" s="224"/>
      <c r="R32" s="224"/>
      <c r="S32" s="224"/>
      <c r="T32" s="224">
        <v>538</v>
      </c>
      <c r="U32" s="224">
        <v>731</v>
      </c>
      <c r="V32" s="224">
        <v>731</v>
      </c>
      <c r="W32" s="224">
        <v>731</v>
      </c>
      <c r="X32" s="224">
        <v>731</v>
      </c>
      <c r="Y32" s="224">
        <v>0</v>
      </c>
      <c r="Z32" s="280"/>
      <c r="AA32" s="280"/>
      <c r="AB32" s="280"/>
      <c r="AC32" s="280"/>
      <c r="AD32" s="280"/>
      <c r="AE32" s="280"/>
      <c r="AF32" s="280"/>
      <c r="AG32" s="217"/>
      <c r="AH32" s="217"/>
      <c r="AI32" s="217"/>
      <c r="AJ32" s="217"/>
      <c r="AK32" s="217"/>
      <c r="AL32" s="217"/>
      <c r="AM32" s="217"/>
      <c r="AN32" s="217"/>
      <c r="AO32" s="217"/>
      <c r="AP32" s="217"/>
      <c r="AQ32" s="217"/>
      <c r="AR32" s="224">
        <v>13728.63</v>
      </c>
      <c r="AS32" s="218">
        <f t="shared" si="2"/>
        <v>47528517.059999995</v>
      </c>
      <c r="AT32" s="214">
        <f t="shared" si="1"/>
        <v>53231939.107199997</v>
      </c>
      <c r="AU32" s="224" t="s">
        <v>223</v>
      </c>
      <c r="AV32" s="219" t="s">
        <v>292</v>
      </c>
      <c r="AW32" s="217"/>
      <c r="AX32" s="225" t="s">
        <v>50</v>
      </c>
      <c r="AY32" s="127"/>
      <c r="AZ32" s="127"/>
      <c r="BA32" s="196"/>
      <c r="BB32" s="130"/>
      <c r="BC32" s="130"/>
      <c r="BD32" s="196"/>
      <c r="BE32" s="196"/>
      <c r="BF32" s="130"/>
      <c r="BG32" s="130"/>
      <c r="BH32" s="130"/>
      <c r="BI32" s="130"/>
      <c r="BJ32" s="130"/>
      <c r="BK32" s="130"/>
      <c r="BL32" s="130"/>
      <c r="BM32" s="130"/>
      <c r="BN32" s="130"/>
      <c r="BO32" s="130"/>
      <c r="BP32" s="130"/>
      <c r="BQ32" s="130"/>
      <c r="BR32" s="130"/>
      <c r="BS32" s="130"/>
      <c r="BT32" s="130"/>
      <c r="BU32" s="130"/>
      <c r="BV32" s="130"/>
      <c r="BW32" s="130"/>
      <c r="BX32" s="130"/>
      <c r="BY32" s="130"/>
      <c r="BZ32" s="130"/>
      <c r="CA32" s="130"/>
      <c r="CB32" s="130"/>
      <c r="CC32" s="130"/>
      <c r="CD32" s="130"/>
      <c r="CE32" s="130"/>
      <c r="CF32" s="130"/>
      <c r="CG32" s="130"/>
      <c r="CH32" s="130"/>
      <c r="CI32" s="130"/>
      <c r="CJ32" s="130"/>
      <c r="CK32" s="130"/>
      <c r="CL32" s="130"/>
      <c r="CM32" s="130"/>
      <c r="CN32" s="130"/>
      <c r="CO32" s="130"/>
      <c r="CP32" s="130"/>
      <c r="CQ32" s="130"/>
      <c r="CR32" s="130"/>
      <c r="CS32" s="130"/>
      <c r="CT32" s="130"/>
      <c r="CU32" s="130"/>
      <c r="CV32" s="130"/>
      <c r="CW32" s="130"/>
      <c r="CX32" s="130"/>
      <c r="CY32" s="130"/>
      <c r="CZ32" s="130"/>
      <c r="DA32" s="130"/>
      <c r="DB32" s="130"/>
      <c r="DC32" s="130"/>
      <c r="DD32" s="130"/>
      <c r="DE32" s="130"/>
      <c r="DF32" s="130"/>
      <c r="DG32" s="130"/>
      <c r="DH32" s="130"/>
      <c r="DI32" s="130"/>
      <c r="DJ32" s="130"/>
      <c r="DK32" s="130"/>
      <c r="DL32" s="130"/>
      <c r="DM32" s="130"/>
      <c r="DN32" s="130"/>
      <c r="DO32" s="130"/>
      <c r="DP32" s="130"/>
      <c r="DQ32" s="130"/>
      <c r="DR32" s="130"/>
      <c r="DS32" s="130"/>
      <c r="DT32" s="130"/>
      <c r="DU32" s="130"/>
      <c r="DV32" s="130"/>
      <c r="DW32" s="130"/>
      <c r="DX32" s="130"/>
      <c r="DY32" s="130"/>
      <c r="DZ32" s="130"/>
      <c r="EA32" s="130"/>
      <c r="EB32" s="130"/>
      <c r="EC32" s="130"/>
      <c r="ED32" s="130"/>
      <c r="EE32" s="130"/>
      <c r="EF32" s="130"/>
      <c r="EG32" s="130"/>
      <c r="EH32" s="130"/>
      <c r="EI32" s="130"/>
      <c r="EJ32" s="130"/>
      <c r="EK32" s="130"/>
      <c r="EL32" s="130"/>
      <c r="EM32" s="130"/>
      <c r="EN32" s="130"/>
      <c r="EO32" s="130"/>
      <c r="EP32" s="130"/>
      <c r="EQ32" s="130"/>
      <c r="ER32" s="130"/>
      <c r="ES32" s="130"/>
      <c r="ET32" s="130"/>
      <c r="EU32" s="130"/>
      <c r="EV32" s="130"/>
      <c r="EW32" s="130"/>
      <c r="EX32" s="130"/>
      <c r="EY32" s="130"/>
      <c r="EZ32" s="130"/>
      <c r="FA32" s="130"/>
      <c r="FB32" s="130"/>
      <c r="FC32" s="130"/>
      <c r="FD32" s="130"/>
      <c r="FE32" s="130"/>
      <c r="FF32" s="130"/>
      <c r="FG32" s="130"/>
      <c r="FH32" s="130"/>
      <c r="FI32" s="130"/>
      <c r="FJ32" s="130"/>
      <c r="FK32" s="130"/>
      <c r="FL32" s="130"/>
      <c r="FM32" s="130"/>
      <c r="FN32" s="130"/>
      <c r="FO32" s="130"/>
      <c r="FP32" s="130"/>
      <c r="FQ32" s="130"/>
      <c r="FR32" s="130"/>
      <c r="FS32" s="130"/>
      <c r="FT32" s="130"/>
      <c r="FU32" s="130"/>
      <c r="FV32" s="130"/>
      <c r="FW32" s="130"/>
      <c r="FX32" s="130"/>
      <c r="FY32" s="130"/>
      <c r="FZ32" s="130"/>
      <c r="GA32" s="130"/>
      <c r="GB32" s="130"/>
      <c r="GC32" s="130"/>
      <c r="GD32" s="130"/>
      <c r="GE32" s="130"/>
      <c r="GF32" s="130"/>
      <c r="GG32" s="130"/>
      <c r="GH32" s="130"/>
      <c r="GI32" s="130"/>
      <c r="GJ32" s="130"/>
      <c r="GK32" s="130"/>
      <c r="GL32" s="130"/>
      <c r="GM32" s="130"/>
      <c r="GN32" s="130"/>
      <c r="GO32" s="130"/>
      <c r="GP32" s="130"/>
      <c r="GQ32" s="130"/>
      <c r="GR32" s="130"/>
      <c r="GS32" s="130"/>
      <c r="GT32" s="130"/>
      <c r="GU32" s="130"/>
      <c r="GV32" s="130"/>
      <c r="GW32" s="130"/>
      <c r="GX32" s="130"/>
      <c r="GY32" s="130"/>
      <c r="GZ32" s="130"/>
      <c r="HA32" s="130"/>
      <c r="HB32" s="130"/>
      <c r="HC32" s="130"/>
      <c r="HD32" s="130"/>
      <c r="HE32" s="130"/>
      <c r="HF32" s="130"/>
      <c r="HG32" s="130"/>
      <c r="HH32" s="130"/>
      <c r="HI32" s="130"/>
      <c r="HJ32" s="130"/>
      <c r="HK32" s="130"/>
      <c r="HL32" s="130"/>
      <c r="HM32" s="130"/>
      <c r="HN32" s="130"/>
      <c r="HO32" s="130"/>
      <c r="HP32" s="130"/>
      <c r="HQ32" s="130"/>
      <c r="HR32" s="130"/>
      <c r="HS32" s="130"/>
      <c r="HT32" s="130"/>
      <c r="HU32" s="130"/>
      <c r="HV32" s="130"/>
      <c r="HW32" s="130"/>
      <c r="HX32" s="130"/>
      <c r="HY32" s="130"/>
      <c r="HZ32" s="130"/>
      <c r="IA32" s="130"/>
    </row>
    <row r="33" spans="1:244" s="114" customFormat="1" ht="15" customHeight="1" x14ac:dyDescent="0.2">
      <c r="A33" s="225">
        <v>104</v>
      </c>
      <c r="B33" s="225" t="s">
        <v>218</v>
      </c>
      <c r="C33" s="219" t="s">
        <v>239</v>
      </c>
      <c r="D33" s="219" t="s">
        <v>216</v>
      </c>
      <c r="E33" s="219" t="s">
        <v>234</v>
      </c>
      <c r="F33" s="278">
        <v>270006465</v>
      </c>
      <c r="G33" s="219" t="s">
        <v>235</v>
      </c>
      <c r="H33" s="219" t="s">
        <v>236</v>
      </c>
      <c r="I33" s="219" t="s">
        <v>240</v>
      </c>
      <c r="J33" s="219" t="s">
        <v>231</v>
      </c>
      <c r="K33" s="219">
        <v>45</v>
      </c>
      <c r="L33" s="219" t="s">
        <v>219</v>
      </c>
      <c r="M33" s="219" t="s">
        <v>220</v>
      </c>
      <c r="N33" s="219" t="s">
        <v>221</v>
      </c>
      <c r="O33" s="219" t="s">
        <v>222</v>
      </c>
      <c r="P33" s="219" t="s">
        <v>238</v>
      </c>
      <c r="Q33" s="224"/>
      <c r="R33" s="224"/>
      <c r="S33" s="224"/>
      <c r="T33" s="224"/>
      <c r="U33" s="224">
        <v>0</v>
      </c>
      <c r="V33" s="224">
        <v>0</v>
      </c>
      <c r="W33" s="224">
        <v>1144</v>
      </c>
      <c r="X33" s="224">
        <v>0</v>
      </c>
      <c r="Y33" s="224">
        <v>0</v>
      </c>
      <c r="Z33" s="280"/>
      <c r="AA33" s="280"/>
      <c r="AB33" s="280"/>
      <c r="AC33" s="280"/>
      <c r="AD33" s="280"/>
      <c r="AE33" s="280"/>
      <c r="AF33" s="280"/>
      <c r="AG33" s="217"/>
      <c r="AH33" s="217"/>
      <c r="AI33" s="217"/>
      <c r="AJ33" s="217"/>
      <c r="AK33" s="217"/>
      <c r="AL33" s="217"/>
      <c r="AM33" s="217"/>
      <c r="AN33" s="217"/>
      <c r="AO33" s="217"/>
      <c r="AP33" s="217"/>
      <c r="AQ33" s="217"/>
      <c r="AR33" s="224">
        <v>574.26</v>
      </c>
      <c r="AS33" s="218">
        <f t="shared" si="2"/>
        <v>656953.43999999994</v>
      </c>
      <c r="AT33" s="214">
        <f t="shared" si="1"/>
        <v>735787.85279999999</v>
      </c>
      <c r="AU33" s="224" t="s">
        <v>223</v>
      </c>
      <c r="AV33" s="219" t="s">
        <v>224</v>
      </c>
      <c r="AW33" s="217"/>
      <c r="AX33" s="225" t="s">
        <v>50</v>
      </c>
      <c r="AY33" s="127"/>
      <c r="AZ33" s="127"/>
      <c r="BA33" s="130"/>
      <c r="BB33" s="130"/>
      <c r="BC33" s="130"/>
      <c r="BD33" s="130"/>
      <c r="BE33" s="130"/>
      <c r="BF33" s="130"/>
      <c r="BG33" s="130"/>
      <c r="BH33" s="130"/>
      <c r="BI33" s="130"/>
      <c r="BJ33" s="130"/>
      <c r="BK33" s="130"/>
      <c r="BL33" s="130"/>
      <c r="BM33" s="130"/>
      <c r="BN33" s="130"/>
      <c r="BO33" s="130"/>
      <c r="BP33" s="130"/>
      <c r="BQ33" s="130"/>
      <c r="BR33" s="130"/>
      <c r="BS33" s="130"/>
      <c r="BT33" s="130"/>
      <c r="BU33" s="130"/>
      <c r="BV33" s="130"/>
      <c r="BW33" s="130"/>
      <c r="BX33" s="130"/>
      <c r="BY33" s="130"/>
      <c r="BZ33" s="130"/>
      <c r="CA33" s="130"/>
      <c r="CB33" s="130"/>
      <c r="CC33" s="130"/>
      <c r="CD33" s="130"/>
      <c r="CE33" s="130"/>
      <c r="CF33" s="130"/>
      <c r="CG33" s="130"/>
      <c r="CH33" s="130"/>
      <c r="CI33" s="130"/>
      <c r="CJ33" s="130"/>
      <c r="CK33" s="130"/>
      <c r="CL33" s="130"/>
      <c r="CM33" s="130"/>
      <c r="CN33" s="130"/>
      <c r="CO33" s="130"/>
      <c r="CP33" s="130"/>
      <c r="CQ33" s="130"/>
      <c r="CR33" s="130"/>
      <c r="CS33" s="130"/>
      <c r="CT33" s="130"/>
      <c r="CU33" s="130"/>
      <c r="CV33" s="130"/>
      <c r="CW33" s="130"/>
      <c r="CX33" s="130"/>
      <c r="CY33" s="130"/>
      <c r="CZ33" s="130"/>
      <c r="DA33" s="130"/>
      <c r="DB33" s="130"/>
      <c r="DC33" s="130"/>
      <c r="DD33" s="130"/>
      <c r="DE33" s="130"/>
      <c r="DF33" s="130"/>
      <c r="DG33" s="130"/>
      <c r="DH33" s="130"/>
      <c r="DI33" s="130"/>
      <c r="DJ33" s="130"/>
      <c r="DK33" s="130"/>
      <c r="DL33" s="130"/>
      <c r="DM33" s="130"/>
      <c r="DN33" s="130"/>
      <c r="DO33" s="130"/>
      <c r="DP33" s="130"/>
      <c r="DQ33" s="130"/>
      <c r="DR33" s="130"/>
      <c r="DS33" s="130"/>
      <c r="DT33" s="130"/>
      <c r="DU33" s="130"/>
      <c r="DV33" s="130"/>
      <c r="DW33" s="130"/>
      <c r="DX33" s="130"/>
      <c r="DY33" s="130"/>
      <c r="DZ33" s="130"/>
      <c r="EA33" s="130"/>
      <c r="EB33" s="130"/>
      <c r="EC33" s="130"/>
      <c r="ED33" s="130"/>
      <c r="EE33" s="130"/>
      <c r="EF33" s="130"/>
      <c r="EG33" s="130"/>
      <c r="EH33" s="130"/>
      <c r="EI33" s="130"/>
      <c r="EJ33" s="130"/>
      <c r="EK33" s="130"/>
      <c r="EL33" s="130"/>
      <c r="EM33" s="130"/>
      <c r="EN33" s="130"/>
      <c r="EO33" s="130"/>
      <c r="EP33" s="130"/>
      <c r="EQ33" s="130"/>
      <c r="ER33" s="130"/>
      <c r="ES33" s="130"/>
      <c r="ET33" s="130"/>
      <c r="EU33" s="130"/>
      <c r="EV33" s="130"/>
      <c r="EW33" s="130"/>
      <c r="EX33" s="130"/>
      <c r="EY33" s="130"/>
      <c r="EZ33" s="130"/>
      <c r="FA33" s="130"/>
      <c r="FB33" s="130"/>
      <c r="FC33" s="130"/>
      <c r="FD33" s="130"/>
      <c r="FE33" s="130"/>
      <c r="FF33" s="130"/>
      <c r="FG33" s="130"/>
      <c r="FH33" s="130"/>
      <c r="FI33" s="130"/>
      <c r="FJ33" s="130"/>
      <c r="FK33" s="130"/>
      <c r="FL33" s="130"/>
      <c r="FM33" s="130"/>
      <c r="FN33" s="130"/>
      <c r="FO33" s="130"/>
      <c r="FP33" s="130"/>
      <c r="FQ33" s="130"/>
      <c r="FR33" s="130"/>
      <c r="FS33" s="130"/>
      <c r="FT33" s="130"/>
      <c r="FU33" s="130"/>
      <c r="FV33" s="130"/>
      <c r="FW33" s="130"/>
      <c r="FX33" s="130"/>
      <c r="FY33" s="130"/>
      <c r="FZ33" s="130"/>
      <c r="GA33" s="130"/>
      <c r="GB33" s="130"/>
      <c r="GC33" s="130"/>
      <c r="GD33" s="130"/>
      <c r="GE33" s="130"/>
      <c r="GF33" s="130"/>
      <c r="GG33" s="130"/>
      <c r="GH33" s="130"/>
      <c r="GI33" s="130"/>
      <c r="GJ33" s="130"/>
      <c r="GK33" s="130"/>
      <c r="GL33" s="130"/>
      <c r="GM33" s="130"/>
      <c r="GN33" s="130"/>
      <c r="GO33" s="130"/>
      <c r="GP33" s="130"/>
      <c r="GQ33" s="130"/>
      <c r="GR33" s="130"/>
      <c r="GS33" s="130"/>
      <c r="GT33" s="130"/>
      <c r="GU33" s="130"/>
      <c r="GV33" s="130"/>
      <c r="GW33" s="130"/>
      <c r="GX33" s="130"/>
      <c r="GY33" s="130"/>
      <c r="GZ33" s="130"/>
      <c r="HA33" s="130"/>
      <c r="HB33" s="130"/>
      <c r="HC33" s="130"/>
      <c r="HD33" s="130"/>
      <c r="HE33" s="130"/>
      <c r="HF33" s="130"/>
      <c r="HG33" s="130"/>
      <c r="HH33" s="130"/>
      <c r="HI33" s="130"/>
      <c r="HJ33" s="130"/>
      <c r="HK33" s="130"/>
      <c r="HL33" s="130"/>
      <c r="HM33" s="130"/>
      <c r="HN33" s="130"/>
      <c r="HO33" s="130"/>
      <c r="HP33" s="130"/>
      <c r="HQ33" s="130"/>
      <c r="HR33" s="130"/>
      <c r="HS33" s="130"/>
      <c r="HT33" s="130"/>
      <c r="HU33" s="130"/>
      <c r="HV33" s="130"/>
      <c r="HW33" s="130"/>
      <c r="HX33" s="130"/>
      <c r="HY33" s="130"/>
      <c r="HZ33" s="130"/>
      <c r="IA33" s="130"/>
      <c r="IB33" s="130"/>
      <c r="IC33" s="130"/>
      <c r="ID33" s="130"/>
      <c r="IE33" s="130"/>
      <c r="IF33" s="130"/>
      <c r="IG33" s="130"/>
      <c r="IH33" s="130"/>
      <c r="II33" s="130"/>
      <c r="IJ33" s="130"/>
    </row>
    <row r="34" spans="1:244" s="114" customFormat="1" ht="15" customHeight="1" x14ac:dyDescent="0.2">
      <c r="A34" s="216">
        <v>108</v>
      </c>
      <c r="B34" s="218" t="s">
        <v>309</v>
      </c>
      <c r="C34" s="215" t="s">
        <v>321</v>
      </c>
      <c r="D34" s="215" t="s">
        <v>216</v>
      </c>
      <c r="E34" s="215" t="s">
        <v>322</v>
      </c>
      <c r="F34" s="220">
        <v>210014393</v>
      </c>
      <c r="G34" s="215" t="s">
        <v>323</v>
      </c>
      <c r="H34" s="215" t="s">
        <v>324</v>
      </c>
      <c r="I34" s="215" t="s">
        <v>325</v>
      </c>
      <c r="J34" s="215" t="s">
        <v>326</v>
      </c>
      <c r="K34" s="215">
        <v>62.3</v>
      </c>
      <c r="L34" s="215" t="s">
        <v>327</v>
      </c>
      <c r="M34" s="215" t="s">
        <v>220</v>
      </c>
      <c r="N34" s="215" t="s">
        <v>221</v>
      </c>
      <c r="O34" s="215" t="s">
        <v>222</v>
      </c>
      <c r="P34" s="215" t="s">
        <v>328</v>
      </c>
      <c r="Q34" s="218"/>
      <c r="R34" s="218"/>
      <c r="S34" s="218"/>
      <c r="T34" s="218">
        <v>1.3</v>
      </c>
      <c r="U34" s="218">
        <v>0</v>
      </c>
      <c r="V34" s="218">
        <v>0</v>
      </c>
      <c r="W34" s="218">
        <v>1.73</v>
      </c>
      <c r="X34" s="218">
        <v>1.1000000000000001</v>
      </c>
      <c r="Y34" s="218"/>
      <c r="Z34" s="218"/>
      <c r="AA34" s="218"/>
      <c r="AB34" s="218"/>
      <c r="AC34" s="218"/>
      <c r="AD34" s="218"/>
      <c r="AE34" s="218"/>
      <c r="AF34" s="218"/>
      <c r="AG34" s="218"/>
      <c r="AH34" s="218"/>
      <c r="AI34" s="218"/>
      <c r="AJ34" s="218"/>
      <c r="AK34" s="218"/>
      <c r="AL34" s="218"/>
      <c r="AM34" s="218"/>
      <c r="AN34" s="218"/>
      <c r="AO34" s="218"/>
      <c r="AP34" s="218"/>
      <c r="AQ34" s="218"/>
      <c r="AR34" s="218">
        <v>131440.1</v>
      </c>
      <c r="AS34" s="218">
        <f t="shared" si="2"/>
        <v>542847.61300000013</v>
      </c>
      <c r="AT34" s="214">
        <f t="shared" si="1"/>
        <v>607989.32656000019</v>
      </c>
      <c r="AU34" s="215" t="s">
        <v>223</v>
      </c>
      <c r="AV34" s="215">
        <v>2015</v>
      </c>
      <c r="AW34" s="230"/>
      <c r="AX34" s="216" t="s">
        <v>50</v>
      </c>
      <c r="AY34" s="127"/>
      <c r="AZ34" s="127"/>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0"/>
      <c r="CD34" s="130"/>
      <c r="CE34" s="130"/>
      <c r="CF34" s="130"/>
      <c r="CG34" s="130"/>
      <c r="CH34" s="130"/>
      <c r="CI34" s="130"/>
      <c r="CJ34" s="130"/>
      <c r="CK34" s="130"/>
      <c r="CL34" s="130"/>
      <c r="CM34" s="130"/>
      <c r="CN34" s="130"/>
      <c r="CO34" s="130"/>
      <c r="CP34" s="130"/>
      <c r="CQ34" s="130"/>
      <c r="CR34" s="130"/>
      <c r="CS34" s="130"/>
      <c r="CT34" s="130"/>
      <c r="CU34" s="130"/>
      <c r="CV34" s="130"/>
      <c r="CW34" s="130"/>
      <c r="CX34" s="130"/>
      <c r="CY34" s="130"/>
      <c r="CZ34" s="130"/>
      <c r="DA34" s="130"/>
      <c r="DB34" s="130"/>
      <c r="DC34" s="130"/>
      <c r="DD34" s="130"/>
      <c r="DE34" s="130"/>
      <c r="DF34" s="130"/>
      <c r="DG34" s="130"/>
      <c r="DH34" s="130"/>
      <c r="DI34" s="130"/>
      <c r="DJ34" s="130"/>
      <c r="DK34" s="130"/>
      <c r="DL34" s="130"/>
      <c r="DM34" s="130"/>
      <c r="DN34" s="130"/>
      <c r="DO34" s="130"/>
      <c r="DP34" s="130"/>
      <c r="DQ34" s="130"/>
      <c r="DR34" s="130"/>
      <c r="DS34" s="130"/>
      <c r="DT34" s="130"/>
      <c r="DU34" s="130"/>
      <c r="DV34" s="130"/>
      <c r="DW34" s="130"/>
      <c r="DX34" s="130"/>
      <c r="DY34" s="130"/>
      <c r="DZ34" s="130"/>
      <c r="EA34" s="130"/>
      <c r="EB34" s="130"/>
      <c r="EC34" s="130"/>
      <c r="ED34" s="130"/>
      <c r="EE34" s="130"/>
      <c r="EF34" s="130"/>
      <c r="EG34" s="130"/>
      <c r="EH34" s="130"/>
      <c r="EI34" s="130"/>
      <c r="EJ34" s="130"/>
      <c r="EK34" s="130"/>
      <c r="EL34" s="130"/>
      <c r="EM34" s="130"/>
      <c r="EN34" s="130"/>
      <c r="EO34" s="130"/>
      <c r="EP34" s="130"/>
      <c r="EQ34" s="130"/>
      <c r="ER34" s="130"/>
      <c r="ES34" s="130"/>
      <c r="ET34" s="130"/>
      <c r="EU34" s="130"/>
      <c r="EV34" s="130"/>
      <c r="EW34" s="130"/>
      <c r="EX34" s="130"/>
      <c r="EY34" s="130"/>
      <c r="EZ34" s="130"/>
      <c r="FA34" s="130"/>
      <c r="FB34" s="130"/>
      <c r="FC34" s="130"/>
      <c r="FD34" s="130"/>
      <c r="FE34" s="130"/>
      <c r="FF34" s="130"/>
      <c r="FG34" s="130"/>
      <c r="FH34" s="130"/>
      <c r="FI34" s="130"/>
      <c r="FJ34" s="130"/>
      <c r="FK34" s="130"/>
      <c r="FL34" s="130"/>
      <c r="FM34" s="130"/>
      <c r="FN34" s="130"/>
      <c r="FO34" s="130"/>
      <c r="FP34" s="130"/>
      <c r="FQ34" s="130"/>
      <c r="FR34" s="130"/>
      <c r="FS34" s="130"/>
      <c r="FT34" s="130"/>
      <c r="FU34" s="130"/>
      <c r="FV34" s="130"/>
      <c r="FW34" s="130"/>
      <c r="FX34" s="130"/>
      <c r="FY34" s="130"/>
      <c r="FZ34" s="130"/>
      <c r="GA34" s="130"/>
      <c r="GB34" s="130"/>
      <c r="GC34" s="130"/>
      <c r="GD34" s="130"/>
      <c r="GE34" s="130"/>
      <c r="GF34" s="130"/>
      <c r="GG34" s="130"/>
      <c r="GH34" s="130"/>
      <c r="GI34" s="130"/>
      <c r="GJ34" s="130"/>
      <c r="GK34" s="130"/>
      <c r="GL34" s="130"/>
      <c r="GM34" s="130"/>
      <c r="GN34" s="130"/>
      <c r="GO34" s="130"/>
      <c r="GP34" s="130"/>
      <c r="GQ34" s="130"/>
      <c r="GR34" s="130"/>
      <c r="GS34" s="130"/>
      <c r="GT34" s="130"/>
      <c r="GU34" s="130"/>
      <c r="GV34" s="130"/>
      <c r="GW34" s="130"/>
      <c r="GX34" s="130"/>
      <c r="GY34" s="130"/>
      <c r="GZ34" s="130"/>
      <c r="HA34" s="130"/>
      <c r="HB34" s="130"/>
      <c r="HC34" s="130"/>
      <c r="HD34" s="130"/>
      <c r="HE34" s="130"/>
      <c r="HF34" s="130"/>
      <c r="HG34" s="130"/>
      <c r="HH34" s="130"/>
      <c r="HI34" s="130"/>
      <c r="HJ34" s="130"/>
      <c r="HK34" s="130"/>
      <c r="HL34" s="130"/>
      <c r="HM34" s="130"/>
      <c r="HN34" s="130"/>
      <c r="HO34" s="130"/>
      <c r="HP34" s="130"/>
      <c r="HQ34" s="130"/>
      <c r="HR34" s="130"/>
      <c r="HS34" s="130"/>
      <c r="HT34" s="130"/>
      <c r="HU34" s="130"/>
      <c r="HV34" s="130"/>
      <c r="HW34" s="130"/>
      <c r="HX34" s="130"/>
      <c r="HY34" s="130"/>
      <c r="HZ34" s="130"/>
      <c r="IA34" s="130"/>
      <c r="IB34" s="130"/>
      <c r="IC34" s="130"/>
      <c r="ID34" s="130"/>
      <c r="IE34" s="130"/>
      <c r="IF34" s="130"/>
      <c r="IG34" s="130"/>
      <c r="IH34" s="130"/>
      <c r="II34" s="130"/>
      <c r="IJ34" s="130"/>
    </row>
    <row r="35" spans="1:244" s="114" customFormat="1" ht="15" customHeight="1" x14ac:dyDescent="0.2">
      <c r="A35" s="216">
        <v>108</v>
      </c>
      <c r="B35" s="216" t="s">
        <v>309</v>
      </c>
      <c r="C35" s="215" t="s">
        <v>329</v>
      </c>
      <c r="D35" s="215" t="s">
        <v>216</v>
      </c>
      <c r="E35" s="215" t="s">
        <v>330</v>
      </c>
      <c r="F35" s="220">
        <v>210000060</v>
      </c>
      <c r="G35" s="215" t="s">
        <v>323</v>
      </c>
      <c r="H35" s="215" t="s">
        <v>331</v>
      </c>
      <c r="I35" s="215" t="s">
        <v>332</v>
      </c>
      <c r="J35" s="215" t="s">
        <v>326</v>
      </c>
      <c r="K35" s="215">
        <v>45</v>
      </c>
      <c r="L35" s="215" t="s">
        <v>327</v>
      </c>
      <c r="M35" s="215" t="s">
        <v>220</v>
      </c>
      <c r="N35" s="215" t="s">
        <v>221</v>
      </c>
      <c r="O35" s="215" t="s">
        <v>222</v>
      </c>
      <c r="P35" s="215" t="s">
        <v>328</v>
      </c>
      <c r="Q35" s="218"/>
      <c r="R35" s="218"/>
      <c r="S35" s="218"/>
      <c r="T35" s="218">
        <v>0.2</v>
      </c>
      <c r="U35" s="218">
        <v>0</v>
      </c>
      <c r="V35" s="218">
        <v>0</v>
      </c>
      <c r="W35" s="218">
        <v>0.4</v>
      </c>
      <c r="X35" s="218">
        <v>0.2</v>
      </c>
      <c r="Y35" s="218"/>
      <c r="Z35" s="218"/>
      <c r="AA35" s="218"/>
      <c r="AB35" s="218"/>
      <c r="AC35" s="218"/>
      <c r="AD35" s="218"/>
      <c r="AE35" s="218"/>
      <c r="AF35" s="218"/>
      <c r="AG35" s="218"/>
      <c r="AH35" s="218"/>
      <c r="AI35" s="218"/>
      <c r="AJ35" s="218"/>
      <c r="AK35" s="218"/>
      <c r="AL35" s="218"/>
      <c r="AM35" s="218"/>
      <c r="AN35" s="218"/>
      <c r="AO35" s="218"/>
      <c r="AP35" s="218"/>
      <c r="AQ35" s="218"/>
      <c r="AR35" s="218">
        <v>1509435.4</v>
      </c>
      <c r="AS35" s="218">
        <f t="shared" si="2"/>
        <v>1207548.32</v>
      </c>
      <c r="AT35" s="214">
        <f t="shared" si="1"/>
        <v>1352454.1184000003</v>
      </c>
      <c r="AU35" s="215" t="s">
        <v>223</v>
      </c>
      <c r="AV35" s="215">
        <v>2015</v>
      </c>
      <c r="AW35" s="230"/>
      <c r="AX35" s="216" t="s">
        <v>50</v>
      </c>
      <c r="AY35" s="127"/>
      <c r="AZ35" s="127"/>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130"/>
      <c r="DJ35" s="130"/>
      <c r="DK35" s="130"/>
      <c r="DL35" s="130"/>
      <c r="DM35" s="130"/>
      <c r="DN35" s="130"/>
      <c r="DO35" s="130"/>
      <c r="DP35" s="130"/>
      <c r="DQ35" s="130"/>
      <c r="DR35" s="130"/>
      <c r="DS35" s="130"/>
      <c r="DT35" s="130"/>
      <c r="DU35" s="130"/>
      <c r="DV35" s="130"/>
      <c r="DW35" s="130"/>
      <c r="DX35" s="130"/>
      <c r="DY35" s="130"/>
      <c r="DZ35" s="130"/>
      <c r="EA35" s="130"/>
      <c r="EB35" s="130"/>
      <c r="EC35" s="130"/>
      <c r="ED35" s="130"/>
      <c r="EE35" s="130"/>
      <c r="EF35" s="130"/>
      <c r="EG35" s="130"/>
      <c r="EH35" s="130"/>
      <c r="EI35" s="130"/>
      <c r="EJ35" s="130"/>
      <c r="EK35" s="130"/>
      <c r="EL35" s="130"/>
      <c r="EM35" s="130"/>
      <c r="EN35" s="130"/>
      <c r="EO35" s="130"/>
      <c r="EP35" s="130"/>
      <c r="EQ35" s="130"/>
      <c r="ER35" s="130"/>
      <c r="ES35" s="130"/>
      <c r="ET35" s="130"/>
      <c r="EU35" s="130"/>
      <c r="EV35" s="130"/>
      <c r="EW35" s="130"/>
      <c r="EX35" s="130"/>
      <c r="EY35" s="130"/>
      <c r="EZ35" s="130"/>
      <c r="FA35" s="130"/>
      <c r="FB35" s="130"/>
      <c r="FC35" s="130"/>
      <c r="FD35" s="130"/>
      <c r="FE35" s="130"/>
      <c r="FF35" s="130"/>
      <c r="FG35" s="130"/>
      <c r="FH35" s="130"/>
      <c r="FI35" s="130"/>
      <c r="FJ35" s="130"/>
      <c r="FK35" s="130"/>
      <c r="FL35" s="130"/>
      <c r="FM35" s="130"/>
      <c r="FN35" s="130"/>
      <c r="FO35" s="130"/>
      <c r="FP35" s="130"/>
      <c r="FQ35" s="130"/>
      <c r="FR35" s="130"/>
      <c r="FS35" s="130"/>
      <c r="FT35" s="130"/>
      <c r="FU35" s="130"/>
      <c r="FV35" s="130"/>
      <c r="FW35" s="130"/>
      <c r="FX35" s="130"/>
      <c r="FY35" s="130"/>
      <c r="FZ35" s="130"/>
      <c r="GA35" s="130"/>
      <c r="GB35" s="130"/>
      <c r="GC35" s="130"/>
      <c r="GD35" s="130"/>
      <c r="GE35" s="130"/>
      <c r="GF35" s="130"/>
      <c r="GG35" s="130"/>
      <c r="GH35" s="130"/>
      <c r="GI35" s="130"/>
      <c r="GJ35" s="130"/>
      <c r="GK35" s="130"/>
      <c r="GL35" s="130"/>
      <c r="GM35" s="130"/>
      <c r="GN35" s="130"/>
      <c r="GO35" s="130"/>
      <c r="GP35" s="130"/>
      <c r="GQ35" s="130"/>
      <c r="GR35" s="130"/>
      <c r="GS35" s="130"/>
      <c r="GT35" s="130"/>
      <c r="GU35" s="130"/>
      <c r="GV35" s="130"/>
      <c r="GW35" s="130"/>
      <c r="GX35" s="130"/>
      <c r="GY35" s="130"/>
      <c r="GZ35" s="130"/>
      <c r="HA35" s="130"/>
      <c r="HB35" s="130"/>
      <c r="HC35" s="130"/>
      <c r="HD35" s="130"/>
      <c r="HE35" s="130"/>
      <c r="HF35" s="130"/>
      <c r="HG35" s="130"/>
      <c r="HH35" s="130"/>
      <c r="HI35" s="130"/>
      <c r="HJ35" s="130"/>
      <c r="HK35" s="130"/>
      <c r="HL35" s="130"/>
      <c r="HM35" s="130"/>
      <c r="HN35" s="130"/>
      <c r="HO35" s="130"/>
      <c r="HP35" s="130"/>
      <c r="HQ35" s="130"/>
      <c r="HR35" s="130"/>
      <c r="HS35" s="130"/>
      <c r="HT35" s="130"/>
      <c r="HU35" s="130"/>
      <c r="HV35" s="130"/>
      <c r="HW35" s="130"/>
      <c r="HX35" s="130"/>
      <c r="HY35" s="130"/>
      <c r="HZ35" s="130"/>
      <c r="IA35" s="130"/>
      <c r="IB35" s="130"/>
      <c r="IC35" s="130"/>
      <c r="ID35" s="130"/>
      <c r="IE35" s="130"/>
      <c r="IF35" s="130"/>
      <c r="IG35" s="130"/>
      <c r="IH35" s="130"/>
      <c r="II35" s="130"/>
      <c r="IJ35" s="130"/>
    </row>
    <row r="36" spans="1:244" s="114" customFormat="1" ht="15" customHeight="1" x14ac:dyDescent="0.2">
      <c r="A36" s="216">
        <v>108</v>
      </c>
      <c r="B36" s="216" t="s">
        <v>309</v>
      </c>
      <c r="C36" s="215" t="s">
        <v>333</v>
      </c>
      <c r="D36" s="215" t="s">
        <v>216</v>
      </c>
      <c r="E36" s="215" t="s">
        <v>334</v>
      </c>
      <c r="F36" s="215">
        <v>210000035</v>
      </c>
      <c r="G36" s="215" t="s">
        <v>323</v>
      </c>
      <c r="H36" s="215" t="s">
        <v>335</v>
      </c>
      <c r="I36" s="215" t="s">
        <v>336</v>
      </c>
      <c r="J36" s="215" t="s">
        <v>326</v>
      </c>
      <c r="K36" s="215">
        <v>45</v>
      </c>
      <c r="L36" s="215" t="s">
        <v>327</v>
      </c>
      <c r="M36" s="215" t="s">
        <v>220</v>
      </c>
      <c r="N36" s="215" t="s">
        <v>221</v>
      </c>
      <c r="O36" s="215" t="s">
        <v>222</v>
      </c>
      <c r="P36" s="215" t="s">
        <v>328</v>
      </c>
      <c r="Q36" s="218"/>
      <c r="R36" s="218"/>
      <c r="S36" s="218"/>
      <c r="T36" s="218">
        <v>0.5</v>
      </c>
      <c r="U36" s="218">
        <v>0</v>
      </c>
      <c r="V36" s="218">
        <v>0</v>
      </c>
      <c r="W36" s="218">
        <v>0</v>
      </c>
      <c r="X36" s="218">
        <v>0.2</v>
      </c>
      <c r="Y36" s="218">
        <v>0.2</v>
      </c>
      <c r="Z36" s="218"/>
      <c r="AA36" s="218"/>
      <c r="AB36" s="218"/>
      <c r="AC36" s="218"/>
      <c r="AD36" s="218"/>
      <c r="AE36" s="218"/>
      <c r="AF36" s="218"/>
      <c r="AG36" s="218"/>
      <c r="AH36" s="218"/>
      <c r="AI36" s="218"/>
      <c r="AJ36" s="218"/>
      <c r="AK36" s="218"/>
      <c r="AL36" s="218"/>
      <c r="AM36" s="218"/>
      <c r="AN36" s="218"/>
      <c r="AO36" s="218"/>
      <c r="AP36" s="218"/>
      <c r="AQ36" s="218"/>
      <c r="AR36" s="218">
        <v>964000</v>
      </c>
      <c r="AS36" s="218">
        <f t="shared" si="2"/>
        <v>867599.99999999988</v>
      </c>
      <c r="AT36" s="214">
        <f>AS36*1.12</f>
        <v>971712</v>
      </c>
      <c r="AU36" s="215" t="s">
        <v>223</v>
      </c>
      <c r="AV36" s="215">
        <v>2015</v>
      </c>
      <c r="AW36" s="230"/>
      <c r="AX36" s="216" t="s">
        <v>50</v>
      </c>
      <c r="AY36" s="127"/>
      <c r="AZ36" s="127"/>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c r="BZ36" s="130"/>
      <c r="CA36" s="130"/>
      <c r="CB36" s="130"/>
      <c r="CC36" s="130"/>
      <c r="CD36" s="130"/>
      <c r="CE36" s="130"/>
      <c r="CF36" s="130"/>
      <c r="CG36" s="130"/>
      <c r="CH36" s="130"/>
      <c r="CI36" s="130"/>
      <c r="CJ36" s="130"/>
      <c r="CK36" s="130"/>
      <c r="CL36" s="130"/>
      <c r="CM36" s="130"/>
      <c r="CN36" s="130"/>
      <c r="CO36" s="130"/>
      <c r="CP36" s="130"/>
      <c r="CQ36" s="130"/>
      <c r="CR36" s="130"/>
      <c r="CS36" s="130"/>
      <c r="CT36" s="130"/>
      <c r="CU36" s="130"/>
      <c r="CV36" s="130"/>
      <c r="CW36" s="130"/>
      <c r="CX36" s="130"/>
      <c r="CY36" s="130"/>
      <c r="CZ36" s="130"/>
      <c r="DA36" s="130"/>
      <c r="DB36" s="130"/>
      <c r="DC36" s="130"/>
      <c r="DD36" s="130"/>
      <c r="DE36" s="130"/>
      <c r="DF36" s="130"/>
      <c r="DG36" s="130"/>
      <c r="DH36" s="130"/>
      <c r="DI36" s="130"/>
      <c r="DJ36" s="130"/>
      <c r="DK36" s="130"/>
      <c r="DL36" s="130"/>
      <c r="DM36" s="130"/>
      <c r="DN36" s="130"/>
      <c r="DO36" s="130"/>
      <c r="DP36" s="130"/>
      <c r="DQ36" s="130"/>
      <c r="DR36" s="130"/>
      <c r="DS36" s="130"/>
      <c r="DT36" s="130"/>
      <c r="DU36" s="130"/>
      <c r="DV36" s="130"/>
      <c r="DW36" s="130"/>
      <c r="DX36" s="130"/>
      <c r="DY36" s="130"/>
      <c r="DZ36" s="130"/>
      <c r="EA36" s="130"/>
      <c r="EB36" s="130"/>
      <c r="EC36" s="130"/>
      <c r="ED36" s="130"/>
      <c r="EE36" s="130"/>
      <c r="EF36" s="130"/>
      <c r="EG36" s="130"/>
      <c r="EH36" s="130"/>
      <c r="EI36" s="130"/>
      <c r="EJ36" s="130"/>
      <c r="EK36" s="130"/>
      <c r="EL36" s="130"/>
      <c r="EM36" s="130"/>
      <c r="EN36" s="130"/>
      <c r="EO36" s="130"/>
      <c r="EP36" s="130"/>
      <c r="EQ36" s="130"/>
      <c r="ER36" s="130"/>
      <c r="ES36" s="130"/>
      <c r="ET36" s="130"/>
      <c r="EU36" s="130"/>
      <c r="EV36" s="130"/>
      <c r="EW36" s="130"/>
      <c r="EX36" s="130"/>
      <c r="EY36" s="130"/>
      <c r="EZ36" s="130"/>
      <c r="FA36" s="130"/>
      <c r="FB36" s="130"/>
      <c r="FC36" s="130"/>
      <c r="FD36" s="130"/>
      <c r="FE36" s="130"/>
      <c r="FF36" s="130"/>
      <c r="FG36" s="130"/>
      <c r="FH36" s="130"/>
      <c r="FI36" s="130"/>
      <c r="FJ36" s="130"/>
      <c r="FK36" s="130"/>
      <c r="FL36" s="130"/>
      <c r="FM36" s="130"/>
      <c r="FN36" s="130"/>
      <c r="FO36" s="130"/>
      <c r="FP36" s="130"/>
      <c r="FQ36" s="130"/>
      <c r="FR36" s="130"/>
      <c r="FS36" s="130"/>
      <c r="FT36" s="130"/>
      <c r="FU36" s="130"/>
      <c r="FV36" s="130"/>
      <c r="FW36" s="130"/>
      <c r="FX36" s="130"/>
      <c r="FY36" s="130"/>
      <c r="FZ36" s="130"/>
      <c r="GA36" s="130"/>
      <c r="GB36" s="130"/>
      <c r="GC36" s="130"/>
      <c r="GD36" s="130"/>
      <c r="GE36" s="130"/>
      <c r="GF36" s="130"/>
      <c r="GG36" s="130"/>
      <c r="GH36" s="130"/>
      <c r="GI36" s="130"/>
      <c r="GJ36" s="130"/>
      <c r="GK36" s="130"/>
      <c r="GL36" s="130"/>
      <c r="GM36" s="130"/>
      <c r="GN36" s="130"/>
      <c r="GO36" s="130"/>
      <c r="GP36" s="130"/>
      <c r="GQ36" s="130"/>
      <c r="GR36" s="130"/>
      <c r="GS36" s="130"/>
      <c r="GT36" s="130"/>
      <c r="GU36" s="130"/>
      <c r="GV36" s="130"/>
      <c r="GW36" s="130"/>
      <c r="GX36" s="130"/>
      <c r="GY36" s="130"/>
      <c r="GZ36" s="130"/>
      <c r="HA36" s="130"/>
      <c r="HB36" s="130"/>
      <c r="HC36" s="130"/>
      <c r="HD36" s="130"/>
      <c r="HE36" s="130"/>
      <c r="HF36" s="130"/>
      <c r="HG36" s="130"/>
      <c r="HH36" s="130"/>
      <c r="HI36" s="130"/>
      <c r="HJ36" s="130"/>
      <c r="HK36" s="130"/>
      <c r="HL36" s="130"/>
      <c r="HM36" s="130"/>
      <c r="HN36" s="130"/>
      <c r="HO36" s="130"/>
      <c r="HP36" s="130"/>
      <c r="HQ36" s="130"/>
      <c r="HR36" s="130"/>
      <c r="HS36" s="130"/>
      <c r="HT36" s="130"/>
      <c r="HU36" s="130"/>
      <c r="HV36" s="130"/>
      <c r="HW36" s="130"/>
      <c r="HX36" s="130"/>
      <c r="HY36" s="130"/>
      <c r="HZ36" s="130"/>
      <c r="IA36" s="130"/>
      <c r="IB36" s="130"/>
      <c r="IC36" s="130"/>
      <c r="ID36" s="130"/>
      <c r="IE36" s="130"/>
      <c r="IF36" s="130"/>
      <c r="IG36" s="130"/>
      <c r="IH36" s="130"/>
      <c r="II36" s="130"/>
      <c r="IJ36" s="130"/>
    </row>
    <row r="37" spans="1:244" s="114" customFormat="1" ht="15" customHeight="1" x14ac:dyDescent="0.2">
      <c r="A37" s="216">
        <v>108</v>
      </c>
      <c r="B37" s="216" t="s">
        <v>309</v>
      </c>
      <c r="C37" s="215" t="s">
        <v>337</v>
      </c>
      <c r="D37" s="215" t="s">
        <v>216</v>
      </c>
      <c r="E37" s="215" t="s">
        <v>338</v>
      </c>
      <c r="F37" s="215">
        <v>210000057</v>
      </c>
      <c r="G37" s="215" t="s">
        <v>323</v>
      </c>
      <c r="H37" s="215" t="s">
        <v>339</v>
      </c>
      <c r="I37" s="215" t="s">
        <v>340</v>
      </c>
      <c r="J37" s="226" t="s">
        <v>326</v>
      </c>
      <c r="K37" s="215">
        <v>45</v>
      </c>
      <c r="L37" s="215" t="s">
        <v>327</v>
      </c>
      <c r="M37" s="215" t="s">
        <v>220</v>
      </c>
      <c r="N37" s="215" t="s">
        <v>221</v>
      </c>
      <c r="O37" s="215" t="s">
        <v>222</v>
      </c>
      <c r="P37" s="215" t="s">
        <v>328</v>
      </c>
      <c r="Q37" s="218"/>
      <c r="R37" s="218"/>
      <c r="S37" s="218"/>
      <c r="T37" s="218">
        <v>1.1000000000000001</v>
      </c>
      <c r="U37" s="218">
        <v>0</v>
      </c>
      <c r="V37" s="218">
        <v>0</v>
      </c>
      <c r="W37" s="218">
        <v>0</v>
      </c>
      <c r="X37" s="218">
        <v>1.4</v>
      </c>
      <c r="Y37" s="218"/>
      <c r="Z37" s="218"/>
      <c r="AA37" s="218"/>
      <c r="AB37" s="218"/>
      <c r="AC37" s="218"/>
      <c r="AD37" s="218"/>
      <c r="AE37" s="218"/>
      <c r="AF37" s="218"/>
      <c r="AG37" s="218"/>
      <c r="AH37" s="218"/>
      <c r="AI37" s="218"/>
      <c r="AJ37" s="218"/>
      <c r="AK37" s="218"/>
      <c r="AL37" s="218"/>
      <c r="AM37" s="218"/>
      <c r="AN37" s="218"/>
      <c r="AO37" s="218"/>
      <c r="AP37" s="218"/>
      <c r="AQ37" s="218"/>
      <c r="AR37" s="218">
        <v>170000</v>
      </c>
      <c r="AS37" s="218">
        <f t="shared" si="2"/>
        <v>425000</v>
      </c>
      <c r="AT37" s="214">
        <f t="shared" ref="AT37:AT39" si="3">AS37*1.12</f>
        <v>476000.00000000006</v>
      </c>
      <c r="AU37" s="215" t="s">
        <v>223</v>
      </c>
      <c r="AV37" s="215">
        <v>2015</v>
      </c>
      <c r="AW37" s="230"/>
      <c r="AX37" s="216" t="s">
        <v>50</v>
      </c>
      <c r="AY37" s="127"/>
      <c r="AZ37" s="127"/>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0"/>
      <c r="BX37" s="130"/>
      <c r="BY37" s="130"/>
      <c r="BZ37" s="130"/>
      <c r="CA37" s="130"/>
      <c r="CB37" s="130"/>
      <c r="CC37" s="130"/>
      <c r="CD37" s="130"/>
      <c r="CE37" s="130"/>
      <c r="CF37" s="130"/>
      <c r="CG37" s="130"/>
      <c r="CH37" s="130"/>
      <c r="CI37" s="130"/>
      <c r="CJ37" s="130"/>
      <c r="CK37" s="130"/>
      <c r="CL37" s="130"/>
      <c r="CM37" s="130"/>
      <c r="CN37" s="130"/>
      <c r="CO37" s="130"/>
      <c r="CP37" s="130"/>
      <c r="CQ37" s="130"/>
      <c r="CR37" s="130"/>
      <c r="CS37" s="130"/>
      <c r="CT37" s="130"/>
      <c r="CU37" s="130"/>
      <c r="CV37" s="130"/>
      <c r="CW37" s="130"/>
      <c r="CX37" s="130"/>
      <c r="CY37" s="130"/>
      <c r="CZ37" s="130"/>
      <c r="DA37" s="130"/>
      <c r="DB37" s="130"/>
      <c r="DC37" s="130"/>
      <c r="DD37" s="130"/>
      <c r="DE37" s="130"/>
      <c r="DF37" s="130"/>
      <c r="DG37" s="130"/>
      <c r="DH37" s="130"/>
      <c r="DI37" s="130"/>
      <c r="DJ37" s="130"/>
      <c r="DK37" s="130"/>
      <c r="DL37" s="130"/>
      <c r="DM37" s="130"/>
      <c r="DN37" s="130"/>
      <c r="DO37" s="130"/>
      <c r="DP37" s="130"/>
      <c r="DQ37" s="130"/>
      <c r="DR37" s="130"/>
      <c r="DS37" s="130"/>
      <c r="DT37" s="130"/>
      <c r="DU37" s="130"/>
      <c r="DV37" s="130"/>
      <c r="DW37" s="130"/>
      <c r="DX37" s="130"/>
      <c r="DY37" s="130"/>
      <c r="DZ37" s="130"/>
      <c r="EA37" s="130"/>
      <c r="EB37" s="130"/>
      <c r="EC37" s="130"/>
      <c r="ED37" s="130"/>
      <c r="EE37" s="130"/>
      <c r="EF37" s="130"/>
      <c r="EG37" s="130"/>
      <c r="EH37" s="130"/>
      <c r="EI37" s="130"/>
      <c r="EJ37" s="130"/>
      <c r="EK37" s="130"/>
      <c r="EL37" s="130"/>
      <c r="EM37" s="130"/>
      <c r="EN37" s="130"/>
      <c r="EO37" s="130"/>
      <c r="EP37" s="130"/>
      <c r="EQ37" s="130"/>
      <c r="ER37" s="130"/>
      <c r="ES37" s="130"/>
      <c r="ET37" s="130"/>
      <c r="EU37" s="130"/>
      <c r="EV37" s="130"/>
      <c r="EW37" s="130"/>
      <c r="EX37" s="130"/>
      <c r="EY37" s="130"/>
      <c r="EZ37" s="130"/>
      <c r="FA37" s="130"/>
      <c r="FB37" s="130"/>
      <c r="FC37" s="130"/>
      <c r="FD37" s="130"/>
      <c r="FE37" s="130"/>
      <c r="FF37" s="130"/>
      <c r="FG37" s="130"/>
      <c r="FH37" s="130"/>
      <c r="FI37" s="130"/>
      <c r="FJ37" s="130"/>
      <c r="FK37" s="130"/>
      <c r="FL37" s="130"/>
      <c r="FM37" s="130"/>
      <c r="FN37" s="130"/>
      <c r="FO37" s="130"/>
      <c r="FP37" s="130"/>
      <c r="FQ37" s="130"/>
      <c r="FR37" s="130"/>
      <c r="FS37" s="130"/>
      <c r="FT37" s="130"/>
      <c r="FU37" s="130"/>
      <c r="FV37" s="130"/>
      <c r="FW37" s="130"/>
      <c r="FX37" s="130"/>
      <c r="FY37" s="130"/>
      <c r="FZ37" s="130"/>
      <c r="GA37" s="130"/>
      <c r="GB37" s="130"/>
      <c r="GC37" s="130"/>
      <c r="GD37" s="130"/>
      <c r="GE37" s="130"/>
      <c r="GF37" s="130"/>
      <c r="GG37" s="130"/>
      <c r="GH37" s="130"/>
      <c r="GI37" s="130"/>
      <c r="GJ37" s="130"/>
      <c r="GK37" s="130"/>
      <c r="GL37" s="130"/>
      <c r="GM37" s="130"/>
      <c r="GN37" s="130"/>
      <c r="GO37" s="130"/>
      <c r="GP37" s="130"/>
      <c r="GQ37" s="130"/>
      <c r="GR37" s="130"/>
      <c r="GS37" s="130"/>
      <c r="GT37" s="130"/>
      <c r="GU37" s="130"/>
      <c r="GV37" s="130"/>
      <c r="GW37" s="130"/>
      <c r="GX37" s="130"/>
      <c r="GY37" s="130"/>
      <c r="GZ37" s="130"/>
      <c r="HA37" s="130"/>
      <c r="HB37" s="130"/>
      <c r="HC37" s="130"/>
      <c r="HD37" s="130"/>
      <c r="HE37" s="130"/>
      <c r="HF37" s="130"/>
      <c r="HG37" s="130"/>
      <c r="HH37" s="130"/>
      <c r="HI37" s="130"/>
      <c r="HJ37" s="130"/>
      <c r="HK37" s="130"/>
      <c r="HL37" s="130"/>
      <c r="HM37" s="130"/>
      <c r="HN37" s="130"/>
      <c r="HO37" s="130"/>
      <c r="HP37" s="130"/>
      <c r="HQ37" s="130"/>
      <c r="HR37" s="130"/>
      <c r="HS37" s="130"/>
      <c r="HT37" s="130"/>
      <c r="HU37" s="130"/>
      <c r="HV37" s="130"/>
      <c r="HW37" s="130"/>
      <c r="HX37" s="130"/>
      <c r="HY37" s="130"/>
      <c r="HZ37" s="130"/>
      <c r="IA37" s="130"/>
      <c r="IB37" s="130"/>
      <c r="IC37" s="130"/>
      <c r="ID37" s="130"/>
      <c r="IE37" s="130"/>
      <c r="IF37" s="130"/>
      <c r="IG37" s="130"/>
      <c r="IH37" s="130"/>
      <c r="II37" s="130"/>
      <c r="IJ37" s="130"/>
    </row>
    <row r="38" spans="1:244" s="114" customFormat="1" ht="15" customHeight="1" x14ac:dyDescent="0.2">
      <c r="A38" s="216">
        <v>108</v>
      </c>
      <c r="B38" s="218" t="s">
        <v>309</v>
      </c>
      <c r="C38" s="215" t="s">
        <v>341</v>
      </c>
      <c r="D38" s="215" t="s">
        <v>216</v>
      </c>
      <c r="E38" s="215" t="s">
        <v>342</v>
      </c>
      <c r="F38" s="220">
        <v>210014216</v>
      </c>
      <c r="G38" s="215" t="s">
        <v>323</v>
      </c>
      <c r="H38" s="215" t="s">
        <v>343</v>
      </c>
      <c r="I38" s="215" t="s">
        <v>344</v>
      </c>
      <c r="J38" s="215" t="s">
        <v>326</v>
      </c>
      <c r="K38" s="215">
        <v>45</v>
      </c>
      <c r="L38" s="215" t="s">
        <v>327</v>
      </c>
      <c r="M38" s="215" t="s">
        <v>220</v>
      </c>
      <c r="N38" s="215" t="s">
        <v>221</v>
      </c>
      <c r="O38" s="215" t="s">
        <v>222</v>
      </c>
      <c r="P38" s="215" t="s">
        <v>328</v>
      </c>
      <c r="Q38" s="218"/>
      <c r="R38" s="218"/>
      <c r="S38" s="218"/>
      <c r="T38" s="218">
        <v>1.5</v>
      </c>
      <c r="U38" s="218">
        <v>0</v>
      </c>
      <c r="V38" s="218">
        <v>0.5</v>
      </c>
      <c r="W38" s="218">
        <v>1</v>
      </c>
      <c r="X38" s="218">
        <v>0.5</v>
      </c>
      <c r="Y38" s="218"/>
      <c r="Z38" s="218"/>
      <c r="AA38" s="218"/>
      <c r="AB38" s="218"/>
      <c r="AC38" s="218"/>
      <c r="AD38" s="218"/>
      <c r="AE38" s="218"/>
      <c r="AF38" s="218"/>
      <c r="AG38" s="218"/>
      <c r="AH38" s="218"/>
      <c r="AI38" s="218"/>
      <c r="AJ38" s="218"/>
      <c r="AK38" s="218"/>
      <c r="AL38" s="218"/>
      <c r="AM38" s="218"/>
      <c r="AN38" s="218"/>
      <c r="AO38" s="218"/>
      <c r="AP38" s="218"/>
      <c r="AQ38" s="218"/>
      <c r="AR38" s="218">
        <v>51346.9</v>
      </c>
      <c r="AS38" s="218">
        <f t="shared" si="2"/>
        <v>179714.15</v>
      </c>
      <c r="AT38" s="214">
        <f t="shared" si="3"/>
        <v>201279.848</v>
      </c>
      <c r="AU38" s="215" t="s">
        <v>223</v>
      </c>
      <c r="AV38" s="215">
        <v>2015</v>
      </c>
      <c r="AW38" s="230"/>
      <c r="AX38" s="216" t="s">
        <v>50</v>
      </c>
      <c r="AY38" s="127"/>
      <c r="AZ38" s="127"/>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0"/>
      <c r="BX38" s="130"/>
      <c r="BY38" s="130"/>
      <c r="BZ38" s="130"/>
      <c r="CA38" s="130"/>
      <c r="CB38" s="130"/>
      <c r="CC38" s="130"/>
      <c r="CD38" s="130"/>
      <c r="CE38" s="130"/>
      <c r="CF38" s="130"/>
      <c r="CG38" s="130"/>
      <c r="CH38" s="130"/>
      <c r="CI38" s="130"/>
      <c r="CJ38" s="130"/>
      <c r="CK38" s="130"/>
      <c r="CL38" s="130"/>
      <c r="CM38" s="130"/>
      <c r="CN38" s="130"/>
      <c r="CO38" s="130"/>
      <c r="CP38" s="130"/>
      <c r="CQ38" s="130"/>
      <c r="CR38" s="130"/>
      <c r="CS38" s="130"/>
      <c r="CT38" s="130"/>
      <c r="CU38" s="130"/>
      <c r="CV38" s="130"/>
      <c r="CW38" s="130"/>
      <c r="CX38" s="130"/>
      <c r="CY38" s="130"/>
      <c r="CZ38" s="130"/>
      <c r="DA38" s="130"/>
      <c r="DB38" s="130"/>
      <c r="DC38" s="130"/>
      <c r="DD38" s="130"/>
      <c r="DE38" s="130"/>
      <c r="DF38" s="130"/>
      <c r="DG38" s="130"/>
      <c r="DH38" s="130"/>
      <c r="DI38" s="130"/>
      <c r="DJ38" s="130"/>
      <c r="DK38" s="130"/>
      <c r="DL38" s="130"/>
      <c r="DM38" s="130"/>
      <c r="DN38" s="130"/>
      <c r="DO38" s="130"/>
      <c r="DP38" s="130"/>
      <c r="DQ38" s="130"/>
      <c r="DR38" s="130"/>
      <c r="DS38" s="130"/>
      <c r="DT38" s="130"/>
      <c r="DU38" s="130"/>
      <c r="DV38" s="130"/>
      <c r="DW38" s="130"/>
      <c r="DX38" s="130"/>
      <c r="DY38" s="130"/>
      <c r="DZ38" s="130"/>
      <c r="EA38" s="130"/>
      <c r="EB38" s="130"/>
      <c r="EC38" s="130"/>
      <c r="ED38" s="130"/>
      <c r="EE38" s="130"/>
      <c r="EF38" s="130"/>
      <c r="EG38" s="130"/>
      <c r="EH38" s="130"/>
      <c r="EI38" s="130"/>
      <c r="EJ38" s="130"/>
      <c r="EK38" s="130"/>
      <c r="EL38" s="130"/>
      <c r="EM38" s="130"/>
      <c r="EN38" s="130"/>
      <c r="EO38" s="130"/>
      <c r="EP38" s="130"/>
      <c r="EQ38" s="130"/>
      <c r="ER38" s="130"/>
      <c r="ES38" s="130"/>
      <c r="ET38" s="130"/>
      <c r="EU38" s="130"/>
      <c r="EV38" s="130"/>
      <c r="EW38" s="130"/>
      <c r="EX38" s="130"/>
      <c r="EY38" s="130"/>
      <c r="EZ38" s="130"/>
      <c r="FA38" s="130"/>
      <c r="FB38" s="130"/>
      <c r="FC38" s="130"/>
      <c r="FD38" s="130"/>
      <c r="FE38" s="130"/>
      <c r="FF38" s="130"/>
      <c r="FG38" s="130"/>
      <c r="FH38" s="130"/>
      <c r="FI38" s="130"/>
      <c r="FJ38" s="130"/>
      <c r="FK38" s="130"/>
      <c r="FL38" s="130"/>
      <c r="FM38" s="130"/>
      <c r="FN38" s="130"/>
      <c r="FO38" s="130"/>
      <c r="FP38" s="130"/>
      <c r="FQ38" s="130"/>
      <c r="FR38" s="130"/>
      <c r="FS38" s="130"/>
      <c r="FT38" s="130"/>
      <c r="FU38" s="130"/>
      <c r="FV38" s="130"/>
      <c r="FW38" s="130"/>
      <c r="FX38" s="130"/>
      <c r="FY38" s="130"/>
      <c r="FZ38" s="130"/>
      <c r="GA38" s="130"/>
      <c r="GB38" s="130"/>
      <c r="GC38" s="130"/>
      <c r="GD38" s="130"/>
      <c r="GE38" s="130"/>
      <c r="GF38" s="130"/>
      <c r="GG38" s="130"/>
      <c r="GH38" s="130"/>
      <c r="GI38" s="130"/>
      <c r="GJ38" s="130"/>
      <c r="GK38" s="130"/>
      <c r="GL38" s="130"/>
      <c r="GM38" s="130"/>
      <c r="GN38" s="130"/>
      <c r="GO38" s="130"/>
      <c r="GP38" s="130"/>
      <c r="GQ38" s="130"/>
      <c r="GR38" s="130"/>
      <c r="GS38" s="130"/>
      <c r="GT38" s="130"/>
      <c r="GU38" s="130"/>
      <c r="GV38" s="130"/>
      <c r="GW38" s="130"/>
      <c r="GX38" s="130"/>
      <c r="GY38" s="130"/>
      <c r="GZ38" s="130"/>
      <c r="HA38" s="130"/>
      <c r="HB38" s="130"/>
      <c r="HC38" s="130"/>
      <c r="HD38" s="130"/>
      <c r="HE38" s="130"/>
      <c r="HF38" s="130"/>
      <c r="HG38" s="130"/>
      <c r="HH38" s="130"/>
      <c r="HI38" s="130"/>
      <c r="HJ38" s="130"/>
      <c r="HK38" s="130"/>
      <c r="HL38" s="130"/>
      <c r="HM38" s="130"/>
      <c r="HN38" s="130"/>
      <c r="HO38" s="130"/>
      <c r="HP38" s="130"/>
      <c r="HQ38" s="130"/>
      <c r="HR38" s="130"/>
      <c r="HS38" s="130"/>
      <c r="HT38" s="130"/>
      <c r="HU38" s="130"/>
      <c r="HV38" s="130"/>
      <c r="HW38" s="130"/>
      <c r="HX38" s="130"/>
      <c r="HY38" s="130"/>
      <c r="HZ38" s="130"/>
      <c r="IA38" s="130"/>
      <c r="IB38" s="130"/>
      <c r="IC38" s="130"/>
      <c r="ID38" s="130"/>
      <c r="IE38" s="130"/>
      <c r="IF38" s="130"/>
      <c r="IG38" s="130"/>
      <c r="IH38" s="130"/>
      <c r="II38" s="130"/>
      <c r="IJ38" s="130"/>
    </row>
    <row r="39" spans="1:244" s="114" customFormat="1" ht="15" customHeight="1" x14ac:dyDescent="0.2">
      <c r="A39" s="216">
        <v>108</v>
      </c>
      <c r="B39" s="218" t="s">
        <v>309</v>
      </c>
      <c r="C39" s="215" t="s">
        <v>345</v>
      </c>
      <c r="D39" s="215" t="s">
        <v>216</v>
      </c>
      <c r="E39" s="215" t="s">
        <v>346</v>
      </c>
      <c r="F39" s="220">
        <v>210014355</v>
      </c>
      <c r="G39" s="215" t="s">
        <v>323</v>
      </c>
      <c r="H39" s="215" t="s">
        <v>347</v>
      </c>
      <c r="I39" s="215" t="s">
        <v>348</v>
      </c>
      <c r="J39" s="215" t="s">
        <v>326</v>
      </c>
      <c r="K39" s="215">
        <v>60</v>
      </c>
      <c r="L39" s="215" t="s">
        <v>327</v>
      </c>
      <c r="M39" s="215" t="s">
        <v>220</v>
      </c>
      <c r="N39" s="215" t="s">
        <v>221</v>
      </c>
      <c r="O39" s="215" t="s">
        <v>222</v>
      </c>
      <c r="P39" s="215" t="s">
        <v>328</v>
      </c>
      <c r="Q39" s="218"/>
      <c r="R39" s="218"/>
      <c r="S39" s="218"/>
      <c r="T39" s="218">
        <v>2.2599999999999998</v>
      </c>
      <c r="U39" s="218">
        <v>0.98</v>
      </c>
      <c r="V39" s="228">
        <v>0.42499999999999999</v>
      </c>
      <c r="W39" s="218">
        <v>2.1</v>
      </c>
      <c r="X39" s="218">
        <v>1.1000000000000001</v>
      </c>
      <c r="Y39" s="218">
        <v>1.1000000000000001</v>
      </c>
      <c r="Z39" s="218"/>
      <c r="AA39" s="218"/>
      <c r="AB39" s="218"/>
      <c r="AC39" s="218"/>
      <c r="AD39" s="218"/>
      <c r="AE39" s="218"/>
      <c r="AF39" s="218"/>
      <c r="AG39" s="218"/>
      <c r="AH39" s="218"/>
      <c r="AI39" s="218"/>
      <c r="AJ39" s="218"/>
      <c r="AK39" s="218"/>
      <c r="AL39" s="218"/>
      <c r="AM39" s="218"/>
      <c r="AN39" s="218"/>
      <c r="AO39" s="218"/>
      <c r="AP39" s="218"/>
      <c r="AQ39" s="218"/>
      <c r="AR39" s="218">
        <v>247000</v>
      </c>
      <c r="AS39" s="218">
        <f t="shared" si="2"/>
        <v>1967355</v>
      </c>
      <c r="AT39" s="214">
        <f t="shared" si="3"/>
        <v>2203437.6</v>
      </c>
      <c r="AU39" s="215" t="s">
        <v>223</v>
      </c>
      <c r="AV39" s="215">
        <v>2015</v>
      </c>
      <c r="AW39" s="230"/>
      <c r="AX39" s="216" t="s">
        <v>50</v>
      </c>
      <c r="AY39" s="127"/>
      <c r="AZ39" s="127"/>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0"/>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30"/>
      <c r="DT39" s="130"/>
      <c r="DU39" s="130"/>
      <c r="DV39" s="130"/>
      <c r="DW39" s="130"/>
      <c r="DX39" s="130"/>
      <c r="DY39" s="130"/>
      <c r="DZ39" s="130"/>
      <c r="EA39" s="130"/>
      <c r="EB39" s="130"/>
      <c r="EC39" s="130"/>
      <c r="ED39" s="130"/>
      <c r="EE39" s="130"/>
      <c r="EF39" s="130"/>
      <c r="EG39" s="130"/>
      <c r="EH39" s="130"/>
      <c r="EI39" s="130"/>
      <c r="EJ39" s="130"/>
      <c r="EK39" s="130"/>
      <c r="EL39" s="130"/>
      <c r="EM39" s="130"/>
      <c r="EN39" s="130"/>
      <c r="EO39" s="130"/>
      <c r="EP39" s="130"/>
      <c r="EQ39" s="130"/>
      <c r="ER39" s="130"/>
      <c r="ES39" s="130"/>
      <c r="ET39" s="130"/>
      <c r="EU39" s="130"/>
      <c r="EV39" s="130"/>
      <c r="EW39" s="130"/>
      <c r="EX39" s="130"/>
      <c r="EY39" s="130"/>
      <c r="EZ39" s="130"/>
      <c r="FA39" s="130"/>
      <c r="FB39" s="130"/>
      <c r="FC39" s="130"/>
      <c r="FD39" s="130"/>
      <c r="FE39" s="130"/>
      <c r="FF39" s="130"/>
      <c r="FG39" s="130"/>
      <c r="FH39" s="130"/>
      <c r="FI39" s="130"/>
      <c r="FJ39" s="130"/>
      <c r="FK39" s="130"/>
      <c r="FL39" s="130"/>
      <c r="FM39" s="130"/>
      <c r="FN39" s="130"/>
      <c r="FO39" s="130"/>
      <c r="FP39" s="130"/>
      <c r="FQ39" s="130"/>
      <c r="FR39" s="130"/>
      <c r="FS39" s="130"/>
      <c r="FT39" s="130"/>
      <c r="FU39" s="130"/>
      <c r="FV39" s="130"/>
      <c r="FW39" s="130"/>
      <c r="FX39" s="130"/>
      <c r="FY39" s="130"/>
      <c r="FZ39" s="130"/>
      <c r="GA39" s="130"/>
      <c r="GB39" s="130"/>
      <c r="GC39" s="130"/>
      <c r="GD39" s="130"/>
      <c r="GE39" s="130"/>
      <c r="GF39" s="130"/>
      <c r="GG39" s="130"/>
      <c r="GH39" s="130"/>
      <c r="GI39" s="130"/>
      <c r="GJ39" s="130"/>
      <c r="GK39" s="130"/>
      <c r="GL39" s="130"/>
      <c r="GM39" s="130"/>
      <c r="GN39" s="130"/>
      <c r="GO39" s="130"/>
      <c r="GP39" s="130"/>
      <c r="GQ39" s="130"/>
      <c r="GR39" s="130"/>
      <c r="GS39" s="130"/>
      <c r="GT39" s="130"/>
      <c r="GU39" s="130"/>
      <c r="GV39" s="130"/>
      <c r="GW39" s="130"/>
      <c r="GX39" s="130"/>
      <c r="GY39" s="130"/>
      <c r="GZ39" s="130"/>
      <c r="HA39" s="130"/>
      <c r="HB39" s="130"/>
      <c r="HC39" s="130"/>
      <c r="HD39" s="130"/>
      <c r="HE39" s="130"/>
      <c r="HF39" s="130"/>
      <c r="HG39" s="130"/>
      <c r="HH39" s="130"/>
      <c r="HI39" s="130"/>
      <c r="HJ39" s="130"/>
      <c r="HK39" s="130"/>
      <c r="HL39" s="130"/>
      <c r="HM39" s="130"/>
      <c r="HN39" s="130"/>
      <c r="HO39" s="130"/>
      <c r="HP39" s="130"/>
      <c r="HQ39" s="130"/>
      <c r="HR39" s="130"/>
      <c r="HS39" s="130"/>
      <c r="HT39" s="130"/>
      <c r="HU39" s="130"/>
      <c r="HV39" s="130"/>
      <c r="HW39" s="130"/>
      <c r="HX39" s="130"/>
      <c r="HY39" s="130"/>
      <c r="HZ39" s="130"/>
      <c r="IA39" s="130"/>
      <c r="IB39" s="130"/>
      <c r="IC39" s="130"/>
      <c r="ID39" s="130"/>
      <c r="IE39" s="130"/>
      <c r="IF39" s="130"/>
      <c r="IG39" s="130"/>
      <c r="IH39" s="130"/>
      <c r="II39" s="130"/>
      <c r="IJ39" s="130"/>
    </row>
    <row r="40" spans="1:244" s="114" customFormat="1" ht="15" customHeight="1" x14ac:dyDescent="0.2">
      <c r="A40" s="216">
        <v>108</v>
      </c>
      <c r="B40" s="218" t="s">
        <v>309</v>
      </c>
      <c r="C40" s="215" t="s">
        <v>349</v>
      </c>
      <c r="D40" s="215" t="s">
        <v>216</v>
      </c>
      <c r="E40" s="215" t="s">
        <v>350</v>
      </c>
      <c r="F40" s="220">
        <v>210014390</v>
      </c>
      <c r="G40" s="215" t="s">
        <v>323</v>
      </c>
      <c r="H40" s="215" t="s">
        <v>351</v>
      </c>
      <c r="I40" s="215" t="s">
        <v>352</v>
      </c>
      <c r="J40" s="215" t="s">
        <v>326</v>
      </c>
      <c r="K40" s="215">
        <v>62.3</v>
      </c>
      <c r="L40" s="215" t="s">
        <v>327</v>
      </c>
      <c r="M40" s="215" t="s">
        <v>220</v>
      </c>
      <c r="N40" s="215" t="s">
        <v>221</v>
      </c>
      <c r="O40" s="215" t="s">
        <v>222</v>
      </c>
      <c r="P40" s="215" t="s">
        <v>328</v>
      </c>
      <c r="Q40" s="218"/>
      <c r="R40" s="218"/>
      <c r="S40" s="218"/>
      <c r="T40" s="218">
        <v>2.5</v>
      </c>
      <c r="U40" s="218">
        <v>1.0900000000000001</v>
      </c>
      <c r="V40" s="218">
        <v>2.5</v>
      </c>
      <c r="W40" s="228">
        <v>3.6659999999999999</v>
      </c>
      <c r="X40" s="228">
        <v>3.8650000000000002</v>
      </c>
      <c r="Y40" s="228">
        <v>3.8650000000000002</v>
      </c>
      <c r="Z40" s="218"/>
      <c r="AA40" s="218"/>
      <c r="AB40" s="218"/>
      <c r="AC40" s="218"/>
      <c r="AD40" s="218"/>
      <c r="AE40" s="218"/>
      <c r="AF40" s="218"/>
      <c r="AG40" s="218"/>
      <c r="AH40" s="218"/>
      <c r="AI40" s="218"/>
      <c r="AJ40" s="218"/>
      <c r="AK40" s="218"/>
      <c r="AL40" s="218"/>
      <c r="AM40" s="218"/>
      <c r="AN40" s="218"/>
      <c r="AO40" s="218"/>
      <c r="AP40" s="218"/>
      <c r="AQ40" s="218"/>
      <c r="AR40" s="218">
        <v>351000</v>
      </c>
      <c r="AS40" s="218">
        <f>(T40+U40+V40+W40+X40+Y40)*AR40</f>
        <v>6137586</v>
      </c>
      <c r="AT40" s="214">
        <f>AS40*1.12</f>
        <v>6874096.3200000003</v>
      </c>
      <c r="AU40" s="215" t="s">
        <v>223</v>
      </c>
      <c r="AV40" s="215">
        <v>2015</v>
      </c>
      <c r="AW40" s="230"/>
      <c r="AX40" s="225"/>
      <c r="AY40" s="127"/>
      <c r="AZ40" s="127"/>
      <c r="BA40" s="130"/>
      <c r="BB40" s="130"/>
      <c r="BC40" s="130"/>
      <c r="BD40" s="130"/>
      <c r="BE40" s="130"/>
      <c r="BF40" s="130"/>
      <c r="BG40" s="130"/>
      <c r="BH40" s="130"/>
      <c r="BI40" s="130"/>
      <c r="BJ40" s="130"/>
      <c r="BK40" s="130"/>
      <c r="BL40" s="130"/>
      <c r="BM40" s="130"/>
      <c r="BN40" s="130"/>
      <c r="BO40" s="130"/>
      <c r="BP40" s="130"/>
      <c r="BQ40" s="130"/>
      <c r="BR40" s="130"/>
      <c r="BS40" s="130"/>
      <c r="BT40" s="130"/>
      <c r="BU40" s="130"/>
      <c r="BV40" s="130"/>
      <c r="BW40" s="130"/>
      <c r="BX40" s="130"/>
      <c r="BY40" s="130"/>
      <c r="BZ40" s="130"/>
      <c r="CA40" s="130"/>
      <c r="CB40" s="130"/>
      <c r="CC40" s="130"/>
      <c r="CD40" s="130"/>
      <c r="CE40" s="130"/>
      <c r="CF40" s="130"/>
      <c r="CG40" s="130"/>
      <c r="CH40" s="130"/>
      <c r="CI40" s="130"/>
      <c r="CJ40" s="130"/>
      <c r="CK40" s="130"/>
      <c r="CL40" s="130"/>
      <c r="CM40" s="130"/>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0"/>
      <c r="DT40" s="130"/>
      <c r="DU40" s="130"/>
      <c r="DV40" s="130"/>
      <c r="DW40" s="130"/>
      <c r="DX40" s="130"/>
      <c r="DY40" s="130"/>
      <c r="DZ40" s="130"/>
      <c r="EA40" s="130"/>
      <c r="EB40" s="130"/>
      <c r="EC40" s="130"/>
      <c r="ED40" s="130"/>
      <c r="EE40" s="130"/>
      <c r="EF40" s="130"/>
      <c r="EG40" s="130"/>
      <c r="EH40" s="130"/>
      <c r="EI40" s="130"/>
      <c r="EJ40" s="130"/>
      <c r="EK40" s="130"/>
      <c r="EL40" s="130"/>
      <c r="EM40" s="130"/>
      <c r="EN40" s="130"/>
      <c r="EO40" s="130"/>
      <c r="EP40" s="130"/>
      <c r="EQ40" s="130"/>
      <c r="ER40" s="130"/>
      <c r="ES40" s="130"/>
      <c r="ET40" s="130"/>
      <c r="EU40" s="130"/>
      <c r="EV40" s="130"/>
      <c r="EW40" s="130"/>
      <c r="EX40" s="130"/>
      <c r="EY40" s="130"/>
      <c r="EZ40" s="130"/>
      <c r="FA40" s="130"/>
      <c r="FB40" s="130"/>
      <c r="FC40" s="130"/>
      <c r="FD40" s="130"/>
      <c r="FE40" s="130"/>
      <c r="FF40" s="130"/>
      <c r="FG40" s="130"/>
      <c r="FH40" s="130"/>
      <c r="FI40" s="130"/>
      <c r="FJ40" s="130"/>
      <c r="FK40" s="130"/>
      <c r="FL40" s="130"/>
      <c r="FM40" s="130"/>
      <c r="FN40" s="130"/>
      <c r="FO40" s="130"/>
      <c r="FP40" s="130"/>
      <c r="FQ40" s="130"/>
      <c r="FR40" s="130"/>
      <c r="FS40" s="130"/>
      <c r="FT40" s="130"/>
      <c r="FU40" s="130"/>
      <c r="FV40" s="130"/>
      <c r="FW40" s="130"/>
      <c r="FX40" s="130"/>
      <c r="FY40" s="130"/>
      <c r="FZ40" s="130"/>
      <c r="GA40" s="130"/>
      <c r="GB40" s="130"/>
      <c r="GC40" s="130"/>
      <c r="GD40" s="130"/>
      <c r="GE40" s="130"/>
      <c r="GF40" s="130"/>
      <c r="GG40" s="130"/>
      <c r="GH40" s="130"/>
      <c r="GI40" s="130"/>
      <c r="GJ40" s="130"/>
      <c r="GK40" s="130"/>
      <c r="GL40" s="130"/>
      <c r="GM40" s="130"/>
      <c r="GN40" s="130"/>
      <c r="GO40" s="130"/>
      <c r="GP40" s="130"/>
      <c r="GQ40" s="130"/>
      <c r="GR40" s="130"/>
      <c r="GS40" s="130"/>
      <c r="GT40" s="130"/>
      <c r="GU40" s="130"/>
      <c r="GV40" s="130"/>
      <c r="GW40" s="130"/>
      <c r="GX40" s="130"/>
      <c r="GY40" s="130"/>
      <c r="GZ40" s="130"/>
      <c r="HA40" s="130"/>
      <c r="HB40" s="130"/>
      <c r="HC40" s="130"/>
      <c r="HD40" s="130"/>
      <c r="HE40" s="130"/>
      <c r="HF40" s="130"/>
      <c r="HG40" s="130"/>
      <c r="HH40" s="130"/>
      <c r="HI40" s="130"/>
      <c r="HJ40" s="130"/>
      <c r="HK40" s="130"/>
      <c r="HL40" s="130"/>
      <c r="HM40" s="130"/>
      <c r="HN40" s="130"/>
      <c r="HO40" s="130"/>
      <c r="HP40" s="130"/>
      <c r="HQ40" s="130"/>
      <c r="HR40" s="130"/>
      <c r="HS40" s="130"/>
      <c r="HT40" s="130"/>
      <c r="HU40" s="130"/>
      <c r="HV40" s="130"/>
      <c r="HW40" s="130"/>
      <c r="HX40" s="130"/>
      <c r="HY40" s="130"/>
      <c r="HZ40" s="130"/>
      <c r="IA40" s="130"/>
      <c r="IB40" s="130"/>
      <c r="IC40" s="130"/>
      <c r="ID40" s="130"/>
      <c r="IE40" s="130"/>
      <c r="IF40" s="130"/>
      <c r="IG40" s="130"/>
      <c r="IH40" s="130"/>
      <c r="II40" s="130"/>
      <c r="IJ40" s="130"/>
    </row>
    <row r="41" spans="1:244" s="114" customFormat="1" ht="15" customHeight="1" x14ac:dyDescent="0.2">
      <c r="A41" s="216">
        <v>108</v>
      </c>
      <c r="B41" s="218" t="s">
        <v>309</v>
      </c>
      <c r="C41" s="215" t="s">
        <v>353</v>
      </c>
      <c r="D41" s="215" t="s">
        <v>216</v>
      </c>
      <c r="E41" s="215" t="s">
        <v>354</v>
      </c>
      <c r="F41" s="220">
        <v>210014391</v>
      </c>
      <c r="G41" s="215" t="s">
        <v>323</v>
      </c>
      <c r="H41" s="215" t="s">
        <v>355</v>
      </c>
      <c r="I41" s="215" t="s">
        <v>356</v>
      </c>
      <c r="J41" s="215" t="s">
        <v>326</v>
      </c>
      <c r="K41" s="215">
        <v>62.3</v>
      </c>
      <c r="L41" s="215" t="s">
        <v>327</v>
      </c>
      <c r="M41" s="215" t="s">
        <v>220</v>
      </c>
      <c r="N41" s="215" t="s">
        <v>221</v>
      </c>
      <c r="O41" s="215" t="s">
        <v>222</v>
      </c>
      <c r="P41" s="215" t="s">
        <v>328</v>
      </c>
      <c r="Q41" s="218"/>
      <c r="R41" s="218"/>
      <c r="S41" s="218"/>
      <c r="T41" s="218">
        <v>1.2</v>
      </c>
      <c r="U41" s="218">
        <v>0.57999999999999996</v>
      </c>
      <c r="V41" s="228">
        <v>0.27500000000000002</v>
      </c>
      <c r="W41" s="218">
        <v>1.85</v>
      </c>
      <c r="X41" s="218">
        <v>1</v>
      </c>
      <c r="Y41" s="218"/>
      <c r="Z41" s="218"/>
      <c r="AA41" s="218"/>
      <c r="AB41" s="218"/>
      <c r="AC41" s="218"/>
      <c r="AD41" s="218"/>
      <c r="AE41" s="218"/>
      <c r="AF41" s="218"/>
      <c r="AG41" s="218"/>
      <c r="AH41" s="218"/>
      <c r="AI41" s="218"/>
      <c r="AJ41" s="218"/>
      <c r="AK41" s="218"/>
      <c r="AL41" s="218"/>
      <c r="AM41" s="218"/>
      <c r="AN41" s="218"/>
      <c r="AO41" s="218"/>
      <c r="AP41" s="218"/>
      <c r="AQ41" s="218"/>
      <c r="AR41" s="218">
        <v>495716.1</v>
      </c>
      <c r="AS41" s="218">
        <f t="shared" ref="AS41:AS48" si="4">(Q41+R41+S41+T41+U41+V41+W41+X41+Y41)*AR41</f>
        <v>2431487.4704999994</v>
      </c>
      <c r="AT41" s="214">
        <f t="shared" ref="AT41:AT43" si="5">AS41*1.12</f>
        <v>2723265.9669599994</v>
      </c>
      <c r="AU41" s="215" t="s">
        <v>223</v>
      </c>
      <c r="AV41" s="215">
        <v>2015</v>
      </c>
      <c r="AW41" s="230"/>
      <c r="AX41" s="216" t="s">
        <v>50</v>
      </c>
      <c r="AY41" s="127"/>
      <c r="AZ41" s="127"/>
      <c r="BA41" s="130"/>
      <c r="BB41" s="130"/>
      <c r="BC41" s="130"/>
      <c r="BD41" s="130"/>
      <c r="BE41" s="130"/>
      <c r="BF41" s="130"/>
      <c r="BG41" s="130"/>
      <c r="BH41" s="130"/>
      <c r="BI41" s="130"/>
      <c r="BJ41" s="130"/>
      <c r="BK41" s="130"/>
      <c r="BL41" s="130"/>
      <c r="BM41" s="130"/>
      <c r="BN41" s="130"/>
      <c r="BO41" s="130"/>
      <c r="BP41" s="130"/>
      <c r="BQ41" s="130"/>
      <c r="BR41" s="130"/>
      <c r="BS41" s="130"/>
      <c r="BT41" s="130"/>
      <c r="BU41" s="130"/>
      <c r="BV41" s="130"/>
      <c r="BW41" s="130"/>
      <c r="BX41" s="130"/>
      <c r="BY41" s="130"/>
      <c r="BZ41" s="130"/>
      <c r="CA41" s="130"/>
      <c r="CB41" s="130"/>
      <c r="CC41" s="130"/>
      <c r="CD41" s="130"/>
      <c r="CE41" s="130"/>
      <c r="CF41" s="130"/>
      <c r="CG41" s="130"/>
      <c r="CH41" s="130"/>
      <c r="CI41" s="130"/>
      <c r="CJ41" s="130"/>
      <c r="CK41" s="130"/>
      <c r="CL41" s="130"/>
      <c r="CM41" s="130"/>
      <c r="CN41" s="130"/>
      <c r="CO41" s="130"/>
      <c r="CP41" s="130"/>
      <c r="CQ41" s="130"/>
      <c r="CR41" s="130"/>
      <c r="CS41" s="130"/>
      <c r="CT41" s="130"/>
      <c r="CU41" s="130"/>
      <c r="CV41" s="130"/>
      <c r="CW41" s="130"/>
      <c r="CX41" s="130"/>
      <c r="CY41" s="130"/>
      <c r="CZ41" s="130"/>
      <c r="DA41" s="130"/>
      <c r="DB41" s="130"/>
      <c r="DC41" s="130"/>
      <c r="DD41" s="130"/>
      <c r="DE41" s="130"/>
      <c r="DF41" s="130"/>
      <c r="DG41" s="130"/>
      <c r="DH41" s="130"/>
      <c r="DI41" s="130"/>
      <c r="DJ41" s="130"/>
      <c r="DK41" s="130"/>
      <c r="DL41" s="130"/>
      <c r="DM41" s="130"/>
      <c r="DN41" s="130"/>
      <c r="DO41" s="130"/>
      <c r="DP41" s="130"/>
      <c r="DQ41" s="130"/>
      <c r="DR41" s="130"/>
      <c r="DS41" s="130"/>
      <c r="DT41" s="130"/>
      <c r="DU41" s="130"/>
      <c r="DV41" s="130"/>
      <c r="DW41" s="130"/>
      <c r="DX41" s="130"/>
      <c r="DY41" s="130"/>
      <c r="DZ41" s="130"/>
      <c r="EA41" s="130"/>
      <c r="EB41" s="130"/>
      <c r="EC41" s="130"/>
      <c r="ED41" s="130"/>
      <c r="EE41" s="130"/>
      <c r="EF41" s="130"/>
      <c r="EG41" s="130"/>
      <c r="EH41" s="130"/>
      <c r="EI41" s="130"/>
      <c r="EJ41" s="130"/>
      <c r="EK41" s="130"/>
      <c r="EL41" s="130"/>
      <c r="EM41" s="130"/>
      <c r="EN41" s="130"/>
      <c r="EO41" s="130"/>
      <c r="EP41" s="130"/>
      <c r="EQ41" s="130"/>
      <c r="ER41" s="130"/>
      <c r="ES41" s="130"/>
      <c r="ET41" s="130"/>
      <c r="EU41" s="130"/>
      <c r="EV41" s="130"/>
      <c r="EW41" s="130"/>
      <c r="EX41" s="130"/>
      <c r="EY41" s="130"/>
      <c r="EZ41" s="130"/>
      <c r="FA41" s="130"/>
      <c r="FB41" s="130"/>
      <c r="FC41" s="130"/>
      <c r="FD41" s="130"/>
      <c r="FE41" s="130"/>
      <c r="FF41" s="130"/>
      <c r="FG41" s="130"/>
      <c r="FH41" s="130"/>
      <c r="FI41" s="130"/>
      <c r="FJ41" s="130"/>
      <c r="FK41" s="130"/>
      <c r="FL41" s="130"/>
      <c r="FM41" s="130"/>
      <c r="FN41" s="130"/>
      <c r="FO41" s="130"/>
      <c r="FP41" s="130"/>
      <c r="FQ41" s="130"/>
      <c r="FR41" s="130"/>
      <c r="FS41" s="130"/>
      <c r="FT41" s="130"/>
      <c r="FU41" s="130"/>
      <c r="FV41" s="130"/>
      <c r="FW41" s="130"/>
      <c r="FX41" s="130"/>
      <c r="FY41" s="130"/>
      <c r="FZ41" s="130"/>
      <c r="GA41" s="130"/>
      <c r="GB41" s="130"/>
      <c r="GC41" s="130"/>
      <c r="GD41" s="130"/>
      <c r="GE41" s="130"/>
      <c r="GF41" s="130"/>
      <c r="GG41" s="130"/>
      <c r="GH41" s="130"/>
      <c r="GI41" s="130"/>
      <c r="GJ41" s="130"/>
      <c r="GK41" s="130"/>
      <c r="GL41" s="130"/>
      <c r="GM41" s="130"/>
      <c r="GN41" s="130"/>
      <c r="GO41" s="130"/>
      <c r="GP41" s="130"/>
      <c r="GQ41" s="130"/>
      <c r="GR41" s="130"/>
      <c r="GS41" s="130"/>
      <c r="GT41" s="130"/>
      <c r="GU41" s="130"/>
      <c r="GV41" s="130"/>
      <c r="GW41" s="130"/>
      <c r="GX41" s="130"/>
      <c r="GY41" s="130"/>
      <c r="GZ41" s="130"/>
      <c r="HA41" s="130"/>
      <c r="HB41" s="130"/>
      <c r="HC41" s="130"/>
      <c r="HD41" s="130"/>
      <c r="HE41" s="130"/>
      <c r="HF41" s="130"/>
      <c r="HG41" s="130"/>
      <c r="HH41" s="130"/>
      <c r="HI41" s="130"/>
      <c r="HJ41" s="130"/>
      <c r="HK41" s="130"/>
      <c r="HL41" s="130"/>
      <c r="HM41" s="130"/>
      <c r="HN41" s="130"/>
      <c r="HO41" s="130"/>
      <c r="HP41" s="130"/>
      <c r="HQ41" s="130"/>
      <c r="HR41" s="130"/>
      <c r="HS41" s="130"/>
      <c r="HT41" s="130"/>
      <c r="HU41" s="130"/>
      <c r="HV41" s="130"/>
      <c r="HW41" s="130"/>
      <c r="HX41" s="130"/>
      <c r="HY41" s="130"/>
      <c r="HZ41" s="130"/>
      <c r="IA41" s="130"/>
      <c r="IB41" s="130"/>
      <c r="IC41" s="130"/>
      <c r="ID41" s="130"/>
      <c r="IE41" s="130"/>
      <c r="IF41" s="130"/>
      <c r="IG41" s="130"/>
      <c r="IH41" s="130"/>
      <c r="II41" s="130"/>
      <c r="IJ41" s="130"/>
    </row>
    <row r="42" spans="1:244" s="114" customFormat="1" ht="15" customHeight="1" x14ac:dyDescent="0.2">
      <c r="A42" s="216">
        <v>108</v>
      </c>
      <c r="B42" s="218" t="s">
        <v>309</v>
      </c>
      <c r="C42" s="215" t="s">
        <v>357</v>
      </c>
      <c r="D42" s="215" t="s">
        <v>216</v>
      </c>
      <c r="E42" s="215" t="s">
        <v>358</v>
      </c>
      <c r="F42" s="215">
        <v>210015876</v>
      </c>
      <c r="G42" s="215" t="s">
        <v>323</v>
      </c>
      <c r="H42" s="215" t="s">
        <v>359</v>
      </c>
      <c r="I42" s="215" t="s">
        <v>360</v>
      </c>
      <c r="J42" s="215" t="s">
        <v>326</v>
      </c>
      <c r="K42" s="215">
        <v>92.1</v>
      </c>
      <c r="L42" s="215" t="s">
        <v>327</v>
      </c>
      <c r="M42" s="215" t="s">
        <v>220</v>
      </c>
      <c r="N42" s="215" t="s">
        <v>221</v>
      </c>
      <c r="O42" s="215" t="s">
        <v>222</v>
      </c>
      <c r="P42" s="215" t="s">
        <v>328</v>
      </c>
      <c r="Q42" s="218"/>
      <c r="R42" s="218"/>
      <c r="S42" s="218"/>
      <c r="T42" s="218">
        <v>0.8</v>
      </c>
      <c r="U42" s="218">
        <v>0.42</v>
      </c>
      <c r="V42" s="218">
        <v>0</v>
      </c>
      <c r="W42" s="218">
        <v>0</v>
      </c>
      <c r="X42" s="218">
        <v>0.2</v>
      </c>
      <c r="Y42" s="218">
        <v>0.2</v>
      </c>
      <c r="Z42" s="218"/>
      <c r="AA42" s="218"/>
      <c r="AB42" s="218"/>
      <c r="AC42" s="218"/>
      <c r="AD42" s="218"/>
      <c r="AE42" s="218"/>
      <c r="AF42" s="218"/>
      <c r="AG42" s="218"/>
      <c r="AH42" s="218"/>
      <c r="AI42" s="218"/>
      <c r="AJ42" s="218"/>
      <c r="AK42" s="218"/>
      <c r="AL42" s="218"/>
      <c r="AM42" s="218"/>
      <c r="AN42" s="218"/>
      <c r="AO42" s="218"/>
      <c r="AP42" s="218"/>
      <c r="AQ42" s="218"/>
      <c r="AR42" s="218">
        <v>585000</v>
      </c>
      <c r="AS42" s="218">
        <f t="shared" si="4"/>
        <v>947699.99999999988</v>
      </c>
      <c r="AT42" s="214">
        <f t="shared" si="5"/>
        <v>1061424</v>
      </c>
      <c r="AU42" s="215" t="s">
        <v>223</v>
      </c>
      <c r="AV42" s="215">
        <v>2015</v>
      </c>
      <c r="AW42" s="230"/>
      <c r="AX42" s="216" t="s">
        <v>50</v>
      </c>
      <c r="AY42" s="127"/>
      <c r="AZ42" s="127"/>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row>
    <row r="43" spans="1:244" s="114" customFormat="1" ht="15" customHeight="1" x14ac:dyDescent="0.2">
      <c r="A43" s="216">
        <v>108</v>
      </c>
      <c r="B43" s="218" t="s">
        <v>309</v>
      </c>
      <c r="C43" s="215" t="s">
        <v>361</v>
      </c>
      <c r="D43" s="215" t="s">
        <v>216</v>
      </c>
      <c r="E43" s="215" t="s">
        <v>362</v>
      </c>
      <c r="F43" s="215">
        <v>210023511</v>
      </c>
      <c r="G43" s="215" t="s">
        <v>323</v>
      </c>
      <c r="H43" s="215" t="s">
        <v>363</v>
      </c>
      <c r="I43" s="215" t="s">
        <v>364</v>
      </c>
      <c r="J43" s="215" t="s">
        <v>326</v>
      </c>
      <c r="K43" s="215">
        <v>89.1</v>
      </c>
      <c r="L43" s="215" t="s">
        <v>327</v>
      </c>
      <c r="M43" s="215" t="s">
        <v>220</v>
      </c>
      <c r="N43" s="215" t="s">
        <v>221</v>
      </c>
      <c r="O43" s="215" t="s">
        <v>222</v>
      </c>
      <c r="P43" s="215" t="s">
        <v>328</v>
      </c>
      <c r="Q43" s="218"/>
      <c r="R43" s="218"/>
      <c r="S43" s="218"/>
      <c r="T43" s="218">
        <v>1.3</v>
      </c>
      <c r="U43" s="218">
        <v>0.79</v>
      </c>
      <c r="V43" s="218">
        <v>0</v>
      </c>
      <c r="W43" s="218">
        <v>0.44</v>
      </c>
      <c r="X43" s="218">
        <v>0.4</v>
      </c>
      <c r="Y43" s="218"/>
      <c r="Z43" s="218"/>
      <c r="AA43" s="218"/>
      <c r="AB43" s="218"/>
      <c r="AC43" s="218"/>
      <c r="AD43" s="218"/>
      <c r="AE43" s="218"/>
      <c r="AF43" s="218"/>
      <c r="AG43" s="218"/>
      <c r="AH43" s="218"/>
      <c r="AI43" s="218"/>
      <c r="AJ43" s="218"/>
      <c r="AK43" s="218"/>
      <c r="AL43" s="218"/>
      <c r="AM43" s="218"/>
      <c r="AN43" s="218"/>
      <c r="AO43" s="218"/>
      <c r="AP43" s="218"/>
      <c r="AQ43" s="218"/>
      <c r="AR43" s="218">
        <v>977368.7</v>
      </c>
      <c r="AS43" s="218">
        <f t="shared" si="4"/>
        <v>2863690.2909999997</v>
      </c>
      <c r="AT43" s="214">
        <f t="shared" si="5"/>
        <v>3207333.12592</v>
      </c>
      <c r="AU43" s="215" t="s">
        <v>223</v>
      </c>
      <c r="AV43" s="215">
        <v>2015</v>
      </c>
      <c r="AW43" s="230"/>
      <c r="AX43" s="216" t="s">
        <v>50</v>
      </c>
      <c r="AY43" s="127"/>
      <c r="AZ43" s="127"/>
      <c r="BA43" s="130"/>
      <c r="BB43" s="130"/>
      <c r="BC43" s="130"/>
      <c r="BD43" s="130"/>
      <c r="BE43" s="130"/>
      <c r="BF43" s="130"/>
      <c r="BG43" s="130"/>
      <c r="BH43" s="130"/>
      <c r="BI43" s="130"/>
      <c r="BJ43" s="130"/>
      <c r="BK43" s="130"/>
      <c r="BL43" s="130"/>
      <c r="BM43" s="130"/>
      <c r="BN43" s="130"/>
      <c r="BO43" s="130"/>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c r="CL43" s="130"/>
      <c r="CM43" s="130"/>
      <c r="CN43" s="130"/>
      <c r="CO43" s="130"/>
      <c r="CP43" s="130"/>
      <c r="CQ43" s="130"/>
      <c r="CR43" s="130"/>
      <c r="CS43" s="130"/>
      <c r="CT43" s="130"/>
      <c r="CU43" s="130"/>
      <c r="CV43" s="130"/>
      <c r="CW43" s="130"/>
      <c r="CX43" s="130"/>
      <c r="CY43" s="130"/>
      <c r="CZ43" s="130"/>
      <c r="DA43" s="130"/>
      <c r="DB43" s="130"/>
      <c r="DC43" s="130"/>
      <c r="DD43" s="130"/>
      <c r="DE43" s="130"/>
      <c r="DF43" s="130"/>
      <c r="DG43" s="130"/>
      <c r="DH43" s="130"/>
      <c r="DI43" s="130"/>
      <c r="DJ43" s="130"/>
      <c r="DK43" s="130"/>
      <c r="DL43" s="130"/>
      <c r="DM43" s="130"/>
      <c r="DN43" s="130"/>
      <c r="DO43" s="130"/>
      <c r="DP43" s="130"/>
      <c r="DQ43" s="130"/>
      <c r="DR43" s="130"/>
      <c r="DS43" s="130"/>
      <c r="DT43" s="130"/>
      <c r="DU43" s="130"/>
      <c r="DV43" s="130"/>
      <c r="DW43" s="130"/>
      <c r="DX43" s="130"/>
      <c r="DY43" s="130"/>
      <c r="DZ43" s="130"/>
      <c r="EA43" s="130"/>
      <c r="EB43" s="130"/>
      <c r="EC43" s="130"/>
      <c r="ED43" s="130"/>
      <c r="EE43" s="130"/>
      <c r="EF43" s="130"/>
      <c r="EG43" s="130"/>
      <c r="EH43" s="130"/>
      <c r="EI43" s="130"/>
      <c r="EJ43" s="130"/>
      <c r="EK43" s="130"/>
      <c r="EL43" s="130"/>
      <c r="EM43" s="130"/>
      <c r="EN43" s="130"/>
      <c r="EO43" s="130"/>
      <c r="EP43" s="130"/>
      <c r="EQ43" s="130"/>
      <c r="ER43" s="130"/>
      <c r="ES43" s="130"/>
      <c r="ET43" s="130"/>
      <c r="EU43" s="130"/>
      <c r="EV43" s="130"/>
      <c r="EW43" s="130"/>
      <c r="EX43" s="130"/>
      <c r="EY43" s="130"/>
      <c r="EZ43" s="130"/>
      <c r="FA43" s="130"/>
      <c r="FB43" s="130"/>
      <c r="FC43" s="130"/>
      <c r="FD43" s="130"/>
      <c r="FE43" s="130"/>
      <c r="FF43" s="130"/>
      <c r="FG43" s="130"/>
      <c r="FH43" s="130"/>
      <c r="FI43" s="130"/>
      <c r="FJ43" s="130"/>
      <c r="FK43" s="130"/>
      <c r="FL43" s="130"/>
      <c r="FM43" s="130"/>
      <c r="FN43" s="130"/>
      <c r="FO43" s="130"/>
      <c r="FP43" s="130"/>
      <c r="FQ43" s="130"/>
      <c r="FR43" s="130"/>
      <c r="FS43" s="130"/>
      <c r="FT43" s="130"/>
      <c r="FU43" s="130"/>
      <c r="FV43" s="130"/>
      <c r="FW43" s="130"/>
      <c r="FX43" s="130"/>
      <c r="FY43" s="130"/>
      <c r="FZ43" s="130"/>
      <c r="GA43" s="130"/>
      <c r="GB43" s="130"/>
      <c r="GC43" s="130"/>
      <c r="GD43" s="130"/>
      <c r="GE43" s="130"/>
      <c r="GF43" s="130"/>
      <c r="GG43" s="130"/>
      <c r="GH43" s="130"/>
      <c r="GI43" s="130"/>
      <c r="GJ43" s="130"/>
      <c r="GK43" s="130"/>
      <c r="GL43" s="130"/>
      <c r="GM43" s="130"/>
      <c r="GN43" s="130"/>
      <c r="GO43" s="130"/>
      <c r="GP43" s="130"/>
      <c r="GQ43" s="130"/>
      <c r="GR43" s="130"/>
      <c r="GS43" s="130"/>
      <c r="GT43" s="130"/>
      <c r="GU43" s="130"/>
      <c r="GV43" s="130"/>
      <c r="GW43" s="130"/>
      <c r="GX43" s="130"/>
      <c r="GY43" s="130"/>
      <c r="GZ43" s="130"/>
      <c r="HA43" s="130"/>
      <c r="HB43" s="130"/>
      <c r="HC43" s="130"/>
      <c r="HD43" s="130"/>
      <c r="HE43" s="130"/>
      <c r="HF43" s="130"/>
      <c r="HG43" s="130"/>
      <c r="HH43" s="130"/>
      <c r="HI43" s="130"/>
      <c r="HJ43" s="130"/>
      <c r="HK43" s="130"/>
      <c r="HL43" s="130"/>
      <c r="HM43" s="130"/>
      <c r="HN43" s="130"/>
      <c r="HO43" s="130"/>
      <c r="HP43" s="130"/>
      <c r="HQ43" s="130"/>
      <c r="HR43" s="130"/>
      <c r="HS43" s="130"/>
      <c r="HT43" s="130"/>
      <c r="HU43" s="130"/>
      <c r="HV43" s="130"/>
      <c r="HW43" s="130"/>
      <c r="HX43" s="130"/>
      <c r="HY43" s="130"/>
      <c r="HZ43" s="130"/>
      <c r="IA43" s="130"/>
      <c r="IB43" s="130"/>
      <c r="IC43" s="130"/>
      <c r="ID43" s="130"/>
      <c r="IE43" s="130"/>
      <c r="IF43" s="130"/>
      <c r="IG43" s="130"/>
      <c r="IH43" s="130"/>
      <c r="II43" s="130"/>
      <c r="IJ43" s="130"/>
    </row>
    <row r="44" spans="1:244" s="114" customFormat="1" ht="15" customHeight="1" x14ac:dyDescent="0.2">
      <c r="A44" s="216">
        <v>108</v>
      </c>
      <c r="B44" s="218" t="s">
        <v>309</v>
      </c>
      <c r="C44" s="215" t="s">
        <v>365</v>
      </c>
      <c r="D44" s="215" t="s">
        <v>216</v>
      </c>
      <c r="E44" s="215" t="s">
        <v>338</v>
      </c>
      <c r="F44" s="220">
        <v>210014294</v>
      </c>
      <c r="G44" s="215" t="s">
        <v>323</v>
      </c>
      <c r="H44" s="215" t="s">
        <v>339</v>
      </c>
      <c r="I44" s="215" t="s">
        <v>366</v>
      </c>
      <c r="J44" s="226" t="s">
        <v>326</v>
      </c>
      <c r="K44" s="215">
        <v>60</v>
      </c>
      <c r="L44" s="215" t="s">
        <v>327</v>
      </c>
      <c r="M44" s="215" t="s">
        <v>220</v>
      </c>
      <c r="N44" s="215" t="s">
        <v>221</v>
      </c>
      <c r="O44" s="215" t="s">
        <v>222</v>
      </c>
      <c r="P44" s="215" t="s">
        <v>328</v>
      </c>
      <c r="Q44" s="218"/>
      <c r="R44" s="218"/>
      <c r="S44" s="218"/>
      <c r="T44" s="218">
        <v>1.4</v>
      </c>
      <c r="U44" s="218">
        <v>0</v>
      </c>
      <c r="V44" s="218">
        <v>0</v>
      </c>
      <c r="W44" s="218">
        <v>0</v>
      </c>
      <c r="X44" s="218">
        <v>0</v>
      </c>
      <c r="Y44" s="218">
        <v>0</v>
      </c>
      <c r="Z44" s="218"/>
      <c r="AA44" s="218"/>
      <c r="AB44" s="218"/>
      <c r="AC44" s="218"/>
      <c r="AD44" s="218"/>
      <c r="AE44" s="218"/>
      <c r="AF44" s="218"/>
      <c r="AG44" s="218"/>
      <c r="AH44" s="218"/>
      <c r="AI44" s="218"/>
      <c r="AJ44" s="218"/>
      <c r="AK44" s="218"/>
      <c r="AL44" s="218"/>
      <c r="AM44" s="218"/>
      <c r="AN44" s="218"/>
      <c r="AO44" s="218"/>
      <c r="AP44" s="218"/>
      <c r="AQ44" s="218"/>
      <c r="AR44" s="218">
        <v>89360.18</v>
      </c>
      <c r="AS44" s="218">
        <f t="shared" si="4"/>
        <v>125104.25199999998</v>
      </c>
      <c r="AT44" s="214">
        <f>AS44*1.12</f>
        <v>140116.76223999998</v>
      </c>
      <c r="AU44" s="215" t="s">
        <v>223</v>
      </c>
      <c r="AV44" s="215">
        <v>2015</v>
      </c>
      <c r="AW44" s="230"/>
      <c r="AX44" s="216" t="s">
        <v>50</v>
      </c>
      <c r="AY44" s="127"/>
      <c r="AZ44" s="127"/>
      <c r="BA44" s="130"/>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DS44" s="130"/>
      <c r="DT44" s="130"/>
      <c r="DU44" s="130"/>
      <c r="DV44" s="130"/>
      <c r="DW44" s="130"/>
      <c r="DX44" s="130"/>
      <c r="DY44" s="130"/>
      <c r="DZ44" s="130"/>
      <c r="EA44" s="130"/>
      <c r="EB44" s="130"/>
      <c r="EC44" s="130"/>
      <c r="ED44" s="130"/>
      <c r="EE44" s="130"/>
      <c r="EF44" s="130"/>
      <c r="EG44" s="130"/>
      <c r="EH44" s="130"/>
      <c r="EI44" s="130"/>
      <c r="EJ44" s="130"/>
      <c r="EK44" s="130"/>
      <c r="EL44" s="130"/>
      <c r="EM44" s="130"/>
      <c r="EN44" s="130"/>
      <c r="EO44" s="130"/>
      <c r="EP44" s="130"/>
      <c r="EQ44" s="130"/>
      <c r="ER44" s="130"/>
      <c r="ES44" s="130"/>
      <c r="ET44" s="130"/>
      <c r="EU44" s="130"/>
      <c r="EV44" s="130"/>
      <c r="EW44" s="130"/>
      <c r="EX44" s="130"/>
      <c r="EY44" s="130"/>
      <c r="EZ44" s="130"/>
      <c r="FA44" s="130"/>
      <c r="FB44" s="130"/>
      <c r="FC44" s="130"/>
      <c r="FD44" s="130"/>
      <c r="FE44" s="130"/>
      <c r="FF44" s="130"/>
      <c r="FG44" s="130"/>
      <c r="FH44" s="130"/>
      <c r="FI44" s="130"/>
      <c r="FJ44" s="130"/>
      <c r="FK44" s="130"/>
      <c r="FL44" s="130"/>
      <c r="FM44" s="130"/>
      <c r="FN44" s="130"/>
      <c r="FO44" s="130"/>
      <c r="FP44" s="130"/>
      <c r="FQ44" s="130"/>
      <c r="FR44" s="130"/>
      <c r="FS44" s="130"/>
      <c r="FT44" s="130"/>
      <c r="FU44" s="130"/>
      <c r="FV44" s="130"/>
      <c r="FW44" s="130"/>
      <c r="FX44" s="130"/>
      <c r="FY44" s="130"/>
      <c r="FZ44" s="130"/>
      <c r="GA44" s="130"/>
      <c r="GB44" s="130"/>
      <c r="GC44" s="130"/>
      <c r="GD44" s="130"/>
      <c r="GE44" s="130"/>
      <c r="GF44" s="130"/>
      <c r="GG44" s="130"/>
      <c r="GH44" s="130"/>
      <c r="GI44" s="130"/>
      <c r="GJ44" s="130"/>
      <c r="GK44" s="130"/>
      <c r="GL44" s="130"/>
      <c r="GM44" s="130"/>
      <c r="GN44" s="130"/>
      <c r="GO44" s="130"/>
      <c r="GP44" s="130"/>
      <c r="GQ44" s="130"/>
      <c r="GR44" s="130"/>
      <c r="GS44" s="130"/>
      <c r="GT44" s="130"/>
      <c r="GU44" s="130"/>
      <c r="GV44" s="130"/>
      <c r="GW44" s="130"/>
      <c r="GX44" s="130"/>
      <c r="GY44" s="130"/>
      <c r="GZ44" s="130"/>
      <c r="HA44" s="130"/>
      <c r="HB44" s="130"/>
      <c r="HC44" s="130"/>
      <c r="HD44" s="130"/>
      <c r="HE44" s="130"/>
      <c r="HF44" s="130"/>
      <c r="HG44" s="130"/>
      <c r="HH44" s="130"/>
      <c r="HI44" s="130"/>
      <c r="HJ44" s="130"/>
      <c r="HK44" s="130"/>
      <c r="HL44" s="130"/>
      <c r="HM44" s="130"/>
      <c r="HN44" s="130"/>
      <c r="HO44" s="130"/>
      <c r="HP44" s="130"/>
      <c r="HQ44" s="130"/>
      <c r="HR44" s="130"/>
      <c r="HS44" s="130"/>
      <c r="HT44" s="130"/>
      <c r="HU44" s="130"/>
      <c r="HV44" s="130"/>
      <c r="HW44" s="130"/>
      <c r="HX44" s="130"/>
      <c r="HY44" s="130"/>
      <c r="HZ44" s="130"/>
      <c r="IA44" s="130"/>
      <c r="IB44" s="130"/>
      <c r="IC44" s="130"/>
      <c r="ID44" s="130"/>
      <c r="IE44" s="130"/>
      <c r="IF44" s="130"/>
      <c r="IG44" s="130"/>
      <c r="IH44" s="130"/>
      <c r="II44" s="130"/>
      <c r="IJ44" s="130"/>
    </row>
    <row r="45" spans="1:244" s="114" customFormat="1" ht="15" customHeight="1" x14ac:dyDescent="0.2">
      <c r="A45" s="216">
        <v>108</v>
      </c>
      <c r="B45" s="216" t="s">
        <v>309</v>
      </c>
      <c r="C45" s="215" t="s">
        <v>367</v>
      </c>
      <c r="D45" s="215" t="s">
        <v>216</v>
      </c>
      <c r="E45" s="215" t="s">
        <v>368</v>
      </c>
      <c r="F45" s="215">
        <v>210015145</v>
      </c>
      <c r="G45" s="215" t="s">
        <v>323</v>
      </c>
      <c r="H45" s="215" t="s">
        <v>369</v>
      </c>
      <c r="I45" s="215" t="s">
        <v>370</v>
      </c>
      <c r="J45" s="215" t="s">
        <v>326</v>
      </c>
      <c r="K45" s="215">
        <v>60</v>
      </c>
      <c r="L45" s="215" t="s">
        <v>327</v>
      </c>
      <c r="M45" s="215" t="s">
        <v>220</v>
      </c>
      <c r="N45" s="215" t="s">
        <v>221</v>
      </c>
      <c r="O45" s="215" t="s">
        <v>222</v>
      </c>
      <c r="P45" s="215" t="s">
        <v>328</v>
      </c>
      <c r="Q45" s="218"/>
      <c r="R45" s="218"/>
      <c r="S45" s="218"/>
      <c r="T45" s="218">
        <v>1</v>
      </c>
      <c r="U45" s="218">
        <v>0</v>
      </c>
      <c r="V45" s="218">
        <v>0</v>
      </c>
      <c r="W45" s="218">
        <v>0.4</v>
      </c>
      <c r="X45" s="218">
        <v>0</v>
      </c>
      <c r="Y45" s="218"/>
      <c r="Z45" s="218"/>
      <c r="AA45" s="218"/>
      <c r="AB45" s="218"/>
      <c r="AC45" s="218"/>
      <c r="AD45" s="218"/>
      <c r="AE45" s="218"/>
      <c r="AF45" s="218"/>
      <c r="AG45" s="218"/>
      <c r="AH45" s="218"/>
      <c r="AI45" s="218"/>
      <c r="AJ45" s="218"/>
      <c r="AK45" s="218"/>
      <c r="AL45" s="218"/>
      <c r="AM45" s="218"/>
      <c r="AN45" s="218"/>
      <c r="AO45" s="218"/>
      <c r="AP45" s="218"/>
      <c r="AQ45" s="218"/>
      <c r="AR45" s="218">
        <v>71831.100000000006</v>
      </c>
      <c r="AS45" s="218">
        <f t="shared" si="4"/>
        <v>100563.54000000001</v>
      </c>
      <c r="AT45" s="214">
        <f t="shared" ref="AT45:AT46" si="6">AS45*1.12</f>
        <v>112631.16480000001</v>
      </c>
      <c r="AU45" s="215" t="s">
        <v>223</v>
      </c>
      <c r="AV45" s="215">
        <v>2015</v>
      </c>
      <c r="AW45" s="230"/>
      <c r="AX45" s="216" t="s">
        <v>50</v>
      </c>
      <c r="AY45" s="127"/>
      <c r="AZ45" s="127"/>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0"/>
      <c r="BX45" s="130"/>
      <c r="BY45" s="130"/>
      <c r="BZ45" s="130"/>
      <c r="CA45" s="130"/>
      <c r="CB45" s="130"/>
      <c r="CC45" s="130"/>
      <c r="CD45" s="130"/>
      <c r="CE45" s="130"/>
      <c r="CF45" s="130"/>
      <c r="CG45" s="130"/>
      <c r="CH45" s="130"/>
      <c r="CI45" s="130"/>
      <c r="CJ45" s="130"/>
      <c r="CK45" s="130"/>
      <c r="CL45" s="130"/>
      <c r="CM45" s="130"/>
      <c r="CN45" s="130"/>
      <c r="CO45" s="130"/>
      <c r="CP45" s="130"/>
      <c r="CQ45" s="130"/>
      <c r="CR45" s="130"/>
      <c r="CS45" s="130"/>
      <c r="CT45" s="130"/>
      <c r="CU45" s="130"/>
      <c r="CV45" s="130"/>
      <c r="CW45" s="130"/>
      <c r="CX45" s="130"/>
      <c r="CY45" s="130"/>
      <c r="CZ45" s="130"/>
      <c r="DA45" s="130"/>
      <c r="DB45" s="130"/>
      <c r="DC45" s="130"/>
      <c r="DD45" s="130"/>
      <c r="DE45" s="130"/>
      <c r="DF45" s="130"/>
      <c r="DG45" s="130"/>
      <c r="DH45" s="130"/>
      <c r="DI45" s="130"/>
      <c r="DJ45" s="130"/>
      <c r="DK45" s="130"/>
      <c r="DL45" s="130"/>
      <c r="DM45" s="130"/>
      <c r="DN45" s="130"/>
      <c r="DO45" s="130"/>
      <c r="DP45" s="130"/>
      <c r="DQ45" s="130"/>
      <c r="DR45" s="130"/>
      <c r="DS45" s="130"/>
      <c r="DT45" s="130"/>
      <c r="DU45" s="130"/>
      <c r="DV45" s="130"/>
      <c r="DW45" s="130"/>
      <c r="DX45" s="130"/>
      <c r="DY45" s="130"/>
      <c r="DZ45" s="130"/>
      <c r="EA45" s="130"/>
      <c r="EB45" s="130"/>
      <c r="EC45" s="130"/>
      <c r="ED45" s="130"/>
      <c r="EE45" s="130"/>
      <c r="EF45" s="130"/>
      <c r="EG45" s="130"/>
      <c r="EH45" s="130"/>
      <c r="EI45" s="130"/>
      <c r="EJ45" s="130"/>
      <c r="EK45" s="130"/>
      <c r="EL45" s="130"/>
      <c r="EM45" s="130"/>
      <c r="EN45" s="130"/>
      <c r="EO45" s="130"/>
      <c r="EP45" s="130"/>
      <c r="EQ45" s="130"/>
      <c r="ER45" s="130"/>
      <c r="ES45" s="130"/>
      <c r="ET45" s="130"/>
      <c r="EU45" s="130"/>
      <c r="EV45" s="130"/>
      <c r="EW45" s="130"/>
      <c r="EX45" s="130"/>
      <c r="EY45" s="130"/>
      <c r="EZ45" s="130"/>
      <c r="FA45" s="130"/>
      <c r="FB45" s="130"/>
      <c r="FC45" s="130"/>
      <c r="FD45" s="130"/>
      <c r="FE45" s="130"/>
      <c r="FF45" s="130"/>
      <c r="FG45" s="130"/>
      <c r="FH45" s="130"/>
      <c r="FI45" s="130"/>
      <c r="FJ45" s="130"/>
      <c r="FK45" s="130"/>
      <c r="FL45" s="130"/>
      <c r="FM45" s="130"/>
      <c r="FN45" s="130"/>
      <c r="FO45" s="130"/>
      <c r="FP45" s="130"/>
      <c r="FQ45" s="130"/>
      <c r="FR45" s="130"/>
      <c r="FS45" s="130"/>
      <c r="FT45" s="130"/>
      <c r="FU45" s="130"/>
      <c r="FV45" s="130"/>
      <c r="FW45" s="130"/>
      <c r="FX45" s="130"/>
      <c r="FY45" s="130"/>
      <c r="FZ45" s="130"/>
      <c r="GA45" s="130"/>
      <c r="GB45" s="130"/>
      <c r="GC45" s="130"/>
      <c r="GD45" s="130"/>
      <c r="GE45" s="130"/>
      <c r="GF45" s="130"/>
      <c r="GG45" s="130"/>
      <c r="GH45" s="130"/>
      <c r="GI45" s="130"/>
      <c r="GJ45" s="130"/>
      <c r="GK45" s="130"/>
      <c r="GL45" s="130"/>
      <c r="GM45" s="130"/>
      <c r="GN45" s="130"/>
      <c r="GO45" s="130"/>
      <c r="GP45" s="130"/>
      <c r="GQ45" s="130"/>
      <c r="GR45" s="130"/>
      <c r="GS45" s="130"/>
      <c r="GT45" s="130"/>
      <c r="GU45" s="130"/>
      <c r="GV45" s="130"/>
      <c r="GW45" s="130"/>
      <c r="GX45" s="130"/>
      <c r="GY45" s="130"/>
      <c r="GZ45" s="130"/>
      <c r="HA45" s="130"/>
      <c r="HB45" s="130"/>
      <c r="HC45" s="130"/>
      <c r="HD45" s="130"/>
      <c r="HE45" s="130"/>
      <c r="HF45" s="130"/>
      <c r="HG45" s="130"/>
      <c r="HH45" s="130"/>
      <c r="HI45" s="130"/>
      <c r="HJ45" s="130"/>
      <c r="HK45" s="130"/>
      <c r="HL45" s="130"/>
      <c r="HM45" s="130"/>
      <c r="HN45" s="130"/>
      <c r="HO45" s="130"/>
      <c r="HP45" s="130"/>
      <c r="HQ45" s="130"/>
      <c r="HR45" s="130"/>
      <c r="HS45" s="130"/>
      <c r="HT45" s="130"/>
      <c r="HU45" s="130"/>
      <c r="HV45" s="130"/>
      <c r="HW45" s="130"/>
      <c r="HX45" s="130"/>
      <c r="HY45" s="130"/>
      <c r="HZ45" s="130"/>
      <c r="IA45" s="130"/>
      <c r="IB45" s="130"/>
      <c r="IC45" s="130"/>
      <c r="ID45" s="130"/>
      <c r="IE45" s="130"/>
      <c r="IF45" s="130"/>
      <c r="IG45" s="130"/>
      <c r="IH45" s="130"/>
      <c r="II45" s="130"/>
      <c r="IJ45" s="130"/>
    </row>
    <row r="46" spans="1:244" s="114" customFormat="1" ht="15" customHeight="1" x14ac:dyDescent="0.2">
      <c r="A46" s="216">
        <v>108</v>
      </c>
      <c r="B46" s="216" t="s">
        <v>309</v>
      </c>
      <c r="C46" s="262" t="s">
        <v>371</v>
      </c>
      <c r="D46" s="220" t="s">
        <v>216</v>
      </c>
      <c r="E46" s="215" t="s">
        <v>372</v>
      </c>
      <c r="F46" s="220">
        <v>210000058</v>
      </c>
      <c r="G46" s="220" t="s">
        <v>323</v>
      </c>
      <c r="H46" s="220" t="s">
        <v>373</v>
      </c>
      <c r="I46" s="220" t="s">
        <v>374</v>
      </c>
      <c r="J46" s="221" t="s">
        <v>326</v>
      </c>
      <c r="K46" s="222">
        <v>45</v>
      </c>
      <c r="L46" s="216" t="s">
        <v>327</v>
      </c>
      <c r="M46" s="221" t="s">
        <v>220</v>
      </c>
      <c r="N46" s="216" t="s">
        <v>221</v>
      </c>
      <c r="O46" s="215" t="s">
        <v>222</v>
      </c>
      <c r="P46" s="215" t="s">
        <v>328</v>
      </c>
      <c r="Q46" s="282"/>
      <c r="R46" s="214"/>
      <c r="S46" s="214"/>
      <c r="T46" s="214">
        <v>0.2</v>
      </c>
      <c r="U46" s="218">
        <v>0</v>
      </c>
      <c r="V46" s="218">
        <v>0</v>
      </c>
      <c r="W46" s="218">
        <v>0</v>
      </c>
      <c r="X46" s="218">
        <v>0</v>
      </c>
      <c r="Y46" s="214"/>
      <c r="Z46" s="214"/>
      <c r="AA46" s="214"/>
      <c r="AB46" s="214"/>
      <c r="AC46" s="214"/>
      <c r="AD46" s="214"/>
      <c r="AE46" s="214"/>
      <c r="AF46" s="214"/>
      <c r="AG46" s="214"/>
      <c r="AH46" s="214"/>
      <c r="AI46" s="214"/>
      <c r="AJ46" s="214"/>
      <c r="AK46" s="214"/>
      <c r="AL46" s="214"/>
      <c r="AM46" s="214"/>
      <c r="AN46" s="214"/>
      <c r="AO46" s="214"/>
      <c r="AP46" s="214"/>
      <c r="AQ46" s="214"/>
      <c r="AR46" s="214">
        <v>1723376</v>
      </c>
      <c r="AS46" s="218">
        <f t="shared" si="4"/>
        <v>344675.2</v>
      </c>
      <c r="AT46" s="214">
        <f t="shared" si="6"/>
        <v>386036.22400000005</v>
      </c>
      <c r="AU46" s="216" t="s">
        <v>223</v>
      </c>
      <c r="AV46" s="223">
        <v>2015</v>
      </c>
      <c r="AW46" s="230"/>
      <c r="AX46" s="216" t="s">
        <v>50</v>
      </c>
      <c r="AY46" s="127"/>
      <c r="AZ46" s="127"/>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130"/>
      <c r="BY46" s="130"/>
      <c r="BZ46" s="130"/>
      <c r="CA46" s="130"/>
      <c r="CB46" s="130"/>
      <c r="CC46" s="130"/>
      <c r="CD46" s="130"/>
      <c r="CE46" s="130"/>
      <c r="CF46" s="130"/>
      <c r="CG46" s="130"/>
      <c r="CH46" s="130"/>
      <c r="CI46" s="130"/>
      <c r="CJ46" s="130"/>
      <c r="CK46" s="130"/>
      <c r="CL46" s="130"/>
      <c r="CM46" s="130"/>
      <c r="CN46" s="130"/>
      <c r="CO46" s="130"/>
      <c r="CP46" s="130"/>
      <c r="CQ46" s="130"/>
      <c r="CR46" s="130"/>
      <c r="CS46" s="130"/>
      <c r="CT46" s="130"/>
      <c r="CU46" s="130"/>
      <c r="CV46" s="130"/>
      <c r="CW46" s="130"/>
      <c r="CX46" s="130"/>
      <c r="CY46" s="130"/>
      <c r="CZ46" s="130"/>
      <c r="DA46" s="130"/>
      <c r="DB46" s="130"/>
      <c r="DC46" s="130"/>
      <c r="DD46" s="130"/>
      <c r="DE46" s="130"/>
      <c r="DF46" s="130"/>
      <c r="DG46" s="130"/>
      <c r="DH46" s="130"/>
      <c r="DI46" s="130"/>
      <c r="DJ46" s="130"/>
      <c r="DK46" s="130"/>
      <c r="DL46" s="130"/>
      <c r="DM46" s="130"/>
      <c r="DN46" s="130"/>
      <c r="DO46" s="130"/>
      <c r="DP46" s="130"/>
      <c r="DQ46" s="130"/>
      <c r="DR46" s="130"/>
      <c r="DS46" s="130"/>
      <c r="DT46" s="130"/>
      <c r="DU46" s="130"/>
      <c r="DV46" s="130"/>
      <c r="DW46" s="130"/>
      <c r="DX46" s="130"/>
      <c r="DY46" s="130"/>
      <c r="DZ46" s="130"/>
      <c r="EA46" s="130"/>
      <c r="EB46" s="130"/>
      <c r="EC46" s="130"/>
      <c r="ED46" s="130"/>
      <c r="EE46" s="130"/>
      <c r="EF46" s="130"/>
      <c r="EG46" s="130"/>
      <c r="EH46" s="130"/>
      <c r="EI46" s="130"/>
      <c r="EJ46" s="130"/>
      <c r="EK46" s="130"/>
      <c r="EL46" s="130"/>
      <c r="EM46" s="130"/>
      <c r="EN46" s="130"/>
      <c r="EO46" s="130"/>
      <c r="EP46" s="130"/>
      <c r="EQ46" s="130"/>
      <c r="ER46" s="130"/>
      <c r="ES46" s="130"/>
      <c r="ET46" s="130"/>
      <c r="EU46" s="130"/>
      <c r="EV46" s="130"/>
      <c r="EW46" s="130"/>
      <c r="EX46" s="130"/>
      <c r="EY46" s="130"/>
      <c r="EZ46" s="130"/>
      <c r="FA46" s="130"/>
      <c r="FB46" s="130"/>
      <c r="FC46" s="130"/>
      <c r="FD46" s="130"/>
      <c r="FE46" s="130"/>
      <c r="FF46" s="130"/>
      <c r="FG46" s="130"/>
      <c r="FH46" s="130"/>
      <c r="FI46" s="130"/>
      <c r="FJ46" s="130"/>
      <c r="FK46" s="130"/>
      <c r="FL46" s="130"/>
      <c r="FM46" s="130"/>
      <c r="FN46" s="130"/>
      <c r="FO46" s="130"/>
      <c r="FP46" s="130"/>
      <c r="FQ46" s="130"/>
      <c r="FR46" s="130"/>
      <c r="FS46" s="130"/>
      <c r="FT46" s="130"/>
      <c r="FU46" s="130"/>
      <c r="FV46" s="130"/>
      <c r="FW46" s="130"/>
      <c r="FX46" s="130"/>
      <c r="FY46" s="130"/>
      <c r="FZ46" s="130"/>
      <c r="GA46" s="130"/>
      <c r="GB46" s="130"/>
      <c r="GC46" s="130"/>
      <c r="GD46" s="130"/>
      <c r="GE46" s="130"/>
      <c r="GF46" s="130"/>
      <c r="GG46" s="130"/>
      <c r="GH46" s="130"/>
      <c r="GI46" s="130"/>
      <c r="GJ46" s="130"/>
      <c r="GK46" s="130"/>
      <c r="GL46" s="130"/>
      <c r="GM46" s="130"/>
      <c r="GN46" s="130"/>
      <c r="GO46" s="130"/>
      <c r="GP46" s="130"/>
      <c r="GQ46" s="130"/>
      <c r="GR46" s="130"/>
      <c r="GS46" s="130"/>
      <c r="GT46" s="130"/>
      <c r="GU46" s="130"/>
      <c r="GV46" s="130"/>
      <c r="GW46" s="130"/>
      <c r="GX46" s="130"/>
      <c r="GY46" s="130"/>
      <c r="GZ46" s="130"/>
      <c r="HA46" s="130"/>
      <c r="HB46" s="130"/>
      <c r="HC46" s="130"/>
      <c r="HD46" s="130"/>
      <c r="HE46" s="130"/>
      <c r="HF46" s="130"/>
      <c r="HG46" s="130"/>
      <c r="HH46" s="130"/>
      <c r="HI46" s="130"/>
      <c r="HJ46" s="130"/>
      <c r="HK46" s="130"/>
      <c r="HL46" s="130"/>
      <c r="HM46" s="130"/>
      <c r="HN46" s="130"/>
      <c r="HO46" s="130"/>
      <c r="HP46" s="130"/>
      <c r="HQ46" s="130"/>
      <c r="HR46" s="130"/>
      <c r="HS46" s="130"/>
      <c r="HT46" s="130"/>
      <c r="HU46" s="130"/>
      <c r="HV46" s="130"/>
      <c r="HW46" s="130"/>
      <c r="HX46" s="130"/>
      <c r="HY46" s="130"/>
      <c r="HZ46" s="130"/>
      <c r="IA46" s="130"/>
      <c r="IB46" s="130"/>
      <c r="IC46" s="130"/>
      <c r="ID46" s="130"/>
      <c r="IE46" s="130"/>
      <c r="IF46" s="130"/>
      <c r="IG46" s="130"/>
      <c r="IH46" s="130"/>
      <c r="II46" s="130"/>
      <c r="IJ46" s="130"/>
    </row>
    <row r="47" spans="1:244" s="114" customFormat="1" ht="15" customHeight="1" x14ac:dyDescent="0.2">
      <c r="A47" s="216">
        <v>108</v>
      </c>
      <c r="B47" s="218" t="s">
        <v>309</v>
      </c>
      <c r="C47" s="215" t="s">
        <v>375</v>
      </c>
      <c r="D47" s="215" t="s">
        <v>216</v>
      </c>
      <c r="E47" s="215" t="s">
        <v>376</v>
      </c>
      <c r="F47" s="215">
        <v>210015878</v>
      </c>
      <c r="G47" s="215" t="s">
        <v>323</v>
      </c>
      <c r="H47" s="215" t="s">
        <v>377</v>
      </c>
      <c r="I47" s="215" t="s">
        <v>378</v>
      </c>
      <c r="J47" s="215" t="s">
        <v>326</v>
      </c>
      <c r="K47" s="215">
        <v>92.1</v>
      </c>
      <c r="L47" s="215" t="s">
        <v>327</v>
      </c>
      <c r="M47" s="215" t="s">
        <v>220</v>
      </c>
      <c r="N47" s="215" t="s">
        <v>221</v>
      </c>
      <c r="O47" s="215" t="s">
        <v>222</v>
      </c>
      <c r="P47" s="215" t="s">
        <v>328</v>
      </c>
      <c r="Q47" s="218"/>
      <c r="R47" s="218"/>
      <c r="S47" s="218"/>
      <c r="T47" s="218">
        <v>0.8</v>
      </c>
      <c r="U47" s="218">
        <v>0.45</v>
      </c>
      <c r="V47" s="218">
        <v>0</v>
      </c>
      <c r="W47" s="218">
        <v>0</v>
      </c>
      <c r="X47" s="218">
        <v>0</v>
      </c>
      <c r="Y47" s="218"/>
      <c r="Z47" s="218"/>
      <c r="AA47" s="218"/>
      <c r="AB47" s="218"/>
      <c r="AC47" s="218"/>
      <c r="AD47" s="218"/>
      <c r="AE47" s="218"/>
      <c r="AF47" s="218"/>
      <c r="AG47" s="218"/>
      <c r="AH47" s="218"/>
      <c r="AI47" s="218"/>
      <c r="AJ47" s="218"/>
      <c r="AK47" s="218"/>
      <c r="AL47" s="218"/>
      <c r="AM47" s="218"/>
      <c r="AN47" s="218"/>
      <c r="AO47" s="218"/>
      <c r="AP47" s="218"/>
      <c r="AQ47" s="218"/>
      <c r="AR47" s="218">
        <v>205284.4</v>
      </c>
      <c r="AS47" s="218">
        <f t="shared" si="4"/>
        <v>256605.5</v>
      </c>
      <c r="AT47" s="214">
        <f>AS47*1.12</f>
        <v>287398.16000000003</v>
      </c>
      <c r="AU47" s="215" t="s">
        <v>223</v>
      </c>
      <c r="AV47" s="215">
        <v>2015</v>
      </c>
      <c r="AW47" s="230"/>
      <c r="AX47" s="216" t="s">
        <v>50</v>
      </c>
      <c r="AY47" s="127"/>
      <c r="AZ47" s="127"/>
      <c r="BA47" s="130"/>
      <c r="BB47" s="130"/>
      <c r="BC47" s="130"/>
      <c r="BD47" s="130"/>
      <c r="BE47" s="130"/>
      <c r="BF47" s="130"/>
      <c r="BG47" s="130"/>
      <c r="BH47" s="130"/>
      <c r="BI47" s="130"/>
      <c r="BJ47" s="130"/>
      <c r="BK47" s="130"/>
      <c r="BL47" s="130"/>
      <c r="BM47" s="130"/>
      <c r="BN47" s="130"/>
      <c r="BO47" s="130"/>
      <c r="BP47" s="130"/>
      <c r="BQ47" s="130"/>
      <c r="BR47" s="130"/>
      <c r="BS47" s="130"/>
      <c r="BT47" s="130"/>
      <c r="BU47" s="130"/>
      <c r="BV47" s="130"/>
      <c r="BW47" s="130"/>
      <c r="BX47" s="130"/>
      <c r="BY47" s="130"/>
      <c r="BZ47" s="130"/>
      <c r="CA47" s="130"/>
      <c r="CB47" s="130"/>
      <c r="CC47" s="130"/>
      <c r="CD47" s="130"/>
      <c r="CE47" s="130"/>
      <c r="CF47" s="130"/>
      <c r="CG47" s="130"/>
      <c r="CH47" s="130"/>
      <c r="CI47" s="130"/>
      <c r="CJ47" s="130"/>
      <c r="CK47" s="130"/>
      <c r="CL47" s="130"/>
      <c r="CM47" s="130"/>
      <c r="CN47" s="130"/>
      <c r="CO47" s="130"/>
      <c r="CP47" s="130"/>
      <c r="CQ47" s="130"/>
      <c r="CR47" s="130"/>
      <c r="CS47" s="130"/>
      <c r="CT47" s="130"/>
      <c r="CU47" s="130"/>
      <c r="CV47" s="130"/>
      <c r="CW47" s="130"/>
      <c r="CX47" s="130"/>
      <c r="CY47" s="130"/>
      <c r="CZ47" s="130"/>
      <c r="DA47" s="130"/>
      <c r="DB47" s="130"/>
      <c r="DC47" s="130"/>
      <c r="DD47" s="130"/>
      <c r="DE47" s="130"/>
      <c r="DF47" s="130"/>
      <c r="DG47" s="130"/>
      <c r="DH47" s="130"/>
      <c r="DI47" s="130"/>
      <c r="DJ47" s="130"/>
      <c r="DK47" s="130"/>
      <c r="DL47" s="130"/>
      <c r="DM47" s="130"/>
      <c r="DN47" s="130"/>
      <c r="DO47" s="130"/>
      <c r="DP47" s="130"/>
      <c r="DQ47" s="130"/>
      <c r="DR47" s="130"/>
      <c r="DS47" s="130"/>
      <c r="DT47" s="130"/>
      <c r="DU47" s="130"/>
      <c r="DV47" s="130"/>
      <c r="DW47" s="130"/>
      <c r="DX47" s="130"/>
      <c r="DY47" s="130"/>
      <c r="DZ47" s="130"/>
      <c r="EA47" s="130"/>
      <c r="EB47" s="130"/>
      <c r="EC47" s="130"/>
      <c r="ED47" s="130"/>
      <c r="EE47" s="130"/>
      <c r="EF47" s="130"/>
      <c r="EG47" s="130"/>
      <c r="EH47" s="130"/>
      <c r="EI47" s="130"/>
      <c r="EJ47" s="130"/>
      <c r="EK47" s="130"/>
      <c r="EL47" s="130"/>
      <c r="EM47" s="130"/>
      <c r="EN47" s="130"/>
      <c r="EO47" s="130"/>
      <c r="EP47" s="130"/>
      <c r="EQ47" s="130"/>
      <c r="ER47" s="130"/>
      <c r="ES47" s="130"/>
      <c r="ET47" s="130"/>
      <c r="EU47" s="130"/>
      <c r="EV47" s="130"/>
      <c r="EW47" s="130"/>
      <c r="EX47" s="130"/>
      <c r="EY47" s="130"/>
      <c r="EZ47" s="130"/>
      <c r="FA47" s="130"/>
      <c r="FB47" s="130"/>
      <c r="FC47" s="130"/>
      <c r="FD47" s="130"/>
      <c r="FE47" s="130"/>
      <c r="FF47" s="130"/>
      <c r="FG47" s="130"/>
      <c r="FH47" s="130"/>
      <c r="FI47" s="130"/>
      <c r="FJ47" s="130"/>
      <c r="FK47" s="130"/>
      <c r="FL47" s="130"/>
      <c r="FM47" s="130"/>
      <c r="FN47" s="130"/>
      <c r="FO47" s="130"/>
      <c r="FP47" s="130"/>
      <c r="FQ47" s="130"/>
      <c r="FR47" s="130"/>
      <c r="FS47" s="130"/>
      <c r="FT47" s="130"/>
      <c r="FU47" s="130"/>
      <c r="FV47" s="130"/>
      <c r="FW47" s="130"/>
      <c r="FX47" s="130"/>
      <c r="FY47" s="130"/>
      <c r="FZ47" s="130"/>
      <c r="GA47" s="130"/>
      <c r="GB47" s="130"/>
      <c r="GC47" s="130"/>
      <c r="GD47" s="130"/>
      <c r="GE47" s="130"/>
      <c r="GF47" s="130"/>
      <c r="GG47" s="130"/>
      <c r="GH47" s="130"/>
      <c r="GI47" s="130"/>
      <c r="GJ47" s="130"/>
      <c r="GK47" s="130"/>
      <c r="GL47" s="130"/>
      <c r="GM47" s="130"/>
      <c r="GN47" s="130"/>
      <c r="GO47" s="130"/>
      <c r="GP47" s="130"/>
      <c r="GQ47" s="130"/>
      <c r="GR47" s="130"/>
      <c r="GS47" s="130"/>
      <c r="GT47" s="130"/>
      <c r="GU47" s="130"/>
      <c r="GV47" s="130"/>
      <c r="GW47" s="130"/>
      <c r="GX47" s="130"/>
      <c r="GY47" s="130"/>
      <c r="GZ47" s="130"/>
      <c r="HA47" s="130"/>
      <c r="HB47" s="130"/>
      <c r="HC47" s="130"/>
      <c r="HD47" s="130"/>
      <c r="HE47" s="130"/>
      <c r="HF47" s="130"/>
      <c r="HG47" s="130"/>
      <c r="HH47" s="130"/>
      <c r="HI47" s="130"/>
      <c r="HJ47" s="130"/>
      <c r="HK47" s="130"/>
      <c r="HL47" s="130"/>
      <c r="HM47" s="130"/>
      <c r="HN47" s="130"/>
      <c r="HO47" s="130"/>
      <c r="HP47" s="130"/>
      <c r="HQ47" s="130"/>
      <c r="HR47" s="130"/>
      <c r="HS47" s="130"/>
      <c r="HT47" s="130"/>
      <c r="HU47" s="130"/>
      <c r="HV47" s="130"/>
      <c r="HW47" s="130"/>
      <c r="HX47" s="130"/>
      <c r="HY47" s="130"/>
      <c r="HZ47" s="130"/>
      <c r="IA47" s="130"/>
      <c r="IB47" s="130"/>
      <c r="IC47" s="130"/>
      <c r="ID47" s="130"/>
      <c r="IE47" s="130"/>
      <c r="IF47" s="130"/>
      <c r="IG47" s="130"/>
      <c r="IH47" s="130"/>
      <c r="II47" s="130"/>
      <c r="IJ47" s="130"/>
    </row>
    <row r="48" spans="1:244" s="114" customFormat="1" ht="15" customHeight="1" x14ac:dyDescent="0.2">
      <c r="A48" s="216">
        <v>108</v>
      </c>
      <c r="B48" s="216" t="s">
        <v>309</v>
      </c>
      <c r="C48" s="215" t="s">
        <v>379</v>
      </c>
      <c r="D48" s="215" t="s">
        <v>216</v>
      </c>
      <c r="E48" s="215" t="s">
        <v>380</v>
      </c>
      <c r="F48" s="215">
        <v>210023510</v>
      </c>
      <c r="G48" s="215" t="s">
        <v>323</v>
      </c>
      <c r="H48" s="215" t="s">
        <v>381</v>
      </c>
      <c r="I48" s="215" t="s">
        <v>382</v>
      </c>
      <c r="J48" s="215" t="s">
        <v>326</v>
      </c>
      <c r="K48" s="215">
        <v>89.1</v>
      </c>
      <c r="L48" s="215" t="s">
        <v>327</v>
      </c>
      <c r="M48" s="215" t="s">
        <v>220</v>
      </c>
      <c r="N48" s="215" t="s">
        <v>221</v>
      </c>
      <c r="O48" s="215" t="s">
        <v>222</v>
      </c>
      <c r="P48" s="215" t="s">
        <v>328</v>
      </c>
      <c r="Q48" s="218"/>
      <c r="R48" s="218"/>
      <c r="S48" s="218"/>
      <c r="T48" s="218">
        <v>0.51</v>
      </c>
      <c r="U48" s="218">
        <v>0</v>
      </c>
      <c r="V48" s="218">
        <v>0</v>
      </c>
      <c r="W48" s="218">
        <v>0.35</v>
      </c>
      <c r="X48" s="218">
        <v>0</v>
      </c>
      <c r="Y48" s="218"/>
      <c r="Z48" s="218"/>
      <c r="AA48" s="218"/>
      <c r="AB48" s="218"/>
      <c r="AC48" s="218"/>
      <c r="AD48" s="218"/>
      <c r="AE48" s="218"/>
      <c r="AF48" s="218"/>
      <c r="AG48" s="218"/>
      <c r="AH48" s="218"/>
      <c r="AI48" s="218"/>
      <c r="AJ48" s="218"/>
      <c r="AK48" s="218"/>
      <c r="AL48" s="218"/>
      <c r="AM48" s="218"/>
      <c r="AN48" s="218"/>
      <c r="AO48" s="218"/>
      <c r="AP48" s="218"/>
      <c r="AQ48" s="218"/>
      <c r="AR48" s="218">
        <v>599930.1</v>
      </c>
      <c r="AS48" s="218">
        <f t="shared" si="4"/>
        <v>515939.886</v>
      </c>
      <c r="AT48" s="214">
        <f t="shared" ref="AT48" si="7">AS48*1.12</f>
        <v>577852.67232000001</v>
      </c>
      <c r="AU48" s="215" t="s">
        <v>223</v>
      </c>
      <c r="AV48" s="215">
        <v>2015</v>
      </c>
      <c r="AW48" s="230"/>
      <c r="AX48" s="216" t="s">
        <v>50</v>
      </c>
      <c r="AY48" s="127"/>
      <c r="AZ48" s="127"/>
      <c r="BA48" s="130"/>
      <c r="BB48" s="130"/>
      <c r="BC48" s="130"/>
      <c r="BD48" s="130"/>
      <c r="BE48" s="130"/>
      <c r="BF48" s="130"/>
      <c r="BG48" s="130"/>
      <c r="BH48" s="130"/>
      <c r="BI48" s="130"/>
      <c r="BJ48" s="130"/>
      <c r="BK48" s="130"/>
      <c r="BL48" s="130"/>
      <c r="BM48" s="130"/>
      <c r="BN48" s="130"/>
      <c r="BO48" s="130"/>
      <c r="BP48" s="130"/>
      <c r="BQ48" s="130"/>
      <c r="BR48" s="130"/>
      <c r="BS48" s="130"/>
      <c r="BT48" s="130"/>
      <c r="BU48" s="130"/>
      <c r="BV48" s="130"/>
      <c r="BW48" s="130"/>
      <c r="BX48" s="130"/>
      <c r="BY48" s="130"/>
      <c r="BZ48" s="130"/>
      <c r="CA48" s="130"/>
      <c r="CB48" s="130"/>
      <c r="CC48" s="130"/>
      <c r="CD48" s="130"/>
      <c r="CE48" s="130"/>
      <c r="CF48" s="130"/>
      <c r="CG48" s="130"/>
      <c r="CH48" s="130"/>
      <c r="CI48" s="130"/>
      <c r="CJ48" s="130"/>
      <c r="CK48" s="130"/>
      <c r="CL48" s="130"/>
      <c r="CM48" s="130"/>
      <c r="CN48" s="130"/>
      <c r="CO48" s="130"/>
      <c r="CP48" s="130"/>
      <c r="CQ48" s="130"/>
      <c r="CR48" s="130"/>
      <c r="CS48" s="130"/>
      <c r="CT48" s="130"/>
      <c r="CU48" s="130"/>
      <c r="CV48" s="130"/>
      <c r="CW48" s="130"/>
      <c r="CX48" s="130"/>
      <c r="CY48" s="130"/>
      <c r="CZ48" s="130"/>
      <c r="DA48" s="130"/>
      <c r="DB48" s="130"/>
      <c r="DC48" s="130"/>
      <c r="DD48" s="130"/>
      <c r="DE48" s="130"/>
      <c r="DF48" s="130"/>
      <c r="DG48" s="130"/>
      <c r="DH48" s="130"/>
      <c r="DI48" s="130"/>
      <c r="DJ48" s="130"/>
      <c r="DK48" s="130"/>
      <c r="DL48" s="130"/>
      <c r="DM48" s="130"/>
      <c r="DN48" s="130"/>
      <c r="DO48" s="130"/>
      <c r="DP48" s="130"/>
      <c r="DQ48" s="130"/>
      <c r="DR48" s="130"/>
      <c r="DS48" s="130"/>
      <c r="DT48" s="130"/>
      <c r="DU48" s="130"/>
      <c r="DV48" s="130"/>
      <c r="DW48" s="130"/>
      <c r="DX48" s="130"/>
      <c r="DY48" s="130"/>
      <c r="DZ48" s="130"/>
      <c r="EA48" s="130"/>
      <c r="EB48" s="130"/>
      <c r="EC48" s="130"/>
      <c r="ED48" s="130"/>
      <c r="EE48" s="130"/>
      <c r="EF48" s="130"/>
      <c r="EG48" s="130"/>
      <c r="EH48" s="130"/>
      <c r="EI48" s="130"/>
      <c r="EJ48" s="130"/>
      <c r="EK48" s="130"/>
      <c r="EL48" s="130"/>
      <c r="EM48" s="130"/>
      <c r="EN48" s="130"/>
      <c r="EO48" s="130"/>
      <c r="EP48" s="130"/>
      <c r="EQ48" s="130"/>
      <c r="ER48" s="130"/>
      <c r="ES48" s="130"/>
      <c r="ET48" s="130"/>
      <c r="EU48" s="130"/>
      <c r="EV48" s="130"/>
      <c r="EW48" s="130"/>
      <c r="EX48" s="130"/>
      <c r="EY48" s="130"/>
      <c r="EZ48" s="130"/>
      <c r="FA48" s="130"/>
      <c r="FB48" s="130"/>
      <c r="FC48" s="130"/>
      <c r="FD48" s="130"/>
      <c r="FE48" s="130"/>
      <c r="FF48" s="130"/>
      <c r="FG48" s="130"/>
      <c r="FH48" s="130"/>
      <c r="FI48" s="130"/>
      <c r="FJ48" s="130"/>
      <c r="FK48" s="130"/>
      <c r="FL48" s="130"/>
      <c r="FM48" s="130"/>
      <c r="FN48" s="130"/>
      <c r="FO48" s="130"/>
      <c r="FP48" s="130"/>
      <c r="FQ48" s="130"/>
      <c r="FR48" s="130"/>
      <c r="FS48" s="130"/>
      <c r="FT48" s="130"/>
      <c r="FU48" s="130"/>
      <c r="FV48" s="130"/>
      <c r="FW48" s="130"/>
      <c r="FX48" s="130"/>
      <c r="FY48" s="130"/>
      <c r="FZ48" s="130"/>
      <c r="GA48" s="130"/>
      <c r="GB48" s="130"/>
      <c r="GC48" s="130"/>
      <c r="GD48" s="130"/>
      <c r="GE48" s="130"/>
      <c r="GF48" s="130"/>
      <c r="GG48" s="130"/>
      <c r="GH48" s="130"/>
      <c r="GI48" s="130"/>
      <c r="GJ48" s="130"/>
      <c r="GK48" s="130"/>
      <c r="GL48" s="130"/>
      <c r="GM48" s="130"/>
      <c r="GN48" s="130"/>
      <c r="GO48" s="130"/>
      <c r="GP48" s="130"/>
      <c r="GQ48" s="130"/>
      <c r="GR48" s="130"/>
      <c r="GS48" s="130"/>
      <c r="GT48" s="130"/>
      <c r="GU48" s="130"/>
      <c r="GV48" s="130"/>
      <c r="GW48" s="130"/>
      <c r="GX48" s="130"/>
      <c r="GY48" s="130"/>
      <c r="GZ48" s="130"/>
      <c r="HA48" s="130"/>
      <c r="HB48" s="130"/>
      <c r="HC48" s="130"/>
      <c r="HD48" s="130"/>
      <c r="HE48" s="130"/>
      <c r="HF48" s="130"/>
      <c r="HG48" s="130"/>
      <c r="HH48" s="130"/>
      <c r="HI48" s="130"/>
      <c r="HJ48" s="130"/>
      <c r="HK48" s="130"/>
      <c r="HL48" s="130"/>
      <c r="HM48" s="130"/>
      <c r="HN48" s="130"/>
      <c r="HO48" s="130"/>
      <c r="HP48" s="130"/>
      <c r="HQ48" s="130"/>
      <c r="HR48" s="130"/>
      <c r="HS48" s="130"/>
      <c r="HT48" s="130"/>
      <c r="HU48" s="130"/>
      <c r="HV48" s="130"/>
      <c r="HW48" s="130"/>
      <c r="HX48" s="130"/>
      <c r="HY48" s="130"/>
      <c r="HZ48" s="130"/>
      <c r="IA48" s="130"/>
      <c r="IB48" s="130"/>
      <c r="IC48" s="130"/>
      <c r="ID48" s="130"/>
      <c r="IE48" s="130"/>
      <c r="IF48" s="130"/>
      <c r="IG48" s="130"/>
      <c r="IH48" s="130"/>
      <c r="II48" s="130"/>
      <c r="IJ48" s="130"/>
    </row>
    <row r="49" spans="1:244" s="114" customFormat="1" ht="15" customHeight="1" x14ac:dyDescent="0.2">
      <c r="A49" s="216">
        <v>131</v>
      </c>
      <c r="B49" s="226" t="s">
        <v>399</v>
      </c>
      <c r="C49" s="252" t="s">
        <v>400</v>
      </c>
      <c r="D49" s="215" t="s">
        <v>216</v>
      </c>
      <c r="E49" s="226" t="s">
        <v>401</v>
      </c>
      <c r="F49" s="215">
        <v>210028034</v>
      </c>
      <c r="G49" s="226" t="s">
        <v>402</v>
      </c>
      <c r="H49" s="253" t="s">
        <v>403</v>
      </c>
      <c r="I49" s="254" t="s">
        <v>404</v>
      </c>
      <c r="J49" s="215" t="s">
        <v>314</v>
      </c>
      <c r="K49" s="254">
        <v>0</v>
      </c>
      <c r="L49" s="254" t="s">
        <v>405</v>
      </c>
      <c r="M49" s="215" t="s">
        <v>406</v>
      </c>
      <c r="N49" s="254" t="s">
        <v>221</v>
      </c>
      <c r="O49" s="215" t="s">
        <v>407</v>
      </c>
      <c r="P49" s="215" t="s">
        <v>408</v>
      </c>
      <c r="Q49" s="255"/>
      <c r="R49" s="218"/>
      <c r="S49" s="218"/>
      <c r="T49" s="218"/>
      <c r="U49" s="218"/>
      <c r="V49" s="255">
        <v>57312</v>
      </c>
      <c r="W49" s="255">
        <v>62472</v>
      </c>
      <c r="X49" s="255">
        <v>77357</v>
      </c>
      <c r="Y49" s="218"/>
      <c r="Z49" s="256"/>
      <c r="AA49" s="218"/>
      <c r="AB49" s="214"/>
      <c r="AC49" s="254"/>
      <c r="AD49" s="215"/>
      <c r="AE49" s="254"/>
      <c r="AF49" s="257"/>
      <c r="AG49" s="258"/>
      <c r="AH49" s="258"/>
      <c r="AI49" s="258"/>
      <c r="AJ49" s="258"/>
      <c r="AK49" s="258"/>
      <c r="AL49" s="258"/>
      <c r="AM49" s="258"/>
      <c r="AN49" s="258"/>
      <c r="AO49" s="258"/>
      <c r="AP49" s="258"/>
      <c r="AQ49" s="258"/>
      <c r="AR49" s="256">
        <v>120</v>
      </c>
      <c r="AS49" s="218">
        <v>23656920</v>
      </c>
      <c r="AT49" s="214">
        <v>26495750.400000002</v>
      </c>
      <c r="AU49" s="254"/>
      <c r="AV49" s="215">
        <v>2017</v>
      </c>
      <c r="AW49" s="215" t="s">
        <v>398</v>
      </c>
      <c r="AX49" s="216" t="s">
        <v>50</v>
      </c>
      <c r="AY49" s="127"/>
      <c r="AZ49" s="127"/>
    </row>
    <row r="50" spans="1:244" s="114" customFormat="1" ht="15" customHeight="1" x14ac:dyDescent="0.2">
      <c r="A50" s="216">
        <v>131</v>
      </c>
      <c r="B50" s="226" t="s">
        <v>399</v>
      </c>
      <c r="C50" s="252" t="s">
        <v>409</v>
      </c>
      <c r="D50" s="215" t="s">
        <v>216</v>
      </c>
      <c r="E50" s="226" t="s">
        <v>401</v>
      </c>
      <c r="F50" s="259">
        <v>210028034</v>
      </c>
      <c r="G50" s="226" t="s">
        <v>402</v>
      </c>
      <c r="H50" s="253" t="s">
        <v>403</v>
      </c>
      <c r="I50" s="254" t="s">
        <v>404</v>
      </c>
      <c r="J50" s="215" t="s">
        <v>314</v>
      </c>
      <c r="K50" s="254">
        <v>0</v>
      </c>
      <c r="L50" s="254" t="s">
        <v>405</v>
      </c>
      <c r="M50" s="215" t="s">
        <v>410</v>
      </c>
      <c r="N50" s="254" t="s">
        <v>221</v>
      </c>
      <c r="O50" s="215" t="s">
        <v>407</v>
      </c>
      <c r="P50" s="215" t="s">
        <v>408</v>
      </c>
      <c r="Q50" s="255"/>
      <c r="R50" s="218"/>
      <c r="S50" s="218"/>
      <c r="T50" s="218"/>
      <c r="U50" s="218"/>
      <c r="V50" s="255">
        <v>252920</v>
      </c>
      <c r="W50" s="255">
        <v>275007</v>
      </c>
      <c r="X50" s="255">
        <v>293207</v>
      </c>
      <c r="Y50" s="218"/>
      <c r="Z50" s="256"/>
      <c r="AA50" s="218"/>
      <c r="AB50" s="214"/>
      <c r="AC50" s="254"/>
      <c r="AD50" s="215"/>
      <c r="AE50" s="215"/>
      <c r="AF50" s="257"/>
      <c r="AG50" s="258"/>
      <c r="AH50" s="258"/>
      <c r="AI50" s="258"/>
      <c r="AJ50" s="258"/>
      <c r="AK50" s="258"/>
      <c r="AL50" s="258"/>
      <c r="AM50" s="258"/>
      <c r="AN50" s="258"/>
      <c r="AO50" s="258"/>
      <c r="AP50" s="258"/>
      <c r="AQ50" s="258"/>
      <c r="AR50" s="256">
        <v>120</v>
      </c>
      <c r="AS50" s="218">
        <v>98536080</v>
      </c>
      <c r="AT50" s="214">
        <v>110360409.60000001</v>
      </c>
      <c r="AU50" s="254"/>
      <c r="AV50" s="215">
        <v>2017</v>
      </c>
      <c r="AW50" s="215" t="s">
        <v>398</v>
      </c>
      <c r="AX50" s="216" t="s">
        <v>50</v>
      </c>
      <c r="AY50" s="127"/>
      <c r="AZ50" s="127"/>
    </row>
    <row r="51" spans="1:244" s="114" customFormat="1" ht="15" customHeight="1" x14ac:dyDescent="0.2">
      <c r="A51" s="216">
        <v>131</v>
      </c>
      <c r="B51" s="226" t="s">
        <v>399</v>
      </c>
      <c r="C51" s="252" t="s">
        <v>411</v>
      </c>
      <c r="D51" s="215" t="s">
        <v>216</v>
      </c>
      <c r="E51" s="226" t="s">
        <v>401</v>
      </c>
      <c r="F51" s="259">
        <v>210028034</v>
      </c>
      <c r="G51" s="226" t="s">
        <v>402</v>
      </c>
      <c r="H51" s="253" t="s">
        <v>403</v>
      </c>
      <c r="I51" s="254" t="s">
        <v>404</v>
      </c>
      <c r="J51" s="215" t="s">
        <v>314</v>
      </c>
      <c r="K51" s="254">
        <v>0</v>
      </c>
      <c r="L51" s="254" t="s">
        <v>405</v>
      </c>
      <c r="M51" s="215" t="s">
        <v>412</v>
      </c>
      <c r="N51" s="254" t="s">
        <v>221</v>
      </c>
      <c r="O51" s="215" t="s">
        <v>407</v>
      </c>
      <c r="P51" s="215" t="s">
        <v>408</v>
      </c>
      <c r="Q51" s="255"/>
      <c r="R51" s="218"/>
      <c r="S51" s="218"/>
      <c r="T51" s="218"/>
      <c r="U51" s="218"/>
      <c r="V51" s="255">
        <v>185000</v>
      </c>
      <c r="W51" s="255">
        <v>48800</v>
      </c>
      <c r="X51" s="255">
        <v>50000</v>
      </c>
      <c r="Y51" s="218"/>
      <c r="Z51" s="256"/>
      <c r="AA51" s="218"/>
      <c r="AB51" s="214"/>
      <c r="AC51" s="254"/>
      <c r="AD51" s="215"/>
      <c r="AE51" s="215"/>
      <c r="AF51" s="257"/>
      <c r="AG51" s="258"/>
      <c r="AH51" s="258"/>
      <c r="AI51" s="258"/>
      <c r="AJ51" s="258"/>
      <c r="AK51" s="258"/>
      <c r="AL51" s="258"/>
      <c r="AM51" s="258"/>
      <c r="AN51" s="258"/>
      <c r="AO51" s="258"/>
      <c r="AP51" s="258"/>
      <c r="AQ51" s="258"/>
      <c r="AR51" s="256">
        <v>120</v>
      </c>
      <c r="AS51" s="218">
        <v>34056000</v>
      </c>
      <c r="AT51" s="214">
        <v>38142720</v>
      </c>
      <c r="AU51" s="254"/>
      <c r="AV51" s="215">
        <v>2017</v>
      </c>
      <c r="AW51" s="215" t="s">
        <v>398</v>
      </c>
      <c r="AX51" s="216" t="s">
        <v>50</v>
      </c>
      <c r="AY51" s="127"/>
      <c r="AZ51" s="127"/>
    </row>
    <row r="52" spans="1:244" s="114" customFormat="1" ht="15" customHeight="1" x14ac:dyDescent="0.2">
      <c r="A52" s="111"/>
      <c r="B52" s="111">
        <v>1</v>
      </c>
      <c r="C52" s="197"/>
      <c r="D52" s="135"/>
      <c r="E52" s="135"/>
      <c r="F52" s="135"/>
      <c r="G52" s="135"/>
      <c r="H52" s="135"/>
      <c r="I52" s="135"/>
      <c r="J52" s="135"/>
      <c r="K52" s="135"/>
      <c r="L52" s="135"/>
      <c r="M52" s="135"/>
      <c r="N52" s="135"/>
      <c r="O52" s="135"/>
      <c r="P52" s="135"/>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10"/>
      <c r="AU52" s="135"/>
      <c r="AV52" s="135"/>
      <c r="AW52" s="197"/>
      <c r="AX52" s="111"/>
      <c r="AY52" s="127"/>
      <c r="AZ52" s="127"/>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130"/>
      <c r="CZ52" s="130"/>
      <c r="DA52" s="130"/>
      <c r="DB52" s="130"/>
      <c r="DC52" s="130"/>
      <c r="DD52" s="130"/>
      <c r="DE52" s="130"/>
      <c r="DF52" s="130"/>
      <c r="DG52" s="130"/>
      <c r="DH52" s="130"/>
      <c r="DI52" s="130"/>
      <c r="DJ52" s="130"/>
      <c r="DK52" s="130"/>
      <c r="DL52" s="130"/>
      <c r="DM52" s="130"/>
      <c r="DN52" s="130"/>
      <c r="DO52" s="130"/>
      <c r="DP52" s="130"/>
      <c r="DQ52" s="130"/>
      <c r="DR52" s="130"/>
      <c r="DS52" s="130"/>
      <c r="DT52" s="130"/>
      <c r="DU52" s="130"/>
      <c r="DV52" s="130"/>
      <c r="DW52" s="130"/>
      <c r="DX52" s="130"/>
      <c r="DY52" s="130"/>
      <c r="DZ52" s="130"/>
      <c r="EA52" s="130"/>
      <c r="EB52" s="130"/>
      <c r="EC52" s="130"/>
      <c r="ED52" s="130"/>
      <c r="EE52" s="130"/>
      <c r="EF52" s="130"/>
      <c r="EG52" s="130"/>
      <c r="EH52" s="130"/>
      <c r="EI52" s="130"/>
      <c r="EJ52" s="130"/>
      <c r="EK52" s="130"/>
      <c r="EL52" s="130"/>
      <c r="EM52" s="130"/>
      <c r="EN52" s="130"/>
      <c r="EO52" s="130"/>
      <c r="EP52" s="130"/>
      <c r="EQ52" s="130"/>
      <c r="ER52" s="130"/>
      <c r="ES52" s="130"/>
      <c r="ET52" s="130"/>
      <c r="EU52" s="130"/>
      <c r="EV52" s="130"/>
      <c r="EW52" s="130"/>
      <c r="EX52" s="130"/>
      <c r="EY52" s="130"/>
      <c r="EZ52" s="130"/>
      <c r="FA52" s="130"/>
      <c r="FB52" s="130"/>
      <c r="FC52" s="130"/>
      <c r="FD52" s="130"/>
      <c r="FE52" s="130"/>
      <c r="FF52" s="130"/>
      <c r="FG52" s="130"/>
      <c r="FH52" s="130"/>
      <c r="FI52" s="130"/>
      <c r="FJ52" s="130"/>
      <c r="FK52" s="130"/>
      <c r="FL52" s="130"/>
      <c r="FM52" s="130"/>
      <c r="FN52" s="130"/>
      <c r="FO52" s="130"/>
      <c r="FP52" s="130"/>
      <c r="FQ52" s="130"/>
      <c r="FR52" s="130"/>
      <c r="FS52" s="130"/>
      <c r="FT52" s="130"/>
      <c r="FU52" s="130"/>
      <c r="FV52" s="130"/>
      <c r="FW52" s="130"/>
      <c r="FX52" s="130"/>
      <c r="FY52" s="130"/>
      <c r="FZ52" s="130"/>
      <c r="GA52" s="130"/>
      <c r="GB52" s="130"/>
      <c r="GC52" s="130"/>
      <c r="GD52" s="130"/>
      <c r="GE52" s="130"/>
      <c r="GF52" s="130"/>
      <c r="GG52" s="130"/>
      <c r="GH52" s="130"/>
      <c r="GI52" s="130"/>
      <c r="GJ52" s="130"/>
      <c r="GK52" s="130"/>
      <c r="GL52" s="130"/>
      <c r="GM52" s="130"/>
      <c r="GN52" s="130"/>
      <c r="GO52" s="130"/>
      <c r="GP52" s="130"/>
      <c r="GQ52" s="130"/>
      <c r="GR52" s="130"/>
      <c r="GS52" s="130"/>
      <c r="GT52" s="130"/>
      <c r="GU52" s="130"/>
      <c r="GV52" s="130"/>
      <c r="GW52" s="130"/>
      <c r="GX52" s="130"/>
      <c r="GY52" s="130"/>
      <c r="GZ52" s="130"/>
      <c r="HA52" s="130"/>
      <c r="HB52" s="130"/>
      <c r="HC52" s="130"/>
      <c r="HD52" s="130"/>
      <c r="HE52" s="130"/>
      <c r="HF52" s="130"/>
      <c r="HG52" s="130"/>
      <c r="HH52" s="130"/>
      <c r="HI52" s="130"/>
      <c r="HJ52" s="130"/>
      <c r="HK52" s="130"/>
      <c r="HL52" s="130"/>
      <c r="HM52" s="130"/>
      <c r="HN52" s="130"/>
      <c r="HO52" s="130"/>
      <c r="HP52" s="130"/>
      <c r="HQ52" s="130"/>
      <c r="HR52" s="130"/>
      <c r="HS52" s="130"/>
      <c r="HT52" s="130"/>
      <c r="HU52" s="130"/>
      <c r="HV52" s="130"/>
      <c r="HW52" s="130"/>
      <c r="HX52" s="130"/>
      <c r="HY52" s="130"/>
      <c r="HZ52" s="130"/>
      <c r="IA52" s="130"/>
      <c r="IB52" s="130"/>
      <c r="IC52" s="130"/>
      <c r="ID52" s="130"/>
      <c r="IE52" s="130"/>
      <c r="IF52" s="130"/>
      <c r="IG52" s="130"/>
      <c r="IH52" s="130"/>
      <c r="II52" s="130"/>
      <c r="IJ52" s="130"/>
    </row>
    <row r="53" spans="1:244" s="207" customFormat="1" ht="13.15" customHeight="1" x14ac:dyDescent="0.25">
      <c r="A53" s="201"/>
      <c r="B53" s="202"/>
      <c r="C53" s="242" t="s">
        <v>206</v>
      </c>
      <c r="D53" s="202"/>
      <c r="E53" s="202"/>
      <c r="F53" s="202"/>
      <c r="G53" s="202"/>
      <c r="H53" s="202"/>
      <c r="I53" s="202"/>
      <c r="J53" s="202"/>
      <c r="K53" s="202"/>
      <c r="L53" s="202"/>
      <c r="M53" s="202"/>
      <c r="N53" s="202"/>
      <c r="O53" s="202"/>
      <c r="P53" s="204"/>
      <c r="Q53" s="204"/>
      <c r="R53" s="204"/>
      <c r="S53" s="204"/>
      <c r="T53" s="204"/>
      <c r="U53" s="204"/>
      <c r="V53" s="204"/>
      <c r="W53" s="204"/>
      <c r="X53" s="204"/>
      <c r="Y53" s="201"/>
      <c r="Z53" s="201"/>
      <c r="AA53" s="201"/>
      <c r="AB53" s="201"/>
      <c r="AC53" s="201"/>
      <c r="AD53" s="201"/>
      <c r="AE53" s="201"/>
      <c r="AF53" s="201"/>
      <c r="AG53" s="204"/>
      <c r="AH53" s="204"/>
      <c r="AI53" s="204"/>
      <c r="AJ53" s="204"/>
      <c r="AK53" s="204"/>
      <c r="AL53" s="204"/>
      <c r="AM53" s="204"/>
      <c r="AN53" s="204"/>
      <c r="AO53" s="204"/>
      <c r="AP53" s="204"/>
      <c r="AQ53" s="204"/>
      <c r="AR53" s="201"/>
      <c r="AS53" s="205">
        <f>SUM(AS9:AS33)</f>
        <v>290638484.13999999</v>
      </c>
      <c r="AT53" s="205">
        <f>SUM(AT9:AT33)</f>
        <v>325515102.23680007</v>
      </c>
      <c r="AU53" s="201"/>
      <c r="AV53" s="201"/>
      <c r="AW53" s="201"/>
      <c r="AX53" s="206" t="s">
        <v>50</v>
      </c>
      <c r="AZ53" s="208"/>
      <c r="BA53" s="209"/>
      <c r="BB53" s="210"/>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1"/>
      <c r="CL53" s="211"/>
      <c r="CM53" s="211"/>
      <c r="CN53" s="211"/>
      <c r="CO53" s="211"/>
      <c r="CP53" s="211"/>
      <c r="CQ53" s="211"/>
      <c r="CR53" s="211"/>
      <c r="CS53" s="211"/>
      <c r="CT53" s="211"/>
      <c r="CU53" s="211"/>
      <c r="CV53" s="211"/>
      <c r="CW53" s="211"/>
      <c r="CX53" s="211"/>
      <c r="CY53" s="211"/>
      <c r="CZ53" s="211"/>
      <c r="DA53" s="211"/>
      <c r="DB53" s="211"/>
      <c r="DC53" s="211"/>
      <c r="DD53" s="211"/>
      <c r="DE53" s="211"/>
      <c r="DF53" s="211"/>
      <c r="DG53" s="211"/>
      <c r="DH53" s="211"/>
      <c r="DI53" s="211"/>
      <c r="DJ53" s="211"/>
      <c r="DK53" s="211"/>
      <c r="DL53" s="211"/>
      <c r="DM53" s="211"/>
      <c r="DN53" s="211"/>
      <c r="DO53" s="211"/>
      <c r="DP53" s="211"/>
      <c r="DQ53" s="211"/>
      <c r="DR53" s="211"/>
      <c r="DS53" s="211"/>
      <c r="DT53" s="211"/>
      <c r="DU53" s="211"/>
      <c r="DV53" s="211"/>
      <c r="DW53" s="211"/>
      <c r="DX53" s="211"/>
      <c r="DY53" s="211"/>
      <c r="DZ53" s="211"/>
      <c r="EA53" s="211"/>
      <c r="EB53" s="211"/>
      <c r="EC53" s="211"/>
      <c r="ED53" s="211"/>
      <c r="EE53" s="211"/>
      <c r="EF53" s="211"/>
      <c r="EG53" s="211"/>
      <c r="EH53" s="211"/>
      <c r="EI53" s="211"/>
      <c r="EJ53" s="211"/>
      <c r="EK53" s="211"/>
      <c r="EL53" s="211"/>
      <c r="EM53" s="211"/>
      <c r="EN53" s="211"/>
      <c r="EO53" s="211"/>
      <c r="EP53" s="211"/>
      <c r="EQ53" s="211"/>
      <c r="ER53" s="211"/>
      <c r="ES53" s="211"/>
      <c r="ET53" s="211"/>
      <c r="EU53" s="211"/>
      <c r="EV53" s="211"/>
      <c r="EW53" s="211"/>
      <c r="EX53" s="211"/>
      <c r="EY53" s="211"/>
      <c r="EZ53" s="211"/>
      <c r="FA53" s="211"/>
      <c r="FB53" s="211"/>
      <c r="FC53" s="211"/>
      <c r="FD53" s="211"/>
      <c r="FE53" s="211"/>
      <c r="FF53" s="211"/>
      <c r="FG53" s="211"/>
      <c r="FH53" s="211"/>
      <c r="FI53" s="211"/>
      <c r="FJ53" s="211"/>
      <c r="FK53" s="211"/>
      <c r="FL53" s="211"/>
      <c r="FM53" s="211"/>
      <c r="FN53" s="211"/>
      <c r="FO53" s="211"/>
      <c r="FP53" s="211"/>
      <c r="FQ53" s="211"/>
      <c r="FR53" s="211"/>
      <c r="FS53" s="211"/>
      <c r="FT53" s="211"/>
      <c r="FU53" s="211"/>
      <c r="FV53" s="211"/>
      <c r="FW53" s="211"/>
      <c r="FX53" s="211"/>
      <c r="FY53" s="211"/>
      <c r="FZ53" s="211"/>
      <c r="GA53" s="211"/>
      <c r="GB53" s="211"/>
      <c r="GC53" s="211"/>
      <c r="GD53" s="211"/>
      <c r="GE53" s="211"/>
      <c r="GF53" s="211"/>
      <c r="GG53" s="211"/>
      <c r="GH53" s="211"/>
      <c r="GI53" s="211"/>
      <c r="GJ53" s="211"/>
      <c r="GK53" s="211"/>
      <c r="GL53" s="211"/>
      <c r="GM53" s="211"/>
      <c r="GN53" s="211"/>
      <c r="GO53" s="211"/>
      <c r="GP53" s="211"/>
      <c r="GQ53" s="211"/>
      <c r="GR53" s="211"/>
      <c r="GS53" s="211"/>
      <c r="GT53" s="211"/>
      <c r="GU53" s="211"/>
      <c r="GV53" s="211"/>
      <c r="GW53" s="211"/>
      <c r="GX53" s="211"/>
      <c r="GY53" s="211"/>
      <c r="GZ53" s="211"/>
      <c r="HA53" s="211"/>
      <c r="HB53" s="211"/>
      <c r="HC53" s="211"/>
      <c r="HD53" s="211"/>
      <c r="HE53" s="211"/>
      <c r="HF53" s="211"/>
      <c r="HG53" s="211"/>
      <c r="HH53" s="211"/>
      <c r="HI53" s="211"/>
      <c r="HJ53" s="211"/>
      <c r="HK53" s="211"/>
      <c r="HL53" s="211"/>
      <c r="HM53" s="211"/>
      <c r="HN53" s="211"/>
      <c r="HO53" s="211"/>
      <c r="HP53" s="211"/>
      <c r="HQ53" s="211"/>
      <c r="HR53" s="211"/>
      <c r="HS53" s="211"/>
      <c r="HT53" s="211"/>
    </row>
    <row r="54" spans="1:244" s="207" customFormat="1" ht="13.15" customHeight="1" x14ac:dyDescent="0.25">
      <c r="A54" s="201"/>
      <c r="B54" s="202"/>
      <c r="C54" s="242" t="s">
        <v>207</v>
      </c>
      <c r="D54" s="202"/>
      <c r="E54" s="202"/>
      <c r="F54" s="202"/>
      <c r="G54" s="202"/>
      <c r="H54" s="202"/>
      <c r="I54" s="202"/>
      <c r="J54" s="202"/>
      <c r="K54" s="202"/>
      <c r="L54" s="202"/>
      <c r="M54" s="202"/>
      <c r="N54" s="202"/>
      <c r="O54" s="202"/>
      <c r="P54" s="204"/>
      <c r="Q54" s="204"/>
      <c r="R54" s="204"/>
      <c r="S54" s="204"/>
      <c r="T54" s="204"/>
      <c r="U54" s="204"/>
      <c r="V54" s="204"/>
      <c r="W54" s="204"/>
      <c r="X54" s="204"/>
      <c r="Y54" s="204"/>
      <c r="Z54" s="201"/>
      <c r="AA54" s="201"/>
      <c r="AB54" s="201"/>
      <c r="AC54" s="201"/>
      <c r="AD54" s="201"/>
      <c r="AE54" s="201"/>
      <c r="AF54" s="201"/>
      <c r="AG54" s="204"/>
      <c r="AH54" s="204"/>
      <c r="AI54" s="204"/>
      <c r="AJ54" s="204"/>
      <c r="AK54" s="204"/>
      <c r="AL54" s="204"/>
      <c r="AM54" s="204"/>
      <c r="AN54" s="204"/>
      <c r="AO54" s="204"/>
      <c r="AP54" s="204"/>
      <c r="AQ54" s="204"/>
      <c r="AR54" s="204"/>
      <c r="AS54" s="204"/>
      <c r="AT54" s="204"/>
      <c r="AU54" s="204"/>
      <c r="AV54" s="204"/>
      <c r="AW54" s="204"/>
      <c r="AX54" s="206" t="s">
        <v>50</v>
      </c>
      <c r="AY54" s="208"/>
      <c r="AZ54" s="208"/>
      <c r="BA54" s="209"/>
      <c r="BB54" s="210"/>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c r="BY54" s="211"/>
      <c r="BZ54" s="211"/>
      <c r="CA54" s="211"/>
      <c r="CB54" s="211"/>
      <c r="CC54" s="211"/>
      <c r="CD54" s="211"/>
      <c r="CE54" s="211"/>
      <c r="CF54" s="211"/>
      <c r="CG54" s="211"/>
      <c r="CH54" s="211"/>
      <c r="CI54" s="211"/>
      <c r="CJ54" s="211"/>
      <c r="CK54" s="211"/>
      <c r="CL54" s="211"/>
      <c r="CM54" s="211"/>
      <c r="CN54" s="211"/>
      <c r="CO54" s="211"/>
      <c r="CP54" s="211"/>
      <c r="CQ54" s="211"/>
      <c r="CR54" s="211"/>
      <c r="CS54" s="211"/>
      <c r="CT54" s="211"/>
      <c r="CU54" s="211"/>
      <c r="CV54" s="211"/>
      <c r="CW54" s="211"/>
      <c r="CX54" s="211"/>
      <c r="CY54" s="211"/>
      <c r="CZ54" s="211"/>
      <c r="DA54" s="211"/>
      <c r="DB54" s="211"/>
      <c r="DC54" s="211"/>
      <c r="DD54" s="211"/>
      <c r="DE54" s="211"/>
      <c r="DF54" s="211"/>
      <c r="DG54" s="211"/>
      <c r="DH54" s="211"/>
      <c r="DI54" s="211"/>
      <c r="DJ54" s="211"/>
      <c r="DK54" s="211"/>
      <c r="DL54" s="211"/>
      <c r="DM54" s="211"/>
      <c r="DN54" s="211"/>
      <c r="DO54" s="211"/>
      <c r="DP54" s="211"/>
      <c r="DQ54" s="211"/>
      <c r="DR54" s="211"/>
      <c r="DS54" s="211"/>
      <c r="DT54" s="211"/>
      <c r="DU54" s="211"/>
      <c r="DV54" s="211"/>
      <c r="DW54" s="211"/>
      <c r="DX54" s="211"/>
      <c r="DY54" s="211"/>
      <c r="DZ54" s="211"/>
      <c r="EA54" s="211"/>
      <c r="EB54" s="211"/>
      <c r="EC54" s="211"/>
      <c r="ED54" s="211"/>
      <c r="EE54" s="211"/>
      <c r="EF54" s="211"/>
      <c r="EG54" s="211"/>
      <c r="EH54" s="211"/>
      <c r="EI54" s="211"/>
      <c r="EJ54" s="211"/>
      <c r="EK54" s="211"/>
      <c r="EL54" s="211"/>
      <c r="EM54" s="211"/>
      <c r="EN54" s="211"/>
      <c r="EO54" s="211"/>
      <c r="EP54" s="211"/>
      <c r="EQ54" s="211"/>
      <c r="ER54" s="211"/>
      <c r="ES54" s="211"/>
      <c r="ET54" s="211"/>
      <c r="EU54" s="211"/>
      <c r="EV54" s="211"/>
      <c r="EW54" s="211"/>
      <c r="EX54" s="211"/>
      <c r="EY54" s="211"/>
      <c r="EZ54" s="211"/>
      <c r="FA54" s="211"/>
      <c r="FB54" s="211"/>
      <c r="FC54" s="211"/>
      <c r="FD54" s="211"/>
      <c r="FE54" s="211"/>
      <c r="FF54" s="211"/>
      <c r="FG54" s="211"/>
      <c r="FH54" s="211"/>
      <c r="FI54" s="211"/>
      <c r="FJ54" s="211"/>
      <c r="FK54" s="211"/>
      <c r="FL54" s="211"/>
      <c r="FM54" s="211"/>
      <c r="FN54" s="211"/>
      <c r="FO54" s="211"/>
      <c r="FP54" s="211"/>
      <c r="FQ54" s="211"/>
      <c r="FR54" s="211"/>
      <c r="FS54" s="211"/>
      <c r="FT54" s="211"/>
      <c r="FU54" s="211"/>
      <c r="FV54" s="211"/>
      <c r="FW54" s="211"/>
      <c r="FX54" s="211"/>
      <c r="FY54" s="211"/>
      <c r="FZ54" s="211"/>
      <c r="GA54" s="211"/>
      <c r="GB54" s="211"/>
      <c r="GC54" s="211"/>
      <c r="GD54" s="211"/>
      <c r="GE54" s="211"/>
      <c r="GF54" s="211"/>
      <c r="GG54" s="211"/>
      <c r="GH54" s="211"/>
      <c r="GI54" s="211"/>
      <c r="GJ54" s="211"/>
      <c r="GK54" s="211"/>
      <c r="GL54" s="211"/>
      <c r="GM54" s="211"/>
      <c r="GN54" s="211"/>
      <c r="GO54" s="211"/>
      <c r="GP54" s="211"/>
      <c r="GQ54" s="211"/>
      <c r="GR54" s="211"/>
      <c r="GS54" s="211"/>
      <c r="GT54" s="211"/>
      <c r="GU54" s="211"/>
      <c r="GV54" s="211"/>
      <c r="GW54" s="211"/>
      <c r="GX54" s="211"/>
      <c r="GY54" s="211"/>
      <c r="GZ54" s="211"/>
      <c r="HA54" s="211"/>
      <c r="HB54" s="211"/>
      <c r="HC54" s="211"/>
      <c r="HD54" s="211"/>
      <c r="HE54" s="211"/>
      <c r="HF54" s="211"/>
      <c r="HG54" s="211"/>
      <c r="HH54" s="211"/>
      <c r="HI54" s="211"/>
      <c r="HJ54" s="211"/>
      <c r="HK54" s="211"/>
      <c r="HL54" s="211"/>
      <c r="HM54" s="211"/>
      <c r="HN54" s="211"/>
      <c r="HO54" s="211"/>
      <c r="HP54" s="211"/>
      <c r="HQ54" s="211"/>
      <c r="HR54" s="211"/>
      <c r="HS54" s="211"/>
      <c r="HT54" s="211"/>
    </row>
    <row r="55" spans="1:244" s="192" customFormat="1" ht="15" customHeight="1" x14ac:dyDescent="0.2">
      <c r="A55" s="241">
        <v>104</v>
      </c>
      <c r="B55" s="235" t="s">
        <v>218</v>
      </c>
      <c r="C55" s="240" t="s">
        <v>243</v>
      </c>
      <c r="D55" s="240" t="s">
        <v>216</v>
      </c>
      <c r="E55" s="240" t="s">
        <v>227</v>
      </c>
      <c r="F55" s="274">
        <v>270003456</v>
      </c>
      <c r="G55" s="240" t="s">
        <v>228</v>
      </c>
      <c r="H55" s="240" t="s">
        <v>229</v>
      </c>
      <c r="I55" s="240" t="s">
        <v>230</v>
      </c>
      <c r="J55" s="240" t="s">
        <v>231</v>
      </c>
      <c r="K55" s="240">
        <v>57</v>
      </c>
      <c r="L55" s="240" t="s">
        <v>219</v>
      </c>
      <c r="M55" s="240" t="s">
        <v>220</v>
      </c>
      <c r="N55" s="240" t="s">
        <v>221</v>
      </c>
      <c r="O55" s="240" t="s">
        <v>222</v>
      </c>
      <c r="P55" s="240" t="s">
        <v>232</v>
      </c>
      <c r="Q55" s="235"/>
      <c r="R55" s="235"/>
      <c r="S55" s="235"/>
      <c r="T55" s="235"/>
      <c r="U55" s="235">
        <v>1233</v>
      </c>
      <c r="V55" s="235">
        <v>1650</v>
      </c>
      <c r="W55" s="235">
        <v>3095</v>
      </c>
      <c r="X55" s="283">
        <v>2441</v>
      </c>
      <c r="Y55" s="235">
        <v>1650</v>
      </c>
      <c r="Z55" s="235"/>
      <c r="AA55" s="229"/>
      <c r="AB55" s="231"/>
      <c r="AC55" s="235"/>
      <c r="AD55" s="240"/>
      <c r="AE55" s="244"/>
      <c r="AF55" s="241"/>
      <c r="AG55" s="249"/>
      <c r="AH55" s="249"/>
      <c r="AI55" s="250"/>
      <c r="AJ55" s="250"/>
      <c r="AK55" s="250"/>
      <c r="AL55" s="250"/>
      <c r="AM55" s="250"/>
      <c r="AN55" s="250"/>
      <c r="AO55" s="250"/>
      <c r="AP55" s="250"/>
      <c r="AQ55" s="250"/>
      <c r="AR55" s="235">
        <v>1582</v>
      </c>
      <c r="AS55" s="232">
        <v>16324658</v>
      </c>
      <c r="AT55" s="233">
        <v>18283616.960000001</v>
      </c>
      <c r="AU55" s="235" t="s">
        <v>223</v>
      </c>
      <c r="AV55" s="240" t="s">
        <v>224</v>
      </c>
      <c r="AW55" s="244"/>
      <c r="AX55" s="241" t="s">
        <v>50</v>
      </c>
      <c r="AY55" s="193"/>
      <c r="AZ55" s="193"/>
      <c r="BA55" s="193"/>
      <c r="BB55" s="193"/>
      <c r="BC55" s="193"/>
      <c r="BD55" s="193"/>
      <c r="BE55" s="193"/>
      <c r="BF55" s="193"/>
      <c r="BG55" s="193"/>
      <c r="BH55" s="193"/>
      <c r="BI55" s="193"/>
      <c r="BJ55" s="193"/>
      <c r="BK55" s="193"/>
      <c r="BL55" s="193"/>
      <c r="BM55" s="193"/>
      <c r="BN55" s="193"/>
      <c r="BO55" s="193"/>
      <c r="BP55" s="193"/>
      <c r="BQ55" s="193"/>
      <c r="BR55" s="193"/>
      <c r="BS55" s="193"/>
      <c r="BT55" s="193"/>
      <c r="BU55" s="193"/>
      <c r="BV55" s="193"/>
      <c r="BW55" s="193"/>
      <c r="BX55" s="193"/>
      <c r="BY55" s="193"/>
      <c r="BZ55" s="193"/>
      <c r="CA55" s="193"/>
      <c r="CB55" s="193"/>
      <c r="CC55" s="193"/>
      <c r="CD55" s="193"/>
      <c r="CE55" s="193"/>
      <c r="CF55" s="193"/>
      <c r="CG55" s="193"/>
      <c r="CH55" s="193"/>
      <c r="CI55" s="193"/>
      <c r="CJ55" s="193"/>
      <c r="CK55" s="193"/>
      <c r="CL55" s="193"/>
      <c r="CM55" s="193"/>
      <c r="CN55" s="193"/>
      <c r="CO55" s="193"/>
      <c r="CP55" s="193"/>
      <c r="CQ55" s="193"/>
      <c r="CR55" s="193"/>
      <c r="CS55" s="193"/>
      <c r="CT55" s="193"/>
      <c r="CU55" s="193"/>
      <c r="CV55" s="193"/>
      <c r="CW55" s="193"/>
      <c r="CX55" s="193"/>
      <c r="CY55" s="193"/>
      <c r="CZ55" s="193"/>
      <c r="DA55" s="193"/>
      <c r="DB55" s="193"/>
      <c r="DC55" s="193"/>
      <c r="DD55" s="193"/>
      <c r="DE55" s="193"/>
      <c r="DF55" s="193"/>
      <c r="DG55" s="193"/>
      <c r="DH55" s="193"/>
      <c r="DI55" s="193"/>
      <c r="DJ55" s="193"/>
      <c r="DK55" s="193"/>
      <c r="DL55" s="193"/>
      <c r="DM55" s="193"/>
      <c r="DN55" s="193"/>
      <c r="DO55" s="193"/>
      <c r="DP55" s="193"/>
      <c r="DQ55" s="193"/>
      <c r="DR55" s="193"/>
      <c r="DS55" s="193"/>
      <c r="DT55" s="193"/>
      <c r="DU55" s="193"/>
      <c r="DV55" s="193"/>
      <c r="DW55" s="193"/>
      <c r="DX55" s="193"/>
      <c r="DY55" s="193"/>
      <c r="DZ55" s="193"/>
      <c r="EA55" s="193"/>
      <c r="EB55" s="193"/>
      <c r="EC55" s="193"/>
      <c r="ED55" s="193"/>
      <c r="EE55" s="193"/>
      <c r="EF55" s="193"/>
      <c r="EG55" s="193"/>
      <c r="EH55" s="193"/>
      <c r="EI55" s="193"/>
      <c r="EJ55" s="193"/>
      <c r="EK55" s="193"/>
      <c r="EL55" s="193"/>
      <c r="EM55" s="193"/>
      <c r="EN55" s="193"/>
      <c r="EO55" s="193"/>
      <c r="EP55" s="193"/>
      <c r="EQ55" s="193"/>
      <c r="ER55" s="193"/>
      <c r="ES55" s="193"/>
      <c r="ET55" s="193"/>
      <c r="EU55" s="193"/>
      <c r="EV55" s="193"/>
      <c r="EW55" s="193"/>
      <c r="EX55" s="193"/>
      <c r="EY55" s="193"/>
      <c r="EZ55" s="193"/>
      <c r="FA55" s="193"/>
      <c r="FB55" s="193"/>
      <c r="FC55" s="193"/>
      <c r="FD55" s="193"/>
      <c r="FE55" s="193"/>
      <c r="FF55" s="193"/>
      <c r="FG55" s="193"/>
      <c r="FH55" s="193"/>
      <c r="FI55" s="193"/>
      <c r="FJ55" s="193"/>
      <c r="FK55" s="193"/>
      <c r="FL55" s="193"/>
      <c r="FM55" s="193"/>
      <c r="FN55" s="193"/>
      <c r="FO55" s="193"/>
      <c r="FP55" s="193"/>
      <c r="FQ55" s="193"/>
      <c r="FR55" s="193"/>
      <c r="FS55" s="193"/>
      <c r="FT55" s="193"/>
      <c r="FU55" s="193"/>
      <c r="FV55" s="193"/>
      <c r="FW55" s="193"/>
      <c r="FX55" s="193"/>
      <c r="FY55" s="193"/>
      <c r="FZ55" s="193"/>
      <c r="GA55" s="193"/>
      <c r="GB55" s="193"/>
      <c r="GC55" s="193"/>
      <c r="GD55" s="193"/>
      <c r="GE55" s="193"/>
      <c r="GF55" s="193"/>
      <c r="GG55" s="193"/>
      <c r="GH55" s="193"/>
      <c r="GI55" s="193"/>
      <c r="GJ55" s="193"/>
      <c r="GK55" s="193"/>
      <c r="GL55" s="193"/>
      <c r="GM55" s="193"/>
      <c r="GN55" s="193"/>
      <c r="GO55" s="193"/>
      <c r="GP55" s="193"/>
      <c r="GQ55" s="193"/>
      <c r="GR55" s="193"/>
      <c r="GS55" s="193"/>
      <c r="GT55" s="193"/>
      <c r="GU55" s="193"/>
      <c r="GV55" s="193"/>
      <c r="GW55" s="193"/>
      <c r="GX55" s="193"/>
      <c r="GY55" s="193"/>
      <c r="GZ55" s="193"/>
      <c r="HA55" s="193"/>
      <c r="HB55" s="193"/>
      <c r="HC55" s="193"/>
      <c r="HD55" s="193"/>
      <c r="HE55" s="193"/>
      <c r="HF55" s="193"/>
      <c r="HG55" s="193"/>
      <c r="HH55" s="193"/>
      <c r="HI55" s="193"/>
      <c r="HJ55" s="193"/>
      <c r="HK55" s="193"/>
      <c r="HL55" s="193"/>
      <c r="HM55" s="193"/>
      <c r="HN55" s="193"/>
      <c r="HO55" s="193"/>
      <c r="HP55" s="193"/>
      <c r="HQ55" s="193"/>
      <c r="HR55" s="193"/>
    </row>
    <row r="56" spans="1:244" s="195" customFormat="1" ht="15" customHeight="1" x14ac:dyDescent="0.2">
      <c r="A56" s="241">
        <v>104</v>
      </c>
      <c r="B56" s="235" t="s">
        <v>218</v>
      </c>
      <c r="C56" s="240" t="s">
        <v>244</v>
      </c>
      <c r="D56" s="240" t="s">
        <v>216</v>
      </c>
      <c r="E56" s="240" t="s">
        <v>234</v>
      </c>
      <c r="F56" s="274">
        <v>270007330</v>
      </c>
      <c r="G56" s="240" t="s">
        <v>235</v>
      </c>
      <c r="H56" s="240" t="s">
        <v>236</v>
      </c>
      <c r="I56" s="240" t="s">
        <v>237</v>
      </c>
      <c r="J56" s="240" t="s">
        <v>231</v>
      </c>
      <c r="K56" s="240">
        <v>45</v>
      </c>
      <c r="L56" s="240" t="s">
        <v>219</v>
      </c>
      <c r="M56" s="240" t="s">
        <v>220</v>
      </c>
      <c r="N56" s="240" t="s">
        <v>221</v>
      </c>
      <c r="O56" s="240" t="s">
        <v>222</v>
      </c>
      <c r="P56" s="240" t="s">
        <v>238</v>
      </c>
      <c r="Q56" s="235"/>
      <c r="R56" s="235"/>
      <c r="S56" s="235"/>
      <c r="T56" s="235"/>
      <c r="U56" s="235">
        <v>1350</v>
      </c>
      <c r="V56" s="235">
        <v>1850</v>
      </c>
      <c r="W56" s="235">
        <v>3002</v>
      </c>
      <c r="X56" s="234">
        <v>2437</v>
      </c>
      <c r="Y56" s="235">
        <v>1850</v>
      </c>
      <c r="Z56" s="235"/>
      <c r="AA56" s="229"/>
      <c r="AB56" s="231"/>
      <c r="AC56" s="235"/>
      <c r="AD56" s="240"/>
      <c r="AE56" s="244"/>
      <c r="AF56" s="241"/>
      <c r="AG56" s="249"/>
      <c r="AH56" s="249"/>
      <c r="AI56" s="275"/>
      <c r="AJ56" s="276"/>
      <c r="AK56" s="244"/>
      <c r="AL56" s="244"/>
      <c r="AM56" s="244"/>
      <c r="AN56" s="244"/>
      <c r="AO56" s="244"/>
      <c r="AP56" s="244"/>
      <c r="AQ56" s="244"/>
      <c r="AR56" s="235">
        <v>397</v>
      </c>
      <c r="AS56" s="232">
        <v>4164133</v>
      </c>
      <c r="AT56" s="233">
        <v>4663828.9600000009</v>
      </c>
      <c r="AU56" s="235" t="s">
        <v>223</v>
      </c>
      <c r="AV56" s="240" t="s">
        <v>224</v>
      </c>
      <c r="AW56" s="244"/>
      <c r="AX56" s="241" t="s">
        <v>50</v>
      </c>
      <c r="AY56" s="194"/>
      <c r="AZ56" s="194"/>
      <c r="BA56" s="194"/>
      <c r="BB56" s="194"/>
      <c r="BC56" s="194"/>
      <c r="BD56" s="194"/>
      <c r="BE56" s="194"/>
      <c r="BF56" s="194"/>
      <c r="BG56" s="194"/>
      <c r="BH56" s="194"/>
      <c r="BI56" s="194"/>
      <c r="BJ56" s="194"/>
      <c r="BK56" s="194"/>
      <c r="BL56" s="194"/>
      <c r="BM56" s="194"/>
      <c r="BN56" s="194"/>
      <c r="BO56" s="194"/>
      <c r="BP56" s="194"/>
      <c r="BQ56" s="194"/>
      <c r="BR56" s="194"/>
      <c r="BS56" s="194"/>
      <c r="BT56" s="194"/>
      <c r="BU56" s="194"/>
      <c r="BV56" s="194"/>
      <c r="BW56" s="194"/>
      <c r="BX56" s="194"/>
      <c r="BY56" s="194"/>
      <c r="BZ56" s="194"/>
      <c r="CA56" s="194"/>
      <c r="CB56" s="194"/>
      <c r="CC56" s="194"/>
      <c r="CD56" s="194"/>
      <c r="CE56" s="194"/>
      <c r="CF56" s="194"/>
      <c r="CG56" s="194"/>
      <c r="CH56" s="194"/>
      <c r="CI56" s="194"/>
      <c r="CJ56" s="194"/>
      <c r="CK56" s="194"/>
      <c r="CL56" s="194"/>
      <c r="CM56" s="194"/>
      <c r="CN56" s="194"/>
      <c r="CO56" s="194"/>
      <c r="CP56" s="194"/>
      <c r="CQ56" s="194"/>
      <c r="CR56" s="194"/>
      <c r="CS56" s="194"/>
      <c r="CT56" s="194"/>
      <c r="CU56" s="194"/>
      <c r="CV56" s="194"/>
      <c r="CW56" s="194"/>
      <c r="CX56" s="194"/>
      <c r="CY56" s="194"/>
      <c r="CZ56" s="194"/>
      <c r="DA56" s="194"/>
      <c r="DB56" s="194"/>
      <c r="DC56" s="194"/>
      <c r="DD56" s="194"/>
      <c r="DE56" s="194"/>
      <c r="DF56" s="194"/>
      <c r="DG56" s="194"/>
      <c r="DH56" s="194"/>
      <c r="DI56" s="194"/>
      <c r="DJ56" s="194"/>
      <c r="DK56" s="194"/>
      <c r="DL56" s="194"/>
      <c r="DM56" s="194"/>
      <c r="DN56" s="194"/>
      <c r="DO56" s="194"/>
      <c r="DP56" s="194"/>
      <c r="DQ56" s="194"/>
      <c r="DR56" s="194"/>
      <c r="DS56" s="194"/>
      <c r="DT56" s="194"/>
      <c r="DU56" s="194"/>
      <c r="DV56" s="194"/>
      <c r="DW56" s="194"/>
      <c r="DX56" s="194"/>
      <c r="DY56" s="194"/>
      <c r="DZ56" s="194"/>
      <c r="EA56" s="194"/>
      <c r="EB56" s="194"/>
      <c r="EC56" s="194"/>
      <c r="ED56" s="194"/>
      <c r="EE56" s="194"/>
      <c r="EF56" s="194"/>
      <c r="EG56" s="194"/>
      <c r="EH56" s="194"/>
      <c r="EI56" s="194"/>
      <c r="EJ56" s="194"/>
      <c r="EK56" s="194"/>
      <c r="EL56" s="194"/>
      <c r="EM56" s="194"/>
      <c r="EN56" s="194"/>
      <c r="EO56" s="194"/>
      <c r="EP56" s="194"/>
      <c r="EQ56" s="194"/>
      <c r="ER56" s="194"/>
      <c r="ES56" s="194"/>
      <c r="ET56" s="194"/>
      <c r="EU56" s="194"/>
      <c r="EV56" s="194"/>
      <c r="EW56" s="194"/>
      <c r="EX56" s="194"/>
      <c r="EY56" s="194"/>
      <c r="EZ56" s="194"/>
      <c r="FA56" s="194"/>
      <c r="FB56" s="194"/>
      <c r="FC56" s="194"/>
      <c r="FD56" s="194"/>
      <c r="FE56" s="194"/>
      <c r="FF56" s="194"/>
      <c r="FG56" s="194"/>
      <c r="FH56" s="194"/>
      <c r="FI56" s="194"/>
      <c r="FJ56" s="194"/>
      <c r="FK56" s="194"/>
      <c r="FL56" s="194"/>
      <c r="FM56" s="194"/>
      <c r="FN56" s="194"/>
      <c r="FO56" s="194"/>
      <c r="FP56" s="194"/>
      <c r="FQ56" s="194"/>
      <c r="FR56" s="194"/>
      <c r="FS56" s="194"/>
      <c r="FT56" s="194"/>
      <c r="FU56" s="194"/>
      <c r="FV56" s="194"/>
      <c r="FW56" s="194"/>
      <c r="FX56" s="194"/>
      <c r="FY56" s="194"/>
      <c r="FZ56" s="194"/>
      <c r="GA56" s="194"/>
      <c r="GB56" s="194"/>
      <c r="GC56" s="194"/>
      <c r="GD56" s="194"/>
      <c r="GE56" s="194"/>
      <c r="GF56" s="194"/>
      <c r="GG56" s="194"/>
      <c r="GH56" s="194"/>
      <c r="GI56" s="194"/>
      <c r="GJ56" s="194"/>
      <c r="GK56" s="194"/>
      <c r="GL56" s="194"/>
      <c r="GM56" s="194"/>
      <c r="GN56" s="194"/>
      <c r="GO56" s="194"/>
      <c r="GP56" s="194"/>
      <c r="GQ56" s="194"/>
      <c r="GR56" s="194"/>
      <c r="GS56" s="194"/>
      <c r="GT56" s="194"/>
      <c r="GU56" s="194"/>
      <c r="GV56" s="194"/>
      <c r="GW56" s="194"/>
      <c r="GX56" s="194"/>
      <c r="GY56" s="194"/>
      <c r="GZ56" s="194"/>
      <c r="HA56" s="194"/>
      <c r="HB56" s="194"/>
    </row>
    <row r="57" spans="1:244" s="192" customFormat="1" ht="15" customHeight="1" x14ac:dyDescent="0.2">
      <c r="A57" s="241">
        <v>104</v>
      </c>
      <c r="B57" s="241" t="s">
        <v>218</v>
      </c>
      <c r="C57" s="240" t="s">
        <v>246</v>
      </c>
      <c r="D57" s="240" t="s">
        <v>216</v>
      </c>
      <c r="E57" s="240" t="s">
        <v>234</v>
      </c>
      <c r="F57" s="274">
        <v>270006466</v>
      </c>
      <c r="G57" s="240" t="s">
        <v>235</v>
      </c>
      <c r="H57" s="240" t="s">
        <v>236</v>
      </c>
      <c r="I57" s="240" t="s">
        <v>242</v>
      </c>
      <c r="J57" s="240" t="s">
        <v>231</v>
      </c>
      <c r="K57" s="240">
        <v>45</v>
      </c>
      <c r="L57" s="240" t="s">
        <v>219</v>
      </c>
      <c r="M57" s="240" t="s">
        <v>220</v>
      </c>
      <c r="N57" s="240" t="s">
        <v>221</v>
      </c>
      <c r="O57" s="240" t="s">
        <v>222</v>
      </c>
      <c r="P57" s="240" t="s">
        <v>238</v>
      </c>
      <c r="Q57" s="235"/>
      <c r="R57" s="235"/>
      <c r="S57" s="235"/>
      <c r="T57" s="235"/>
      <c r="U57" s="235">
        <v>525</v>
      </c>
      <c r="V57" s="235">
        <v>1284</v>
      </c>
      <c r="W57" s="235">
        <v>2288</v>
      </c>
      <c r="X57" s="283">
        <v>1998</v>
      </c>
      <c r="Y57" s="235">
        <v>2100</v>
      </c>
      <c r="Z57" s="235"/>
      <c r="AA57" s="229"/>
      <c r="AB57" s="231"/>
      <c r="AC57" s="240"/>
      <c r="AD57" s="240"/>
      <c r="AE57" s="247"/>
      <c r="AF57" s="241"/>
      <c r="AG57" s="249"/>
      <c r="AH57" s="249"/>
      <c r="AI57" s="250"/>
      <c r="AJ57" s="250"/>
      <c r="AK57" s="250"/>
      <c r="AL57" s="250"/>
      <c r="AM57" s="250"/>
      <c r="AN57" s="250"/>
      <c r="AO57" s="250"/>
      <c r="AP57" s="250"/>
      <c r="AQ57" s="250"/>
      <c r="AR57" s="235">
        <v>600</v>
      </c>
      <c r="AS57" s="232">
        <v>4951800</v>
      </c>
      <c r="AT57" s="233">
        <v>5546016.0000000009</v>
      </c>
      <c r="AU57" s="240" t="s">
        <v>223</v>
      </c>
      <c r="AV57" s="240" t="s">
        <v>224</v>
      </c>
      <c r="AW57" s="247"/>
      <c r="AX57" s="241" t="s">
        <v>50</v>
      </c>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c r="EI57" s="193"/>
      <c r="EJ57" s="193"/>
      <c r="EK57" s="193"/>
      <c r="EL57" s="193"/>
      <c r="EM57" s="193"/>
      <c r="EN57" s="193"/>
      <c r="EO57" s="193"/>
      <c r="EP57" s="193"/>
      <c r="EQ57" s="193"/>
      <c r="ER57" s="193"/>
      <c r="ES57" s="193"/>
      <c r="ET57" s="193"/>
      <c r="EU57" s="193"/>
      <c r="EV57" s="193"/>
      <c r="EW57" s="193"/>
      <c r="EX57" s="193"/>
      <c r="EY57" s="193"/>
      <c r="EZ57" s="193"/>
      <c r="FA57" s="193"/>
      <c r="FB57" s="193"/>
      <c r="FC57" s="193"/>
      <c r="FD57" s="193"/>
      <c r="FE57" s="193"/>
      <c r="FF57" s="193"/>
      <c r="FG57" s="193"/>
      <c r="FH57" s="193"/>
      <c r="FI57" s="193"/>
      <c r="FJ57" s="193"/>
      <c r="FK57" s="193"/>
      <c r="FL57" s="193"/>
      <c r="FM57" s="193"/>
      <c r="FN57" s="193"/>
      <c r="FO57" s="193"/>
      <c r="FP57" s="193"/>
      <c r="FQ57" s="193"/>
      <c r="FR57" s="193"/>
      <c r="FS57" s="193"/>
      <c r="FT57" s="193"/>
      <c r="FU57" s="193"/>
      <c r="FV57" s="193"/>
      <c r="FW57" s="193"/>
      <c r="FX57" s="193"/>
      <c r="FY57" s="193"/>
      <c r="FZ57" s="193"/>
      <c r="GA57" s="193"/>
      <c r="GB57" s="193"/>
      <c r="GC57" s="193"/>
      <c r="GD57" s="193"/>
      <c r="GE57" s="193"/>
      <c r="GF57" s="193"/>
      <c r="GG57" s="193"/>
      <c r="GH57" s="193"/>
      <c r="GI57" s="193"/>
      <c r="GJ57" s="193"/>
      <c r="GK57" s="193"/>
      <c r="GL57" s="193"/>
      <c r="GM57" s="193"/>
      <c r="GN57" s="193"/>
      <c r="GO57" s="193"/>
      <c r="GP57" s="193"/>
      <c r="GQ57" s="193"/>
      <c r="GR57" s="193"/>
      <c r="GS57" s="193"/>
      <c r="GT57" s="193"/>
      <c r="GU57" s="193"/>
      <c r="GV57" s="193"/>
      <c r="GW57" s="193"/>
      <c r="GX57" s="193"/>
      <c r="GY57" s="193"/>
      <c r="GZ57" s="193"/>
      <c r="HA57" s="193"/>
      <c r="HB57" s="193"/>
      <c r="HC57" s="193"/>
      <c r="HD57" s="193"/>
      <c r="HE57" s="193"/>
      <c r="HF57" s="193"/>
      <c r="HG57" s="193"/>
      <c r="HH57" s="193"/>
      <c r="HI57" s="193"/>
      <c r="HJ57" s="193"/>
      <c r="HK57" s="193"/>
      <c r="HL57" s="193"/>
      <c r="HM57" s="193"/>
      <c r="HN57" s="193"/>
      <c r="HO57" s="193"/>
      <c r="HP57" s="193"/>
      <c r="HQ57" s="193"/>
      <c r="HR57" s="193"/>
    </row>
    <row r="58" spans="1:244" s="192" customFormat="1" ht="15" customHeight="1" x14ac:dyDescent="0.2">
      <c r="A58" s="241">
        <v>104</v>
      </c>
      <c r="B58" s="241" t="s">
        <v>218</v>
      </c>
      <c r="C58" s="240" t="s">
        <v>247</v>
      </c>
      <c r="D58" s="240" t="s">
        <v>216</v>
      </c>
      <c r="E58" s="240" t="s">
        <v>248</v>
      </c>
      <c r="F58" s="274">
        <v>270005361</v>
      </c>
      <c r="G58" s="240" t="s">
        <v>249</v>
      </c>
      <c r="H58" s="240" t="s">
        <v>250</v>
      </c>
      <c r="I58" s="240" t="s">
        <v>251</v>
      </c>
      <c r="J58" s="240" t="s">
        <v>217</v>
      </c>
      <c r="K58" s="240">
        <v>57</v>
      </c>
      <c r="L58" s="240" t="s">
        <v>219</v>
      </c>
      <c r="M58" s="240" t="s">
        <v>220</v>
      </c>
      <c r="N58" s="240" t="s">
        <v>221</v>
      </c>
      <c r="O58" s="240" t="s">
        <v>222</v>
      </c>
      <c r="P58" s="240" t="s">
        <v>252</v>
      </c>
      <c r="Q58" s="235"/>
      <c r="R58" s="235"/>
      <c r="S58" s="235"/>
      <c r="T58" s="235"/>
      <c r="U58" s="235">
        <v>0</v>
      </c>
      <c r="V58" s="235">
        <v>0</v>
      </c>
      <c r="W58" s="235">
        <v>30</v>
      </c>
      <c r="X58" s="235">
        <v>57</v>
      </c>
      <c r="Y58" s="234">
        <v>68</v>
      </c>
      <c r="Z58" s="235"/>
      <c r="AA58" s="246"/>
      <c r="AB58" s="246"/>
      <c r="AC58" s="246"/>
      <c r="AD58" s="246"/>
      <c r="AE58" s="246"/>
      <c r="AF58" s="246"/>
      <c r="AG58" s="244"/>
      <c r="AH58" s="244"/>
      <c r="AI58" s="244"/>
      <c r="AJ58" s="244"/>
      <c r="AK58" s="244"/>
      <c r="AL58" s="244"/>
      <c r="AM58" s="244"/>
      <c r="AN58" s="244"/>
      <c r="AO58" s="244"/>
      <c r="AP58" s="244"/>
      <c r="AQ58" s="244"/>
      <c r="AR58" s="235">
        <v>33447.54</v>
      </c>
      <c r="AS58" s="232">
        <v>5184368.7</v>
      </c>
      <c r="AT58" s="233">
        <v>5806492.9440000011</v>
      </c>
      <c r="AU58" s="235" t="s">
        <v>223</v>
      </c>
      <c r="AV58" s="240" t="s">
        <v>224</v>
      </c>
      <c r="AW58" s="247" t="s">
        <v>225</v>
      </c>
      <c r="AX58" s="241" t="s">
        <v>50</v>
      </c>
      <c r="AY58" s="191"/>
      <c r="AZ58" s="191"/>
      <c r="BB58" s="198"/>
      <c r="BC58" s="198"/>
      <c r="BD58" s="198"/>
      <c r="BF58" s="193"/>
      <c r="BG58" s="193"/>
      <c r="BH58" s="193"/>
      <c r="BI58" s="193"/>
      <c r="BJ58" s="193"/>
      <c r="BK58" s="193"/>
      <c r="BL58" s="193"/>
      <c r="BM58" s="193"/>
      <c r="BN58" s="193"/>
      <c r="BO58" s="193"/>
      <c r="BP58" s="193"/>
      <c r="BQ58" s="193"/>
      <c r="BR58" s="193"/>
      <c r="BS58" s="193"/>
      <c r="BT58" s="193"/>
      <c r="BU58" s="193"/>
      <c r="BV58" s="193"/>
      <c r="BW58" s="193"/>
      <c r="BX58" s="193"/>
      <c r="BY58" s="193"/>
      <c r="BZ58" s="193"/>
      <c r="CA58" s="193"/>
      <c r="CB58" s="193"/>
      <c r="CC58" s="193"/>
      <c r="CD58" s="193"/>
      <c r="CE58" s="193"/>
      <c r="CF58" s="193"/>
      <c r="CG58" s="193"/>
      <c r="CH58" s="193"/>
      <c r="CI58" s="193"/>
      <c r="CJ58" s="193"/>
      <c r="CK58" s="193"/>
      <c r="CL58" s="193"/>
      <c r="CM58" s="193"/>
      <c r="CN58" s="193"/>
      <c r="CO58" s="193"/>
      <c r="CP58" s="193"/>
      <c r="CQ58" s="193"/>
      <c r="CR58" s="193"/>
      <c r="CS58" s="193"/>
      <c r="CT58" s="193"/>
      <c r="CU58" s="193"/>
      <c r="CV58" s="193"/>
      <c r="CW58" s="193"/>
      <c r="CX58" s="193"/>
      <c r="CY58" s="193"/>
      <c r="CZ58" s="193"/>
      <c r="DA58" s="193"/>
      <c r="DB58" s="193"/>
      <c r="DC58" s="193"/>
      <c r="DD58" s="193"/>
      <c r="DE58" s="193"/>
      <c r="DF58" s="193"/>
      <c r="DG58" s="193"/>
      <c r="DH58" s="193"/>
      <c r="DI58" s="193"/>
      <c r="DJ58" s="193"/>
      <c r="DK58" s="193"/>
      <c r="DL58" s="193"/>
      <c r="DM58" s="193"/>
      <c r="DN58" s="193"/>
      <c r="DO58" s="193"/>
      <c r="DP58" s="193"/>
      <c r="DQ58" s="193"/>
      <c r="DR58" s="193"/>
      <c r="DS58" s="193"/>
      <c r="DT58" s="193"/>
      <c r="DU58" s="193"/>
      <c r="DV58" s="193"/>
      <c r="DW58" s="193"/>
      <c r="DX58" s="193"/>
      <c r="DY58" s="193"/>
      <c r="DZ58" s="193"/>
      <c r="EA58" s="193"/>
      <c r="EB58" s="193"/>
      <c r="EC58" s="193"/>
      <c r="ED58" s="193"/>
      <c r="EE58" s="193"/>
      <c r="EF58" s="193"/>
      <c r="EG58" s="193"/>
      <c r="EH58" s="193"/>
      <c r="EI58" s="193"/>
      <c r="EJ58" s="193"/>
      <c r="EK58" s="193"/>
      <c r="EL58" s="193"/>
      <c r="EM58" s="193"/>
      <c r="EN58" s="193"/>
      <c r="EO58" s="193"/>
      <c r="EP58" s="193"/>
      <c r="EQ58" s="193"/>
      <c r="ER58" s="193"/>
      <c r="ES58" s="193"/>
      <c r="ET58" s="193"/>
      <c r="EU58" s="193"/>
      <c r="EV58" s="193"/>
      <c r="EW58" s="193"/>
      <c r="EX58" s="193"/>
      <c r="EY58" s="193"/>
      <c r="EZ58" s="193"/>
      <c r="FA58" s="193"/>
      <c r="FB58" s="193"/>
      <c r="FC58" s="193"/>
      <c r="FD58" s="193"/>
      <c r="FE58" s="193"/>
      <c r="FF58" s="193"/>
      <c r="FG58" s="193"/>
      <c r="FH58" s="193"/>
      <c r="FI58" s="193"/>
      <c r="FJ58" s="193"/>
      <c r="FK58" s="193"/>
      <c r="FL58" s="193"/>
      <c r="FM58" s="193"/>
      <c r="FN58" s="193"/>
      <c r="FO58" s="193"/>
      <c r="FP58" s="193"/>
      <c r="FQ58" s="193"/>
      <c r="FR58" s="193"/>
      <c r="FS58" s="193"/>
      <c r="FT58" s="193"/>
      <c r="FU58" s="193"/>
      <c r="FV58" s="193"/>
      <c r="FW58" s="193"/>
      <c r="FX58" s="193"/>
      <c r="FY58" s="193"/>
      <c r="FZ58" s="193"/>
      <c r="GA58" s="193"/>
      <c r="GB58" s="193"/>
      <c r="GC58" s="193"/>
      <c r="GD58" s="193"/>
      <c r="GE58" s="193"/>
      <c r="GF58" s="193"/>
      <c r="GG58" s="193"/>
      <c r="GH58" s="193"/>
      <c r="GI58" s="193"/>
      <c r="GJ58" s="193"/>
      <c r="GK58" s="193"/>
      <c r="GL58" s="193"/>
      <c r="GM58" s="193"/>
      <c r="GN58" s="193"/>
      <c r="GO58" s="193"/>
      <c r="GP58" s="193"/>
      <c r="GQ58" s="193"/>
      <c r="GR58" s="193"/>
      <c r="GS58" s="193"/>
      <c r="GT58" s="193"/>
      <c r="GU58" s="193"/>
      <c r="GV58" s="193"/>
      <c r="GW58" s="193"/>
      <c r="GX58" s="193"/>
      <c r="GY58" s="193"/>
      <c r="GZ58" s="193"/>
      <c r="HA58" s="193"/>
      <c r="HB58" s="193"/>
      <c r="HC58" s="193"/>
      <c r="HD58" s="193"/>
      <c r="HE58" s="193"/>
      <c r="HF58" s="193"/>
      <c r="HG58" s="193"/>
      <c r="HH58" s="193"/>
      <c r="HI58" s="193"/>
      <c r="HJ58" s="193"/>
      <c r="HK58" s="193"/>
      <c r="HL58" s="193"/>
      <c r="HM58" s="193"/>
      <c r="HN58" s="193"/>
      <c r="HO58" s="193"/>
      <c r="HP58" s="193"/>
      <c r="HQ58" s="193"/>
      <c r="HR58" s="193"/>
      <c r="HS58" s="193"/>
      <c r="HT58" s="193"/>
      <c r="HU58" s="193"/>
      <c r="HV58" s="193"/>
      <c r="HW58" s="193"/>
      <c r="HX58" s="193"/>
      <c r="HY58" s="193"/>
      <c r="HZ58" s="193"/>
      <c r="IA58" s="193"/>
      <c r="IB58" s="193"/>
      <c r="IC58" s="193"/>
      <c r="ID58" s="193"/>
      <c r="IE58" s="193"/>
      <c r="IF58" s="193"/>
      <c r="IG58" s="193"/>
      <c r="IH58" s="193"/>
    </row>
    <row r="59" spans="1:244" s="192" customFormat="1" ht="15" customHeight="1" x14ac:dyDescent="0.2">
      <c r="A59" s="241">
        <v>104</v>
      </c>
      <c r="B59" s="241" t="s">
        <v>218</v>
      </c>
      <c r="C59" s="240" t="s">
        <v>253</v>
      </c>
      <c r="D59" s="240" t="s">
        <v>216</v>
      </c>
      <c r="E59" s="240" t="s">
        <v>248</v>
      </c>
      <c r="F59" s="274">
        <v>270008002</v>
      </c>
      <c r="G59" s="240" t="s">
        <v>249</v>
      </c>
      <c r="H59" s="240" t="s">
        <v>250</v>
      </c>
      <c r="I59" s="240" t="s">
        <v>254</v>
      </c>
      <c r="J59" s="240" t="s">
        <v>217</v>
      </c>
      <c r="K59" s="240">
        <v>57</v>
      </c>
      <c r="L59" s="240" t="s">
        <v>219</v>
      </c>
      <c r="M59" s="240" t="s">
        <v>220</v>
      </c>
      <c r="N59" s="240" t="s">
        <v>221</v>
      </c>
      <c r="O59" s="240" t="s">
        <v>222</v>
      </c>
      <c r="P59" s="240" t="s">
        <v>252</v>
      </c>
      <c r="Q59" s="235"/>
      <c r="R59" s="235"/>
      <c r="S59" s="235"/>
      <c r="T59" s="235"/>
      <c r="U59" s="235">
        <v>0</v>
      </c>
      <c r="V59" s="235">
        <v>75</v>
      </c>
      <c r="W59" s="235">
        <v>136</v>
      </c>
      <c r="X59" s="235">
        <v>166</v>
      </c>
      <c r="Y59" s="234">
        <v>166</v>
      </c>
      <c r="Z59" s="235"/>
      <c r="AA59" s="246"/>
      <c r="AB59" s="246"/>
      <c r="AC59" s="246"/>
      <c r="AD59" s="246"/>
      <c r="AE59" s="246"/>
      <c r="AF59" s="246"/>
      <c r="AG59" s="244"/>
      <c r="AH59" s="244"/>
      <c r="AI59" s="244"/>
      <c r="AJ59" s="244"/>
      <c r="AK59" s="244"/>
      <c r="AL59" s="244"/>
      <c r="AM59" s="244"/>
      <c r="AN59" s="244"/>
      <c r="AO59" s="244"/>
      <c r="AP59" s="244"/>
      <c r="AQ59" s="244"/>
      <c r="AR59" s="235">
        <v>33447.54</v>
      </c>
      <c r="AS59" s="232">
        <v>18162014.219999999</v>
      </c>
      <c r="AT59" s="233">
        <v>20341455.926400002</v>
      </c>
      <c r="AU59" s="235" t="s">
        <v>223</v>
      </c>
      <c r="AV59" s="240" t="s">
        <v>224</v>
      </c>
      <c r="AW59" s="247" t="s">
        <v>225</v>
      </c>
      <c r="AX59" s="241" t="s">
        <v>50</v>
      </c>
      <c r="AY59" s="191"/>
      <c r="AZ59" s="191"/>
      <c r="BB59" s="198"/>
      <c r="BC59" s="198"/>
      <c r="BD59" s="198"/>
      <c r="BF59" s="193"/>
      <c r="BG59" s="193"/>
      <c r="BH59" s="193"/>
      <c r="BI59" s="193"/>
      <c r="BJ59" s="193"/>
      <c r="BK59" s="193"/>
      <c r="BL59" s="193"/>
      <c r="BM59" s="193"/>
      <c r="BN59" s="193"/>
      <c r="BO59" s="193"/>
      <c r="BP59" s="193"/>
      <c r="BQ59" s="193"/>
      <c r="BR59" s="193"/>
      <c r="BS59" s="193"/>
      <c r="BT59" s="193"/>
      <c r="BU59" s="193"/>
      <c r="BV59" s="193"/>
      <c r="BW59" s="193"/>
      <c r="BX59" s="193"/>
      <c r="BY59" s="193"/>
      <c r="BZ59" s="193"/>
      <c r="CA59" s="193"/>
      <c r="CB59" s="193"/>
      <c r="CC59" s="193"/>
      <c r="CD59" s="193"/>
      <c r="CE59" s="193"/>
      <c r="CF59" s="193"/>
      <c r="CG59" s="193"/>
      <c r="CH59" s="193"/>
      <c r="CI59" s="193"/>
      <c r="CJ59" s="193"/>
      <c r="CK59" s="193"/>
      <c r="CL59" s="193"/>
      <c r="CM59" s="193"/>
      <c r="CN59" s="193"/>
      <c r="CO59" s="193"/>
      <c r="CP59" s="193"/>
      <c r="CQ59" s="193"/>
      <c r="CR59" s="193"/>
      <c r="CS59" s="193"/>
      <c r="CT59" s="193"/>
      <c r="CU59" s="193"/>
      <c r="CV59" s="193"/>
      <c r="CW59" s="193"/>
      <c r="CX59" s="193"/>
      <c r="CY59" s="193"/>
      <c r="CZ59" s="193"/>
      <c r="DA59" s="193"/>
      <c r="DB59" s="193"/>
      <c r="DC59" s="193"/>
      <c r="DD59" s="193"/>
      <c r="DE59" s="193"/>
      <c r="DF59" s="193"/>
      <c r="DG59" s="193"/>
      <c r="DH59" s="193"/>
      <c r="DI59" s="193"/>
      <c r="DJ59" s="193"/>
      <c r="DK59" s="193"/>
      <c r="DL59" s="193"/>
      <c r="DM59" s="193"/>
      <c r="DN59" s="193"/>
      <c r="DO59" s="193"/>
      <c r="DP59" s="193"/>
      <c r="DQ59" s="193"/>
      <c r="DR59" s="193"/>
      <c r="DS59" s="193"/>
      <c r="DT59" s="193"/>
      <c r="DU59" s="193"/>
      <c r="DV59" s="193"/>
      <c r="DW59" s="193"/>
      <c r="DX59" s="193"/>
      <c r="DY59" s="193"/>
      <c r="DZ59" s="193"/>
      <c r="EA59" s="193"/>
      <c r="EB59" s="193"/>
      <c r="EC59" s="193"/>
      <c r="ED59" s="193"/>
      <c r="EE59" s="193"/>
      <c r="EF59" s="193"/>
      <c r="EG59" s="193"/>
      <c r="EH59" s="193"/>
      <c r="EI59" s="193"/>
      <c r="EJ59" s="193"/>
      <c r="EK59" s="193"/>
      <c r="EL59" s="193"/>
      <c r="EM59" s="193"/>
      <c r="EN59" s="193"/>
      <c r="EO59" s="193"/>
      <c r="EP59" s="193"/>
      <c r="EQ59" s="193"/>
      <c r="ER59" s="193"/>
      <c r="ES59" s="193"/>
      <c r="ET59" s="193"/>
      <c r="EU59" s="193"/>
      <c r="EV59" s="193"/>
      <c r="EW59" s="193"/>
      <c r="EX59" s="193"/>
      <c r="EY59" s="193"/>
      <c r="EZ59" s="193"/>
      <c r="FA59" s="193"/>
      <c r="FB59" s="193"/>
      <c r="FC59" s="193"/>
      <c r="FD59" s="193"/>
      <c r="FE59" s="193"/>
      <c r="FF59" s="193"/>
      <c r="FG59" s="193"/>
      <c r="FH59" s="193"/>
      <c r="FI59" s="193"/>
      <c r="FJ59" s="193"/>
      <c r="FK59" s="193"/>
      <c r="FL59" s="193"/>
      <c r="FM59" s="193"/>
      <c r="FN59" s="193"/>
      <c r="FO59" s="193"/>
      <c r="FP59" s="193"/>
      <c r="FQ59" s="193"/>
      <c r="FR59" s="193"/>
      <c r="FS59" s="193"/>
      <c r="FT59" s="193"/>
      <c r="FU59" s="193"/>
      <c r="FV59" s="193"/>
      <c r="FW59" s="193"/>
      <c r="FX59" s="193"/>
      <c r="FY59" s="193"/>
      <c r="FZ59" s="193"/>
      <c r="GA59" s="193"/>
      <c r="GB59" s="193"/>
      <c r="GC59" s="193"/>
      <c r="GD59" s="193"/>
      <c r="GE59" s="193"/>
      <c r="GF59" s="193"/>
      <c r="GG59" s="193"/>
      <c r="GH59" s="193"/>
      <c r="GI59" s="193"/>
      <c r="GJ59" s="193"/>
      <c r="GK59" s="193"/>
      <c r="GL59" s="193"/>
      <c r="GM59" s="193"/>
      <c r="GN59" s="193"/>
      <c r="GO59" s="193"/>
      <c r="GP59" s="193"/>
      <c r="GQ59" s="193"/>
      <c r="GR59" s="193"/>
      <c r="GS59" s="193"/>
      <c r="GT59" s="193"/>
      <c r="GU59" s="193"/>
      <c r="GV59" s="193"/>
      <c r="GW59" s="193"/>
      <c r="GX59" s="193"/>
      <c r="GY59" s="193"/>
      <c r="GZ59" s="193"/>
      <c r="HA59" s="193"/>
      <c r="HB59" s="193"/>
      <c r="HC59" s="193"/>
      <c r="HD59" s="193"/>
      <c r="HE59" s="193"/>
      <c r="HF59" s="193"/>
      <c r="HG59" s="193"/>
      <c r="HH59" s="193"/>
      <c r="HI59" s="193"/>
      <c r="HJ59" s="193"/>
      <c r="HK59" s="193"/>
      <c r="HL59" s="193"/>
      <c r="HM59" s="193"/>
      <c r="HN59" s="193"/>
      <c r="HO59" s="193"/>
      <c r="HP59" s="193"/>
      <c r="HQ59" s="193"/>
      <c r="HR59" s="193"/>
      <c r="HS59" s="193"/>
      <c r="HT59" s="193"/>
      <c r="HU59" s="193"/>
      <c r="HV59" s="193"/>
      <c r="HW59" s="193"/>
      <c r="HX59" s="193"/>
      <c r="HY59" s="193"/>
      <c r="HZ59" s="193"/>
      <c r="IA59" s="193"/>
      <c r="IB59" s="193"/>
      <c r="IC59" s="193"/>
      <c r="ID59" s="193"/>
      <c r="IE59" s="193"/>
      <c r="IF59" s="193"/>
      <c r="IG59" s="193"/>
      <c r="IH59" s="193"/>
    </row>
    <row r="60" spans="1:244" s="192" customFormat="1" ht="15" customHeight="1" x14ac:dyDescent="0.2">
      <c r="A60" s="241">
        <v>104</v>
      </c>
      <c r="B60" s="241" t="s">
        <v>218</v>
      </c>
      <c r="C60" s="240" t="s">
        <v>255</v>
      </c>
      <c r="D60" s="240" t="s">
        <v>216</v>
      </c>
      <c r="E60" s="240" t="s">
        <v>248</v>
      </c>
      <c r="F60" s="274">
        <v>270008004</v>
      </c>
      <c r="G60" s="240" t="s">
        <v>249</v>
      </c>
      <c r="H60" s="240" t="s">
        <v>250</v>
      </c>
      <c r="I60" s="240" t="s">
        <v>256</v>
      </c>
      <c r="J60" s="240" t="s">
        <v>217</v>
      </c>
      <c r="K60" s="240">
        <v>57</v>
      </c>
      <c r="L60" s="240" t="s">
        <v>219</v>
      </c>
      <c r="M60" s="240" t="s">
        <v>220</v>
      </c>
      <c r="N60" s="240" t="s">
        <v>221</v>
      </c>
      <c r="O60" s="240" t="s">
        <v>222</v>
      </c>
      <c r="P60" s="240" t="s">
        <v>252</v>
      </c>
      <c r="Q60" s="235"/>
      <c r="R60" s="235"/>
      <c r="S60" s="235"/>
      <c r="T60" s="235"/>
      <c r="U60" s="235">
        <v>0</v>
      </c>
      <c r="V60" s="235">
        <v>597</v>
      </c>
      <c r="W60" s="235">
        <v>403</v>
      </c>
      <c r="X60" s="235">
        <v>464</v>
      </c>
      <c r="Y60" s="234">
        <v>443</v>
      </c>
      <c r="Z60" s="235"/>
      <c r="AA60" s="246"/>
      <c r="AB60" s="246"/>
      <c r="AC60" s="246"/>
      <c r="AD60" s="246"/>
      <c r="AE60" s="246"/>
      <c r="AF60" s="246"/>
      <c r="AG60" s="244"/>
      <c r="AH60" s="244"/>
      <c r="AI60" s="244"/>
      <c r="AJ60" s="244"/>
      <c r="AK60" s="244"/>
      <c r="AL60" s="244"/>
      <c r="AM60" s="244"/>
      <c r="AN60" s="244"/>
      <c r="AO60" s="244"/>
      <c r="AP60" s="244"/>
      <c r="AQ60" s="244"/>
      <c r="AR60" s="235">
        <v>33447.54</v>
      </c>
      <c r="AS60" s="232">
        <v>63784458.780000001</v>
      </c>
      <c r="AT60" s="233">
        <v>71438593.833600014</v>
      </c>
      <c r="AU60" s="235" t="s">
        <v>223</v>
      </c>
      <c r="AV60" s="240" t="s">
        <v>224</v>
      </c>
      <c r="AW60" s="247" t="s">
        <v>225</v>
      </c>
      <c r="AX60" s="241" t="s">
        <v>50</v>
      </c>
      <c r="AY60" s="191"/>
      <c r="AZ60" s="191"/>
      <c r="BB60" s="198"/>
      <c r="BC60" s="198"/>
      <c r="BD60" s="198"/>
      <c r="BF60" s="193"/>
      <c r="BG60" s="193"/>
      <c r="BH60" s="193"/>
      <c r="BI60" s="193"/>
      <c r="BJ60" s="193"/>
      <c r="BK60" s="193"/>
      <c r="BL60" s="193"/>
      <c r="BM60" s="193"/>
      <c r="BN60" s="193"/>
      <c r="BO60" s="193"/>
      <c r="BP60" s="193"/>
      <c r="BQ60" s="193"/>
      <c r="BR60" s="193"/>
      <c r="BS60" s="193"/>
      <c r="BT60" s="193"/>
      <c r="BU60" s="193"/>
      <c r="BV60" s="193"/>
      <c r="BW60" s="193"/>
      <c r="BX60" s="193"/>
      <c r="BY60" s="193"/>
      <c r="BZ60" s="193"/>
      <c r="CA60" s="193"/>
      <c r="CB60" s="193"/>
      <c r="CC60" s="193"/>
      <c r="CD60" s="193"/>
      <c r="CE60" s="193"/>
      <c r="CF60" s="193"/>
      <c r="CG60" s="193"/>
      <c r="CH60" s="193"/>
      <c r="CI60" s="193"/>
      <c r="CJ60" s="193"/>
      <c r="CK60" s="193"/>
      <c r="CL60" s="193"/>
      <c r="CM60" s="193"/>
      <c r="CN60" s="193"/>
      <c r="CO60" s="193"/>
      <c r="CP60" s="193"/>
      <c r="CQ60" s="193"/>
      <c r="CR60" s="193"/>
      <c r="CS60" s="193"/>
      <c r="CT60" s="193"/>
      <c r="CU60" s="193"/>
      <c r="CV60" s="193"/>
      <c r="CW60" s="193"/>
      <c r="CX60" s="193"/>
      <c r="CY60" s="193"/>
      <c r="CZ60" s="193"/>
      <c r="DA60" s="193"/>
      <c r="DB60" s="193"/>
      <c r="DC60" s="193"/>
      <c r="DD60" s="193"/>
      <c r="DE60" s="193"/>
      <c r="DF60" s="193"/>
      <c r="DG60" s="193"/>
      <c r="DH60" s="193"/>
      <c r="DI60" s="193"/>
      <c r="DJ60" s="193"/>
      <c r="DK60" s="193"/>
      <c r="DL60" s="193"/>
      <c r="DM60" s="193"/>
      <c r="DN60" s="193"/>
      <c r="DO60" s="193"/>
      <c r="DP60" s="193"/>
      <c r="DQ60" s="193"/>
      <c r="DR60" s="193"/>
      <c r="DS60" s="193"/>
      <c r="DT60" s="193"/>
      <c r="DU60" s="193"/>
      <c r="DV60" s="193"/>
      <c r="DW60" s="193"/>
      <c r="DX60" s="193"/>
      <c r="DY60" s="193"/>
      <c r="DZ60" s="193"/>
      <c r="EA60" s="193"/>
      <c r="EB60" s="193"/>
      <c r="EC60" s="193"/>
      <c r="ED60" s="193"/>
      <c r="EE60" s="193"/>
      <c r="EF60" s="193"/>
      <c r="EG60" s="193"/>
      <c r="EH60" s="193"/>
      <c r="EI60" s="193"/>
      <c r="EJ60" s="193"/>
      <c r="EK60" s="193"/>
      <c r="EL60" s="193"/>
      <c r="EM60" s="193"/>
      <c r="EN60" s="193"/>
      <c r="EO60" s="193"/>
      <c r="EP60" s="193"/>
      <c r="EQ60" s="193"/>
      <c r="ER60" s="193"/>
      <c r="ES60" s="193"/>
      <c r="ET60" s="193"/>
      <c r="EU60" s="193"/>
      <c r="EV60" s="193"/>
      <c r="EW60" s="193"/>
      <c r="EX60" s="193"/>
      <c r="EY60" s="193"/>
      <c r="EZ60" s="193"/>
      <c r="FA60" s="193"/>
      <c r="FB60" s="193"/>
      <c r="FC60" s="193"/>
      <c r="FD60" s="193"/>
      <c r="FE60" s="193"/>
      <c r="FF60" s="193"/>
      <c r="FG60" s="193"/>
      <c r="FH60" s="193"/>
      <c r="FI60" s="193"/>
      <c r="FJ60" s="193"/>
      <c r="FK60" s="193"/>
      <c r="FL60" s="193"/>
      <c r="FM60" s="193"/>
      <c r="FN60" s="193"/>
      <c r="FO60" s="193"/>
      <c r="FP60" s="193"/>
      <c r="FQ60" s="193"/>
      <c r="FR60" s="193"/>
      <c r="FS60" s="193"/>
      <c r="FT60" s="193"/>
      <c r="FU60" s="193"/>
      <c r="FV60" s="193"/>
      <c r="FW60" s="193"/>
      <c r="FX60" s="193"/>
      <c r="FY60" s="193"/>
      <c r="FZ60" s="193"/>
      <c r="GA60" s="193"/>
      <c r="GB60" s="193"/>
      <c r="GC60" s="193"/>
      <c r="GD60" s="193"/>
      <c r="GE60" s="193"/>
      <c r="GF60" s="193"/>
      <c r="GG60" s="193"/>
      <c r="GH60" s="193"/>
      <c r="GI60" s="193"/>
      <c r="GJ60" s="193"/>
      <c r="GK60" s="193"/>
      <c r="GL60" s="193"/>
      <c r="GM60" s="193"/>
      <c r="GN60" s="193"/>
      <c r="GO60" s="193"/>
      <c r="GP60" s="193"/>
      <c r="GQ60" s="193"/>
      <c r="GR60" s="193"/>
      <c r="GS60" s="193"/>
      <c r="GT60" s="193"/>
      <c r="GU60" s="193"/>
      <c r="GV60" s="193"/>
      <c r="GW60" s="193"/>
      <c r="GX60" s="193"/>
      <c r="GY60" s="193"/>
      <c r="GZ60" s="193"/>
      <c r="HA60" s="193"/>
      <c r="HB60" s="193"/>
      <c r="HC60" s="193"/>
      <c r="HD60" s="193"/>
      <c r="HE60" s="193"/>
      <c r="HF60" s="193"/>
      <c r="HG60" s="193"/>
      <c r="HH60" s="193"/>
      <c r="HI60" s="193"/>
      <c r="HJ60" s="193"/>
      <c r="HK60" s="193"/>
      <c r="HL60" s="193"/>
      <c r="HM60" s="193"/>
      <c r="HN60" s="193"/>
      <c r="HO60" s="193"/>
      <c r="HP60" s="193"/>
      <c r="HQ60" s="193"/>
      <c r="HR60" s="193"/>
      <c r="HS60" s="193"/>
      <c r="HT60" s="193"/>
      <c r="HU60" s="193"/>
      <c r="HV60" s="193"/>
      <c r="HW60" s="193"/>
      <c r="HX60" s="193"/>
      <c r="HY60" s="193"/>
      <c r="HZ60" s="193"/>
      <c r="IA60" s="193"/>
      <c r="IB60" s="193"/>
      <c r="IC60" s="193"/>
      <c r="ID60" s="193"/>
      <c r="IE60" s="193"/>
      <c r="IF60" s="193"/>
      <c r="IG60" s="193"/>
      <c r="IH60" s="193"/>
    </row>
    <row r="61" spans="1:244" s="192" customFormat="1" ht="15" customHeight="1" x14ac:dyDescent="0.2">
      <c r="A61" s="241">
        <v>104</v>
      </c>
      <c r="B61" s="235" t="s">
        <v>218</v>
      </c>
      <c r="C61" s="240" t="s">
        <v>257</v>
      </c>
      <c r="D61" s="240" t="s">
        <v>216</v>
      </c>
      <c r="E61" s="240" t="s">
        <v>248</v>
      </c>
      <c r="F61" s="274">
        <v>270005393</v>
      </c>
      <c r="G61" s="240" t="s">
        <v>249</v>
      </c>
      <c r="H61" s="240" t="s">
        <v>250</v>
      </c>
      <c r="I61" s="240" t="s">
        <v>258</v>
      </c>
      <c r="J61" s="240" t="s">
        <v>217</v>
      </c>
      <c r="K61" s="240">
        <v>57</v>
      </c>
      <c r="L61" s="240" t="s">
        <v>219</v>
      </c>
      <c r="M61" s="240" t="s">
        <v>220</v>
      </c>
      <c r="N61" s="240" t="s">
        <v>221</v>
      </c>
      <c r="O61" s="240" t="s">
        <v>222</v>
      </c>
      <c r="P61" s="240" t="s">
        <v>252</v>
      </c>
      <c r="Q61" s="235"/>
      <c r="R61" s="235"/>
      <c r="S61" s="235"/>
      <c r="T61" s="235"/>
      <c r="U61" s="235">
        <v>108</v>
      </c>
      <c r="V61" s="235">
        <v>219</v>
      </c>
      <c r="W61" s="235">
        <v>158</v>
      </c>
      <c r="X61" s="235">
        <v>163</v>
      </c>
      <c r="Y61" s="234">
        <v>159</v>
      </c>
      <c r="Z61" s="235"/>
      <c r="AA61" s="246"/>
      <c r="AB61" s="246"/>
      <c r="AC61" s="246"/>
      <c r="AD61" s="246"/>
      <c r="AE61" s="246"/>
      <c r="AF61" s="246"/>
      <c r="AG61" s="244"/>
      <c r="AH61" s="244"/>
      <c r="AI61" s="244"/>
      <c r="AJ61" s="244"/>
      <c r="AK61" s="244"/>
      <c r="AL61" s="244"/>
      <c r="AM61" s="244"/>
      <c r="AN61" s="244"/>
      <c r="AO61" s="244"/>
      <c r="AP61" s="244"/>
      <c r="AQ61" s="244"/>
      <c r="AR61" s="235">
        <v>33447.54</v>
      </c>
      <c r="AS61" s="232">
        <v>26992164.780000001</v>
      </c>
      <c r="AT61" s="233">
        <v>30231224.553600006</v>
      </c>
      <c r="AU61" s="235" t="s">
        <v>223</v>
      </c>
      <c r="AV61" s="240" t="s">
        <v>224</v>
      </c>
      <c r="AW61" s="247" t="s">
        <v>225</v>
      </c>
      <c r="AX61" s="241" t="s">
        <v>50</v>
      </c>
      <c r="AY61" s="191"/>
      <c r="AZ61" s="191"/>
      <c r="BB61" s="198"/>
      <c r="BC61" s="198"/>
      <c r="BD61" s="198"/>
      <c r="BF61" s="193"/>
      <c r="BG61" s="193"/>
      <c r="BH61" s="193"/>
      <c r="BI61" s="193"/>
      <c r="BJ61" s="193"/>
      <c r="BK61" s="193"/>
      <c r="BL61" s="193"/>
      <c r="BM61" s="193"/>
      <c r="BN61" s="193"/>
      <c r="BO61" s="193"/>
      <c r="BP61" s="193"/>
      <c r="BQ61" s="193"/>
      <c r="BR61" s="193"/>
      <c r="BS61" s="193"/>
      <c r="BT61" s="193"/>
      <c r="BU61" s="193"/>
      <c r="BV61" s="193"/>
      <c r="BW61" s="193"/>
      <c r="BX61" s="193"/>
      <c r="BY61" s="193"/>
      <c r="BZ61" s="193"/>
      <c r="CA61" s="193"/>
      <c r="CB61" s="193"/>
      <c r="CC61" s="193"/>
      <c r="CD61" s="193"/>
      <c r="CE61" s="193"/>
      <c r="CF61" s="193"/>
      <c r="CG61" s="193"/>
      <c r="CH61" s="193"/>
      <c r="CI61" s="193"/>
      <c r="CJ61" s="193"/>
      <c r="CK61" s="193"/>
      <c r="CL61" s="193"/>
      <c r="CM61" s="193"/>
      <c r="CN61" s="193"/>
      <c r="CO61" s="193"/>
      <c r="CP61" s="193"/>
      <c r="CQ61" s="193"/>
      <c r="CR61" s="193"/>
      <c r="CS61" s="193"/>
      <c r="CT61" s="193"/>
      <c r="CU61" s="193"/>
      <c r="CV61" s="193"/>
      <c r="CW61" s="193"/>
      <c r="CX61" s="193"/>
      <c r="CY61" s="193"/>
      <c r="CZ61" s="193"/>
      <c r="DA61" s="193"/>
      <c r="DB61" s="193"/>
      <c r="DC61" s="193"/>
      <c r="DD61" s="193"/>
      <c r="DE61" s="193"/>
      <c r="DF61" s="193"/>
      <c r="DG61" s="193"/>
      <c r="DH61" s="193"/>
      <c r="DI61" s="193"/>
      <c r="DJ61" s="193"/>
      <c r="DK61" s="193"/>
      <c r="DL61" s="193"/>
      <c r="DM61" s="193"/>
      <c r="DN61" s="193"/>
      <c r="DO61" s="193"/>
      <c r="DP61" s="193"/>
      <c r="DQ61" s="193"/>
      <c r="DR61" s="193"/>
      <c r="DS61" s="193"/>
      <c r="DT61" s="193"/>
      <c r="DU61" s="193"/>
      <c r="DV61" s="193"/>
      <c r="DW61" s="193"/>
      <c r="DX61" s="193"/>
      <c r="DY61" s="193"/>
      <c r="DZ61" s="193"/>
      <c r="EA61" s="193"/>
      <c r="EB61" s="193"/>
      <c r="EC61" s="193"/>
      <c r="ED61" s="193"/>
      <c r="EE61" s="193"/>
      <c r="EF61" s="193"/>
      <c r="EG61" s="193"/>
      <c r="EH61" s="193"/>
      <c r="EI61" s="193"/>
      <c r="EJ61" s="193"/>
      <c r="EK61" s="193"/>
      <c r="EL61" s="193"/>
      <c r="EM61" s="193"/>
      <c r="EN61" s="193"/>
      <c r="EO61" s="193"/>
      <c r="EP61" s="193"/>
      <c r="EQ61" s="193"/>
      <c r="ER61" s="193"/>
      <c r="ES61" s="193"/>
      <c r="ET61" s="193"/>
      <c r="EU61" s="193"/>
      <c r="EV61" s="193"/>
      <c r="EW61" s="193"/>
      <c r="EX61" s="193"/>
      <c r="EY61" s="193"/>
      <c r="EZ61" s="193"/>
      <c r="FA61" s="193"/>
      <c r="FB61" s="193"/>
      <c r="FC61" s="193"/>
      <c r="FD61" s="193"/>
      <c r="FE61" s="193"/>
      <c r="FF61" s="193"/>
      <c r="FG61" s="193"/>
      <c r="FH61" s="193"/>
      <c r="FI61" s="193"/>
      <c r="FJ61" s="193"/>
      <c r="FK61" s="193"/>
      <c r="FL61" s="193"/>
      <c r="FM61" s="193"/>
      <c r="FN61" s="193"/>
      <c r="FO61" s="193"/>
      <c r="FP61" s="193"/>
      <c r="FQ61" s="193"/>
      <c r="FR61" s="193"/>
      <c r="FS61" s="193"/>
      <c r="FT61" s="193"/>
      <c r="FU61" s="193"/>
      <c r="FV61" s="193"/>
      <c r="FW61" s="193"/>
      <c r="FX61" s="193"/>
      <c r="FY61" s="193"/>
      <c r="FZ61" s="193"/>
      <c r="GA61" s="193"/>
      <c r="GB61" s="193"/>
      <c r="GC61" s="193"/>
      <c r="GD61" s="193"/>
      <c r="GE61" s="193"/>
      <c r="GF61" s="193"/>
      <c r="GG61" s="193"/>
      <c r="GH61" s="193"/>
      <c r="GI61" s="193"/>
      <c r="GJ61" s="193"/>
      <c r="GK61" s="193"/>
      <c r="GL61" s="193"/>
      <c r="GM61" s="193"/>
      <c r="GN61" s="193"/>
      <c r="GO61" s="193"/>
      <c r="GP61" s="193"/>
      <c r="GQ61" s="193"/>
      <c r="GR61" s="193"/>
      <c r="GS61" s="193"/>
      <c r="GT61" s="193"/>
      <c r="GU61" s="193"/>
      <c r="GV61" s="193"/>
      <c r="GW61" s="193"/>
      <c r="GX61" s="193"/>
      <c r="GY61" s="193"/>
      <c r="GZ61" s="193"/>
      <c r="HA61" s="193"/>
      <c r="HB61" s="193"/>
      <c r="HC61" s="193"/>
      <c r="HD61" s="193"/>
      <c r="HE61" s="193"/>
      <c r="HF61" s="193"/>
      <c r="HG61" s="193"/>
      <c r="HH61" s="193"/>
      <c r="HI61" s="193"/>
      <c r="HJ61" s="193"/>
      <c r="HK61" s="193"/>
      <c r="HL61" s="193"/>
      <c r="HM61" s="193"/>
      <c r="HN61" s="193"/>
      <c r="HO61" s="193"/>
      <c r="HP61" s="193"/>
      <c r="HQ61" s="193"/>
      <c r="HR61" s="193"/>
      <c r="HS61" s="193"/>
      <c r="HT61" s="193"/>
      <c r="HU61" s="193"/>
      <c r="HV61" s="193"/>
      <c r="HW61" s="193"/>
      <c r="HX61" s="193"/>
      <c r="HY61" s="193"/>
      <c r="HZ61" s="193"/>
      <c r="IA61" s="193"/>
      <c r="IB61" s="193"/>
      <c r="IC61" s="193"/>
      <c r="ID61" s="193"/>
      <c r="IE61" s="193"/>
      <c r="IF61" s="193"/>
      <c r="IG61" s="193"/>
      <c r="IH61" s="193"/>
    </row>
    <row r="62" spans="1:244" s="192" customFormat="1" ht="15" customHeight="1" x14ac:dyDescent="0.2">
      <c r="A62" s="241">
        <v>104</v>
      </c>
      <c r="B62" s="241" t="s">
        <v>218</v>
      </c>
      <c r="C62" s="240" t="s">
        <v>259</v>
      </c>
      <c r="D62" s="240" t="s">
        <v>216</v>
      </c>
      <c r="E62" s="240" t="s">
        <v>248</v>
      </c>
      <c r="F62" s="274">
        <v>270005281</v>
      </c>
      <c r="G62" s="240" t="s">
        <v>249</v>
      </c>
      <c r="H62" s="240" t="s">
        <v>250</v>
      </c>
      <c r="I62" s="240" t="s">
        <v>260</v>
      </c>
      <c r="J62" s="240" t="s">
        <v>217</v>
      </c>
      <c r="K62" s="240">
        <v>57</v>
      </c>
      <c r="L62" s="240" t="s">
        <v>219</v>
      </c>
      <c r="M62" s="240" t="s">
        <v>220</v>
      </c>
      <c r="N62" s="240" t="s">
        <v>221</v>
      </c>
      <c r="O62" s="240" t="s">
        <v>222</v>
      </c>
      <c r="P62" s="240" t="s">
        <v>252</v>
      </c>
      <c r="Q62" s="235"/>
      <c r="R62" s="235"/>
      <c r="S62" s="235"/>
      <c r="T62" s="235"/>
      <c r="U62" s="235">
        <v>0</v>
      </c>
      <c r="V62" s="235">
        <v>31</v>
      </c>
      <c r="W62" s="235">
        <v>35</v>
      </c>
      <c r="X62" s="235">
        <v>28</v>
      </c>
      <c r="Y62" s="234">
        <v>33</v>
      </c>
      <c r="Z62" s="235"/>
      <c r="AA62" s="277"/>
      <c r="AB62" s="246"/>
      <c r="AC62" s="277"/>
      <c r="AD62" s="277"/>
      <c r="AE62" s="277"/>
      <c r="AF62" s="277"/>
      <c r="AG62" s="277"/>
      <c r="AH62" s="277"/>
      <c r="AI62" s="277"/>
      <c r="AJ62" s="277"/>
      <c r="AK62" s="277"/>
      <c r="AL62" s="277"/>
      <c r="AM62" s="277"/>
      <c r="AN62" s="277"/>
      <c r="AO62" s="277"/>
      <c r="AP62" s="277"/>
      <c r="AQ62" s="277"/>
      <c r="AR62" s="235">
        <v>33447.54</v>
      </c>
      <c r="AS62" s="232">
        <v>4247837.58</v>
      </c>
      <c r="AT62" s="233">
        <v>4757578.0896000005</v>
      </c>
      <c r="AU62" s="235" t="s">
        <v>223</v>
      </c>
      <c r="AV62" s="240" t="s">
        <v>224</v>
      </c>
      <c r="AW62" s="247" t="s">
        <v>225</v>
      </c>
      <c r="AX62" s="241" t="s">
        <v>50</v>
      </c>
      <c r="AY62" s="191"/>
      <c r="AZ62" s="191"/>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193"/>
      <c r="BW62" s="193"/>
      <c r="BX62" s="193"/>
      <c r="BY62" s="193"/>
      <c r="BZ62" s="193"/>
      <c r="CA62" s="193"/>
      <c r="CB62" s="193"/>
      <c r="CC62" s="193"/>
      <c r="CD62" s="193"/>
      <c r="CE62" s="193"/>
      <c r="CF62" s="193"/>
      <c r="CG62" s="193"/>
      <c r="CH62" s="193"/>
      <c r="CI62" s="193"/>
      <c r="CJ62" s="193"/>
      <c r="CK62" s="193"/>
      <c r="CL62" s="193"/>
      <c r="CM62" s="193"/>
      <c r="CN62" s="193"/>
      <c r="CO62" s="193"/>
      <c r="CP62" s="193"/>
      <c r="CQ62" s="193"/>
      <c r="CR62" s="193"/>
      <c r="CS62" s="193"/>
      <c r="CT62" s="193"/>
      <c r="CU62" s="193"/>
      <c r="CV62" s="193"/>
      <c r="CW62" s="193"/>
      <c r="CX62" s="193"/>
      <c r="CY62" s="193"/>
      <c r="CZ62" s="193"/>
      <c r="DA62" s="193"/>
      <c r="DB62" s="193"/>
      <c r="DC62" s="193"/>
      <c r="DD62" s="193"/>
      <c r="DE62" s="193"/>
      <c r="DF62" s="193"/>
      <c r="DG62" s="193"/>
      <c r="DH62" s="193"/>
      <c r="DI62" s="193"/>
      <c r="DJ62" s="193"/>
      <c r="DK62" s="193"/>
      <c r="DL62" s="193"/>
      <c r="DM62" s="193"/>
      <c r="DN62" s="193"/>
      <c r="DO62" s="193"/>
      <c r="DP62" s="193"/>
      <c r="DQ62" s="193"/>
      <c r="DR62" s="193"/>
      <c r="DS62" s="193"/>
      <c r="DT62" s="193"/>
      <c r="DU62" s="193"/>
      <c r="DV62" s="193"/>
      <c r="DW62" s="193"/>
      <c r="DX62" s="193"/>
      <c r="DY62" s="193"/>
      <c r="DZ62" s="193"/>
      <c r="EA62" s="193"/>
      <c r="EB62" s="193"/>
      <c r="EC62" s="193"/>
      <c r="ED62" s="193"/>
      <c r="EE62" s="193"/>
      <c r="EF62" s="193"/>
      <c r="EG62" s="193"/>
      <c r="EH62" s="193"/>
      <c r="EI62" s="193"/>
      <c r="EJ62" s="193"/>
      <c r="EK62" s="193"/>
      <c r="EL62" s="193"/>
      <c r="EM62" s="193"/>
      <c r="EN62" s="193"/>
      <c r="EO62" s="193"/>
      <c r="EP62" s="193"/>
      <c r="EQ62" s="193"/>
      <c r="ER62" s="193"/>
      <c r="ES62" s="193"/>
      <c r="ET62" s="193"/>
      <c r="EU62" s="193"/>
      <c r="EV62" s="193"/>
      <c r="EW62" s="193"/>
      <c r="EX62" s="193"/>
      <c r="EY62" s="193"/>
      <c r="EZ62" s="193"/>
      <c r="FA62" s="193"/>
      <c r="FB62" s="193"/>
      <c r="FC62" s="193"/>
      <c r="FD62" s="193"/>
      <c r="FE62" s="193"/>
      <c r="FF62" s="193"/>
      <c r="FG62" s="193"/>
      <c r="FH62" s="193"/>
      <c r="FI62" s="193"/>
      <c r="FJ62" s="193"/>
      <c r="FK62" s="193"/>
      <c r="FL62" s="193"/>
      <c r="FM62" s="193"/>
      <c r="FN62" s="193"/>
      <c r="FO62" s="193"/>
      <c r="FP62" s="193"/>
      <c r="FQ62" s="193"/>
      <c r="FR62" s="193"/>
      <c r="FS62" s="193"/>
      <c r="FT62" s="193"/>
      <c r="FU62" s="193"/>
      <c r="FV62" s="193"/>
      <c r="FW62" s="193"/>
      <c r="FX62" s="193"/>
      <c r="FY62" s="193"/>
      <c r="FZ62" s="193"/>
      <c r="GA62" s="193"/>
      <c r="GB62" s="193"/>
      <c r="GC62" s="193"/>
      <c r="GD62" s="193"/>
      <c r="GE62" s="193"/>
      <c r="GF62" s="193"/>
      <c r="GG62" s="193"/>
      <c r="GH62" s="193"/>
      <c r="GI62" s="193"/>
      <c r="GJ62" s="193"/>
      <c r="GK62" s="193"/>
      <c r="GL62" s="193"/>
      <c r="GM62" s="193"/>
      <c r="GN62" s="193"/>
      <c r="GO62" s="193"/>
      <c r="GP62" s="193"/>
      <c r="GQ62" s="193"/>
      <c r="GR62" s="193"/>
      <c r="GS62" s="193"/>
      <c r="GT62" s="193"/>
      <c r="GU62" s="193"/>
      <c r="GV62" s="193"/>
      <c r="GW62" s="193"/>
      <c r="GX62" s="193"/>
      <c r="GY62" s="193"/>
      <c r="GZ62" s="193"/>
      <c r="HA62" s="193"/>
      <c r="HB62" s="193"/>
      <c r="HC62" s="193"/>
      <c r="HD62" s="193"/>
      <c r="HE62" s="193"/>
      <c r="HF62" s="193"/>
      <c r="HG62" s="193"/>
      <c r="HH62" s="193"/>
      <c r="HI62" s="193"/>
      <c r="HJ62" s="193"/>
      <c r="HK62" s="193"/>
      <c r="HL62" s="193"/>
      <c r="HM62" s="193"/>
      <c r="HN62" s="193"/>
      <c r="HO62" s="193"/>
      <c r="HP62" s="193"/>
      <c r="HQ62" s="193"/>
      <c r="HR62" s="193"/>
      <c r="HS62" s="193"/>
      <c r="HT62" s="193"/>
      <c r="HU62" s="193"/>
      <c r="HV62" s="193"/>
      <c r="HW62" s="193"/>
      <c r="HX62" s="193"/>
      <c r="HY62" s="193"/>
      <c r="HZ62" s="193"/>
      <c r="IA62" s="193"/>
      <c r="IB62" s="193"/>
      <c r="IC62" s="193"/>
      <c r="ID62" s="193"/>
      <c r="IE62" s="193"/>
      <c r="IF62" s="193"/>
      <c r="IG62" s="193"/>
      <c r="IH62" s="193"/>
      <c r="II62" s="193"/>
      <c r="IJ62" s="193"/>
    </row>
    <row r="63" spans="1:244" s="192" customFormat="1" ht="15" customHeight="1" x14ac:dyDescent="0.2">
      <c r="A63" s="241">
        <v>104</v>
      </c>
      <c r="B63" s="241" t="s">
        <v>218</v>
      </c>
      <c r="C63" s="240" t="s">
        <v>261</v>
      </c>
      <c r="D63" s="240" t="s">
        <v>216</v>
      </c>
      <c r="E63" s="240" t="s">
        <v>248</v>
      </c>
      <c r="F63" s="274">
        <v>270006450</v>
      </c>
      <c r="G63" s="240" t="s">
        <v>249</v>
      </c>
      <c r="H63" s="240" t="s">
        <v>250</v>
      </c>
      <c r="I63" s="240" t="s">
        <v>262</v>
      </c>
      <c r="J63" s="240" t="s">
        <v>217</v>
      </c>
      <c r="K63" s="240">
        <v>57</v>
      </c>
      <c r="L63" s="240" t="s">
        <v>219</v>
      </c>
      <c r="M63" s="240" t="s">
        <v>220</v>
      </c>
      <c r="N63" s="240" t="s">
        <v>221</v>
      </c>
      <c r="O63" s="240" t="s">
        <v>222</v>
      </c>
      <c r="P63" s="240" t="s">
        <v>252</v>
      </c>
      <c r="Q63" s="235"/>
      <c r="R63" s="235"/>
      <c r="S63" s="235"/>
      <c r="T63" s="235"/>
      <c r="U63" s="235">
        <v>4</v>
      </c>
      <c r="V63" s="235">
        <v>0</v>
      </c>
      <c r="W63" s="235">
        <v>12</v>
      </c>
      <c r="X63" s="235">
        <v>7</v>
      </c>
      <c r="Y63" s="234">
        <v>7</v>
      </c>
      <c r="Z63" s="235"/>
      <c r="AA63" s="277"/>
      <c r="AB63" s="246"/>
      <c r="AC63" s="277"/>
      <c r="AD63" s="277"/>
      <c r="AE63" s="277"/>
      <c r="AF63" s="277"/>
      <c r="AG63" s="277"/>
      <c r="AH63" s="277"/>
      <c r="AI63" s="277"/>
      <c r="AJ63" s="277"/>
      <c r="AK63" s="277"/>
      <c r="AL63" s="277"/>
      <c r="AM63" s="277"/>
      <c r="AN63" s="277"/>
      <c r="AO63" s="277"/>
      <c r="AP63" s="277"/>
      <c r="AQ63" s="277"/>
      <c r="AR63" s="235">
        <v>33447.54</v>
      </c>
      <c r="AS63" s="232">
        <v>1003426.2000000001</v>
      </c>
      <c r="AT63" s="233">
        <v>1123837.3440000003</v>
      </c>
      <c r="AU63" s="235" t="s">
        <v>223</v>
      </c>
      <c r="AV63" s="240" t="s">
        <v>224</v>
      </c>
      <c r="AW63" s="247" t="s">
        <v>225</v>
      </c>
      <c r="AX63" s="241" t="s">
        <v>50</v>
      </c>
      <c r="AY63" s="191"/>
      <c r="AZ63" s="191"/>
      <c r="BA63" s="193"/>
      <c r="BB63" s="193"/>
      <c r="BC63" s="193"/>
      <c r="BD63" s="193"/>
      <c r="BE63" s="193"/>
      <c r="BF63" s="193"/>
      <c r="BG63" s="193"/>
      <c r="BH63" s="193"/>
      <c r="BI63" s="193"/>
      <c r="BJ63" s="193"/>
      <c r="BK63" s="193"/>
      <c r="BL63" s="193"/>
      <c r="BM63" s="193"/>
      <c r="BN63" s="193"/>
      <c r="BO63" s="193"/>
      <c r="BP63" s="193"/>
      <c r="BQ63" s="193"/>
      <c r="BR63" s="193"/>
      <c r="BS63" s="193"/>
      <c r="BT63" s="193"/>
      <c r="BU63" s="193"/>
      <c r="BV63" s="193"/>
      <c r="BW63" s="193"/>
      <c r="BX63" s="193"/>
      <c r="BY63" s="193"/>
      <c r="BZ63" s="193"/>
      <c r="CA63" s="193"/>
      <c r="CB63" s="193"/>
      <c r="CC63" s="193"/>
      <c r="CD63" s="193"/>
      <c r="CE63" s="193"/>
      <c r="CF63" s="193"/>
      <c r="CG63" s="193"/>
      <c r="CH63" s="193"/>
      <c r="CI63" s="193"/>
      <c r="CJ63" s="193"/>
      <c r="CK63" s="193"/>
      <c r="CL63" s="193"/>
      <c r="CM63" s="193"/>
      <c r="CN63" s="193"/>
      <c r="CO63" s="193"/>
      <c r="CP63" s="193"/>
      <c r="CQ63" s="193"/>
      <c r="CR63" s="193"/>
      <c r="CS63" s="193"/>
      <c r="CT63" s="193"/>
      <c r="CU63" s="193"/>
      <c r="CV63" s="193"/>
      <c r="CW63" s="193"/>
      <c r="CX63" s="193"/>
      <c r="CY63" s="193"/>
      <c r="CZ63" s="193"/>
      <c r="DA63" s="193"/>
      <c r="DB63" s="193"/>
      <c r="DC63" s="193"/>
      <c r="DD63" s="193"/>
      <c r="DE63" s="193"/>
      <c r="DF63" s="193"/>
      <c r="DG63" s="193"/>
      <c r="DH63" s="193"/>
      <c r="DI63" s="193"/>
      <c r="DJ63" s="193"/>
      <c r="DK63" s="193"/>
      <c r="DL63" s="193"/>
      <c r="DM63" s="193"/>
      <c r="DN63" s="193"/>
      <c r="DO63" s="193"/>
      <c r="DP63" s="193"/>
      <c r="DQ63" s="193"/>
      <c r="DR63" s="193"/>
      <c r="DS63" s="193"/>
      <c r="DT63" s="193"/>
      <c r="DU63" s="193"/>
      <c r="DV63" s="193"/>
      <c r="DW63" s="193"/>
      <c r="DX63" s="193"/>
      <c r="DY63" s="193"/>
      <c r="DZ63" s="193"/>
      <c r="EA63" s="193"/>
      <c r="EB63" s="193"/>
      <c r="EC63" s="193"/>
      <c r="ED63" s="193"/>
      <c r="EE63" s="193"/>
      <c r="EF63" s="193"/>
      <c r="EG63" s="193"/>
      <c r="EH63" s="193"/>
      <c r="EI63" s="193"/>
      <c r="EJ63" s="193"/>
      <c r="EK63" s="193"/>
      <c r="EL63" s="193"/>
      <c r="EM63" s="193"/>
      <c r="EN63" s="193"/>
      <c r="EO63" s="193"/>
      <c r="EP63" s="193"/>
      <c r="EQ63" s="193"/>
      <c r="ER63" s="193"/>
      <c r="ES63" s="193"/>
      <c r="ET63" s="193"/>
      <c r="EU63" s="193"/>
      <c r="EV63" s="193"/>
      <c r="EW63" s="193"/>
      <c r="EX63" s="193"/>
      <c r="EY63" s="193"/>
      <c r="EZ63" s="193"/>
      <c r="FA63" s="193"/>
      <c r="FB63" s="193"/>
      <c r="FC63" s="193"/>
      <c r="FD63" s="193"/>
      <c r="FE63" s="193"/>
      <c r="FF63" s="193"/>
      <c r="FG63" s="193"/>
      <c r="FH63" s="193"/>
      <c r="FI63" s="193"/>
      <c r="FJ63" s="193"/>
      <c r="FK63" s="193"/>
      <c r="FL63" s="193"/>
      <c r="FM63" s="193"/>
      <c r="FN63" s="193"/>
      <c r="FO63" s="193"/>
      <c r="FP63" s="193"/>
      <c r="FQ63" s="193"/>
      <c r="FR63" s="193"/>
      <c r="FS63" s="193"/>
      <c r="FT63" s="193"/>
      <c r="FU63" s="193"/>
      <c r="FV63" s="193"/>
      <c r="FW63" s="193"/>
      <c r="FX63" s="193"/>
      <c r="FY63" s="193"/>
      <c r="FZ63" s="193"/>
      <c r="GA63" s="193"/>
      <c r="GB63" s="193"/>
      <c r="GC63" s="193"/>
      <c r="GD63" s="193"/>
      <c r="GE63" s="193"/>
      <c r="GF63" s="193"/>
      <c r="GG63" s="193"/>
      <c r="GH63" s="193"/>
      <c r="GI63" s="193"/>
      <c r="GJ63" s="193"/>
      <c r="GK63" s="193"/>
      <c r="GL63" s="193"/>
      <c r="GM63" s="193"/>
      <c r="GN63" s="193"/>
      <c r="GO63" s="193"/>
      <c r="GP63" s="193"/>
      <c r="GQ63" s="193"/>
      <c r="GR63" s="193"/>
      <c r="GS63" s="193"/>
      <c r="GT63" s="193"/>
      <c r="GU63" s="193"/>
      <c r="GV63" s="193"/>
      <c r="GW63" s="193"/>
      <c r="GX63" s="193"/>
      <c r="GY63" s="193"/>
      <c r="GZ63" s="193"/>
      <c r="HA63" s="193"/>
      <c r="HB63" s="193"/>
      <c r="HC63" s="193"/>
      <c r="HD63" s="193"/>
      <c r="HE63" s="193"/>
      <c r="HF63" s="193"/>
      <c r="HG63" s="193"/>
      <c r="HH63" s="193"/>
      <c r="HI63" s="193"/>
      <c r="HJ63" s="193"/>
      <c r="HK63" s="193"/>
      <c r="HL63" s="193"/>
      <c r="HM63" s="193"/>
      <c r="HN63" s="193"/>
      <c r="HO63" s="193"/>
      <c r="HP63" s="193"/>
      <c r="HQ63" s="193"/>
      <c r="HR63" s="193"/>
      <c r="HS63" s="193"/>
      <c r="HT63" s="193"/>
      <c r="HU63" s="193"/>
      <c r="HV63" s="193"/>
      <c r="HW63" s="193"/>
      <c r="HX63" s="193"/>
      <c r="HY63" s="193"/>
      <c r="HZ63" s="193"/>
      <c r="IA63" s="193"/>
      <c r="IB63" s="193"/>
      <c r="IC63" s="193"/>
      <c r="ID63" s="193"/>
      <c r="IE63" s="193"/>
      <c r="IF63" s="193"/>
      <c r="IG63" s="193"/>
      <c r="IH63" s="193"/>
      <c r="II63" s="193"/>
      <c r="IJ63" s="193"/>
    </row>
    <row r="64" spans="1:244" s="192" customFormat="1" ht="15" customHeight="1" x14ac:dyDescent="0.2">
      <c r="A64" s="241">
        <v>104</v>
      </c>
      <c r="B64" s="241" t="s">
        <v>218</v>
      </c>
      <c r="C64" s="240" t="s">
        <v>263</v>
      </c>
      <c r="D64" s="240" t="s">
        <v>216</v>
      </c>
      <c r="E64" s="240" t="s">
        <v>248</v>
      </c>
      <c r="F64" s="274">
        <v>270006419</v>
      </c>
      <c r="G64" s="240" t="s">
        <v>249</v>
      </c>
      <c r="H64" s="240" t="s">
        <v>250</v>
      </c>
      <c r="I64" s="240" t="s">
        <v>264</v>
      </c>
      <c r="J64" s="240" t="s">
        <v>217</v>
      </c>
      <c r="K64" s="240">
        <v>57</v>
      </c>
      <c r="L64" s="240" t="s">
        <v>219</v>
      </c>
      <c r="M64" s="240" t="s">
        <v>220</v>
      </c>
      <c r="N64" s="240" t="s">
        <v>221</v>
      </c>
      <c r="O64" s="240" t="s">
        <v>222</v>
      </c>
      <c r="P64" s="240" t="s">
        <v>252</v>
      </c>
      <c r="Q64" s="235"/>
      <c r="R64" s="235"/>
      <c r="S64" s="235"/>
      <c r="T64" s="235"/>
      <c r="U64" s="235">
        <v>0</v>
      </c>
      <c r="V64" s="235">
        <v>1</v>
      </c>
      <c r="W64" s="235">
        <v>1</v>
      </c>
      <c r="X64" s="235">
        <v>0</v>
      </c>
      <c r="Y64" s="234">
        <v>1</v>
      </c>
      <c r="Z64" s="235"/>
      <c r="AA64" s="246"/>
      <c r="AB64" s="246"/>
      <c r="AC64" s="246"/>
      <c r="AD64" s="246"/>
      <c r="AE64" s="246"/>
      <c r="AF64" s="246"/>
      <c r="AG64" s="244"/>
      <c r="AH64" s="244"/>
      <c r="AI64" s="244"/>
      <c r="AJ64" s="244"/>
      <c r="AK64" s="244"/>
      <c r="AL64" s="244"/>
      <c r="AM64" s="244"/>
      <c r="AN64" s="244"/>
      <c r="AO64" s="244"/>
      <c r="AP64" s="244"/>
      <c r="AQ64" s="244"/>
      <c r="AR64" s="235">
        <v>30143.96</v>
      </c>
      <c r="AS64" s="232">
        <v>90431.88</v>
      </c>
      <c r="AT64" s="233">
        <v>101283.70560000002</v>
      </c>
      <c r="AU64" s="235" t="s">
        <v>223</v>
      </c>
      <c r="AV64" s="240" t="s">
        <v>224</v>
      </c>
      <c r="AW64" s="247" t="s">
        <v>225</v>
      </c>
      <c r="AX64" s="241" t="s">
        <v>50</v>
      </c>
      <c r="AY64" s="191"/>
      <c r="AZ64" s="191"/>
      <c r="BB64" s="198"/>
      <c r="BC64" s="198"/>
      <c r="BD64" s="198"/>
      <c r="BF64" s="193"/>
      <c r="BG64" s="193"/>
      <c r="BH64" s="193"/>
      <c r="BI64" s="193"/>
      <c r="BJ64" s="193"/>
      <c r="BK64" s="193"/>
      <c r="BL64" s="193"/>
      <c r="BM64" s="193"/>
      <c r="BN64" s="193"/>
      <c r="BO64" s="193"/>
      <c r="BP64" s="193"/>
      <c r="BQ64" s="193"/>
      <c r="BR64" s="193"/>
      <c r="BS64" s="193"/>
      <c r="BT64" s="193"/>
      <c r="BU64" s="193"/>
      <c r="BV64" s="193"/>
      <c r="BW64" s="193"/>
      <c r="BX64" s="193"/>
      <c r="BY64" s="193"/>
      <c r="BZ64" s="193"/>
      <c r="CA64" s="193"/>
      <c r="CB64" s="193"/>
      <c r="CC64" s="193"/>
      <c r="CD64" s="193"/>
      <c r="CE64" s="193"/>
      <c r="CF64" s="193"/>
      <c r="CG64" s="193"/>
      <c r="CH64" s="193"/>
      <c r="CI64" s="193"/>
      <c r="CJ64" s="193"/>
      <c r="CK64" s="193"/>
      <c r="CL64" s="193"/>
      <c r="CM64" s="193"/>
      <c r="CN64" s="193"/>
      <c r="CO64" s="193"/>
      <c r="CP64" s="193"/>
      <c r="CQ64" s="193"/>
      <c r="CR64" s="193"/>
      <c r="CS64" s="193"/>
      <c r="CT64" s="193"/>
      <c r="CU64" s="193"/>
      <c r="CV64" s="193"/>
      <c r="CW64" s="193"/>
      <c r="CX64" s="193"/>
      <c r="CY64" s="193"/>
      <c r="CZ64" s="193"/>
      <c r="DA64" s="193"/>
      <c r="DB64" s="193"/>
      <c r="DC64" s="193"/>
      <c r="DD64" s="193"/>
      <c r="DE64" s="193"/>
      <c r="DF64" s="193"/>
      <c r="DG64" s="193"/>
      <c r="DH64" s="193"/>
      <c r="DI64" s="193"/>
      <c r="DJ64" s="193"/>
      <c r="DK64" s="193"/>
      <c r="DL64" s="193"/>
      <c r="DM64" s="193"/>
      <c r="DN64" s="193"/>
      <c r="DO64" s="193"/>
      <c r="DP64" s="193"/>
      <c r="DQ64" s="193"/>
      <c r="DR64" s="193"/>
      <c r="DS64" s="193"/>
      <c r="DT64" s="193"/>
      <c r="DU64" s="193"/>
      <c r="DV64" s="193"/>
      <c r="DW64" s="193"/>
      <c r="DX64" s="193"/>
      <c r="DY64" s="193"/>
      <c r="DZ64" s="193"/>
      <c r="EA64" s="193"/>
      <c r="EB64" s="193"/>
      <c r="EC64" s="193"/>
      <c r="ED64" s="193"/>
      <c r="EE64" s="193"/>
      <c r="EF64" s="193"/>
      <c r="EG64" s="193"/>
      <c r="EH64" s="193"/>
      <c r="EI64" s="193"/>
      <c r="EJ64" s="193"/>
      <c r="EK64" s="193"/>
      <c r="EL64" s="193"/>
      <c r="EM64" s="193"/>
      <c r="EN64" s="193"/>
      <c r="EO64" s="193"/>
      <c r="EP64" s="193"/>
      <c r="EQ64" s="193"/>
      <c r="ER64" s="193"/>
      <c r="ES64" s="193"/>
      <c r="ET64" s="193"/>
      <c r="EU64" s="193"/>
      <c r="EV64" s="193"/>
      <c r="EW64" s="193"/>
      <c r="EX64" s="193"/>
      <c r="EY64" s="193"/>
      <c r="EZ64" s="193"/>
      <c r="FA64" s="193"/>
      <c r="FB64" s="193"/>
      <c r="FC64" s="193"/>
      <c r="FD64" s="193"/>
      <c r="FE64" s="193"/>
      <c r="FF64" s="193"/>
      <c r="FG64" s="193"/>
      <c r="FH64" s="193"/>
      <c r="FI64" s="193"/>
      <c r="FJ64" s="193"/>
      <c r="FK64" s="193"/>
      <c r="FL64" s="193"/>
      <c r="FM64" s="193"/>
      <c r="FN64" s="193"/>
      <c r="FO64" s="193"/>
      <c r="FP64" s="193"/>
      <c r="FQ64" s="193"/>
      <c r="FR64" s="193"/>
      <c r="FS64" s="193"/>
      <c r="FT64" s="193"/>
      <c r="FU64" s="193"/>
      <c r="FV64" s="193"/>
      <c r="FW64" s="193"/>
      <c r="FX64" s="193"/>
      <c r="FY64" s="193"/>
      <c r="FZ64" s="193"/>
      <c r="GA64" s="193"/>
      <c r="GB64" s="193"/>
      <c r="GC64" s="193"/>
      <c r="GD64" s="193"/>
      <c r="GE64" s="193"/>
      <c r="GF64" s="193"/>
      <c r="GG64" s="193"/>
      <c r="GH64" s="193"/>
      <c r="GI64" s="193"/>
      <c r="GJ64" s="193"/>
      <c r="GK64" s="193"/>
      <c r="GL64" s="193"/>
      <c r="GM64" s="193"/>
      <c r="GN64" s="193"/>
      <c r="GO64" s="193"/>
      <c r="GP64" s="193"/>
      <c r="GQ64" s="193"/>
      <c r="GR64" s="193"/>
      <c r="GS64" s="193"/>
      <c r="GT64" s="193"/>
      <c r="GU64" s="193"/>
      <c r="GV64" s="193"/>
      <c r="GW64" s="193"/>
      <c r="GX64" s="193"/>
      <c r="GY64" s="193"/>
      <c r="GZ64" s="193"/>
      <c r="HA64" s="193"/>
      <c r="HB64" s="193"/>
      <c r="HC64" s="193"/>
      <c r="HD64" s="193"/>
      <c r="HE64" s="193"/>
      <c r="HF64" s="193"/>
      <c r="HG64" s="193"/>
      <c r="HH64" s="193"/>
      <c r="HI64" s="193"/>
      <c r="HJ64" s="193"/>
      <c r="HK64" s="193"/>
      <c r="HL64" s="193"/>
      <c r="HM64" s="193"/>
      <c r="HN64" s="193"/>
      <c r="HO64" s="193"/>
      <c r="HP64" s="193"/>
      <c r="HQ64" s="193"/>
      <c r="HR64" s="193"/>
      <c r="HS64" s="193"/>
      <c r="HT64" s="193"/>
      <c r="HU64" s="193"/>
      <c r="HV64" s="193"/>
      <c r="HW64" s="193"/>
      <c r="HX64" s="193"/>
      <c r="HY64" s="193"/>
      <c r="HZ64" s="193"/>
      <c r="IA64" s="193"/>
      <c r="IB64" s="193"/>
      <c r="IC64" s="193"/>
      <c r="ID64" s="193"/>
      <c r="IE64" s="193"/>
      <c r="IF64" s="193"/>
      <c r="IG64" s="193"/>
      <c r="IH64" s="193"/>
    </row>
    <row r="65" spans="1:244" s="192" customFormat="1" ht="15" customHeight="1" x14ac:dyDescent="0.2">
      <c r="A65" s="241">
        <v>104</v>
      </c>
      <c r="B65" s="235" t="s">
        <v>218</v>
      </c>
      <c r="C65" s="240" t="s">
        <v>265</v>
      </c>
      <c r="D65" s="240" t="s">
        <v>216</v>
      </c>
      <c r="E65" s="240" t="s">
        <v>248</v>
      </c>
      <c r="F65" s="274">
        <v>270006421</v>
      </c>
      <c r="G65" s="240" t="s">
        <v>249</v>
      </c>
      <c r="H65" s="240" t="s">
        <v>250</v>
      </c>
      <c r="I65" s="240" t="s">
        <v>266</v>
      </c>
      <c r="J65" s="240" t="s">
        <v>217</v>
      </c>
      <c r="K65" s="240">
        <v>57</v>
      </c>
      <c r="L65" s="240" t="s">
        <v>219</v>
      </c>
      <c r="M65" s="240" t="s">
        <v>220</v>
      </c>
      <c r="N65" s="240" t="s">
        <v>221</v>
      </c>
      <c r="O65" s="240" t="s">
        <v>222</v>
      </c>
      <c r="P65" s="240" t="s">
        <v>252</v>
      </c>
      <c r="Q65" s="235"/>
      <c r="R65" s="235"/>
      <c r="S65" s="235"/>
      <c r="T65" s="235"/>
      <c r="U65" s="235">
        <v>85</v>
      </c>
      <c r="V65" s="235">
        <v>66</v>
      </c>
      <c r="W65" s="235">
        <v>115</v>
      </c>
      <c r="X65" s="235">
        <v>112</v>
      </c>
      <c r="Y65" s="234">
        <v>117</v>
      </c>
      <c r="Z65" s="235"/>
      <c r="AA65" s="246"/>
      <c r="AB65" s="246"/>
      <c r="AC65" s="246"/>
      <c r="AD65" s="246"/>
      <c r="AE65" s="246"/>
      <c r="AF65" s="246"/>
      <c r="AG65" s="244"/>
      <c r="AH65" s="244"/>
      <c r="AI65" s="244"/>
      <c r="AJ65" s="244"/>
      <c r="AK65" s="244"/>
      <c r="AL65" s="244"/>
      <c r="AM65" s="244"/>
      <c r="AN65" s="244"/>
      <c r="AO65" s="244"/>
      <c r="AP65" s="244"/>
      <c r="AQ65" s="244"/>
      <c r="AR65" s="235">
        <v>30143.96</v>
      </c>
      <c r="AS65" s="232">
        <v>14921260.199999999</v>
      </c>
      <c r="AT65" s="233">
        <v>16711811.424000001</v>
      </c>
      <c r="AU65" s="235" t="s">
        <v>223</v>
      </c>
      <c r="AV65" s="240" t="s">
        <v>224</v>
      </c>
      <c r="AW65" s="247" t="s">
        <v>225</v>
      </c>
      <c r="AX65" s="243"/>
      <c r="AY65" s="191"/>
      <c r="AZ65" s="191"/>
      <c r="BB65" s="198"/>
      <c r="BC65" s="198"/>
      <c r="BD65" s="198"/>
      <c r="BF65" s="193"/>
      <c r="BG65" s="193"/>
      <c r="BH65" s="193"/>
      <c r="BI65" s="193"/>
      <c r="BJ65" s="193"/>
      <c r="BK65" s="193"/>
      <c r="BL65" s="193"/>
      <c r="BM65" s="193"/>
      <c r="BN65" s="193"/>
      <c r="BO65" s="193"/>
      <c r="BP65" s="193"/>
      <c r="BQ65" s="193"/>
      <c r="BR65" s="193"/>
      <c r="BS65" s="193"/>
      <c r="BT65" s="193"/>
      <c r="BU65" s="193"/>
      <c r="BV65" s="193"/>
      <c r="BW65" s="193"/>
      <c r="BX65" s="193"/>
      <c r="BY65" s="193"/>
      <c r="BZ65" s="193"/>
      <c r="CA65" s="193"/>
      <c r="CB65" s="193"/>
      <c r="CC65" s="193"/>
      <c r="CD65" s="193"/>
      <c r="CE65" s="193"/>
      <c r="CF65" s="193"/>
      <c r="CG65" s="193"/>
      <c r="CH65" s="193"/>
      <c r="CI65" s="193"/>
      <c r="CJ65" s="193"/>
      <c r="CK65" s="193"/>
      <c r="CL65" s="193"/>
      <c r="CM65" s="193"/>
      <c r="CN65" s="193"/>
      <c r="CO65" s="193"/>
      <c r="CP65" s="193"/>
      <c r="CQ65" s="193"/>
      <c r="CR65" s="193"/>
      <c r="CS65" s="193"/>
      <c r="CT65" s="193"/>
      <c r="CU65" s="193"/>
      <c r="CV65" s="193"/>
      <c r="CW65" s="193"/>
      <c r="CX65" s="193"/>
      <c r="CY65" s="193"/>
      <c r="CZ65" s="193"/>
      <c r="DA65" s="193"/>
      <c r="DB65" s="193"/>
      <c r="DC65" s="193"/>
      <c r="DD65" s="193"/>
      <c r="DE65" s="193"/>
      <c r="DF65" s="193"/>
      <c r="DG65" s="193"/>
      <c r="DH65" s="193"/>
      <c r="DI65" s="193"/>
      <c r="DJ65" s="193"/>
      <c r="DK65" s="193"/>
      <c r="DL65" s="193"/>
      <c r="DM65" s="193"/>
      <c r="DN65" s="193"/>
      <c r="DO65" s="193"/>
      <c r="DP65" s="193"/>
      <c r="DQ65" s="193"/>
      <c r="DR65" s="193"/>
      <c r="DS65" s="193"/>
      <c r="DT65" s="193"/>
      <c r="DU65" s="193"/>
      <c r="DV65" s="193"/>
      <c r="DW65" s="193"/>
      <c r="DX65" s="193"/>
      <c r="DY65" s="193"/>
      <c r="DZ65" s="193"/>
      <c r="EA65" s="193"/>
      <c r="EB65" s="193"/>
      <c r="EC65" s="193"/>
      <c r="ED65" s="193"/>
      <c r="EE65" s="193"/>
      <c r="EF65" s="193"/>
      <c r="EG65" s="193"/>
      <c r="EH65" s="193"/>
      <c r="EI65" s="193"/>
      <c r="EJ65" s="193"/>
      <c r="EK65" s="193"/>
      <c r="EL65" s="193"/>
      <c r="EM65" s="193"/>
      <c r="EN65" s="193"/>
      <c r="EO65" s="193"/>
      <c r="EP65" s="193"/>
      <c r="EQ65" s="193"/>
      <c r="ER65" s="193"/>
      <c r="ES65" s="193"/>
      <c r="ET65" s="193"/>
      <c r="EU65" s="193"/>
      <c r="EV65" s="193"/>
      <c r="EW65" s="193"/>
      <c r="EX65" s="193"/>
      <c r="EY65" s="193"/>
      <c r="EZ65" s="193"/>
      <c r="FA65" s="193"/>
      <c r="FB65" s="193"/>
      <c r="FC65" s="193"/>
      <c r="FD65" s="193"/>
      <c r="FE65" s="193"/>
      <c r="FF65" s="193"/>
      <c r="FG65" s="193"/>
      <c r="FH65" s="193"/>
      <c r="FI65" s="193"/>
      <c r="FJ65" s="193"/>
      <c r="FK65" s="193"/>
      <c r="FL65" s="193"/>
      <c r="FM65" s="193"/>
      <c r="FN65" s="193"/>
      <c r="FO65" s="193"/>
      <c r="FP65" s="193"/>
      <c r="FQ65" s="193"/>
      <c r="FR65" s="193"/>
      <c r="FS65" s="193"/>
      <c r="FT65" s="193"/>
      <c r="FU65" s="193"/>
      <c r="FV65" s="193"/>
      <c r="FW65" s="193"/>
      <c r="FX65" s="193"/>
      <c r="FY65" s="193"/>
      <c r="FZ65" s="193"/>
      <c r="GA65" s="193"/>
      <c r="GB65" s="193"/>
      <c r="GC65" s="193"/>
      <c r="GD65" s="193"/>
      <c r="GE65" s="193"/>
      <c r="GF65" s="193"/>
      <c r="GG65" s="193"/>
      <c r="GH65" s="193"/>
      <c r="GI65" s="193"/>
      <c r="GJ65" s="193"/>
      <c r="GK65" s="193"/>
      <c r="GL65" s="193"/>
      <c r="GM65" s="193"/>
      <c r="GN65" s="193"/>
      <c r="GO65" s="193"/>
      <c r="GP65" s="193"/>
      <c r="GQ65" s="193"/>
      <c r="GR65" s="193"/>
      <c r="GS65" s="193"/>
      <c r="GT65" s="193"/>
      <c r="GU65" s="193"/>
      <c r="GV65" s="193"/>
      <c r="GW65" s="193"/>
      <c r="GX65" s="193"/>
      <c r="GY65" s="193"/>
      <c r="GZ65" s="193"/>
      <c r="HA65" s="193"/>
      <c r="HB65" s="193"/>
      <c r="HC65" s="193"/>
      <c r="HD65" s="193"/>
      <c r="HE65" s="193"/>
      <c r="HF65" s="193"/>
      <c r="HG65" s="193"/>
      <c r="HH65" s="193"/>
      <c r="HI65" s="193"/>
      <c r="HJ65" s="193"/>
      <c r="HK65" s="193"/>
      <c r="HL65" s="193"/>
      <c r="HM65" s="193"/>
      <c r="HN65" s="193"/>
      <c r="HO65" s="193"/>
      <c r="HP65" s="193"/>
      <c r="HQ65" s="193"/>
      <c r="HR65" s="193"/>
      <c r="HS65" s="193"/>
      <c r="HT65" s="193"/>
      <c r="HU65" s="193"/>
      <c r="HV65" s="193"/>
      <c r="HW65" s="193"/>
      <c r="HX65" s="193"/>
      <c r="HY65" s="193"/>
      <c r="HZ65" s="193"/>
      <c r="IA65" s="193"/>
      <c r="IB65" s="193"/>
      <c r="IC65" s="193"/>
      <c r="ID65" s="193"/>
      <c r="IE65" s="193"/>
      <c r="IF65" s="193"/>
      <c r="IG65" s="193"/>
      <c r="IH65" s="193"/>
    </row>
    <row r="66" spans="1:244" s="192" customFormat="1" ht="15" customHeight="1" x14ac:dyDescent="0.2">
      <c r="A66" s="241">
        <v>104</v>
      </c>
      <c r="B66" s="235" t="s">
        <v>218</v>
      </c>
      <c r="C66" s="240" t="s">
        <v>267</v>
      </c>
      <c r="D66" s="240" t="s">
        <v>216</v>
      </c>
      <c r="E66" s="240" t="s">
        <v>248</v>
      </c>
      <c r="F66" s="274">
        <v>270006422</v>
      </c>
      <c r="G66" s="240" t="s">
        <v>249</v>
      </c>
      <c r="H66" s="240" t="s">
        <v>250</v>
      </c>
      <c r="I66" s="240" t="s">
        <v>268</v>
      </c>
      <c r="J66" s="240" t="s">
        <v>217</v>
      </c>
      <c r="K66" s="240">
        <v>57</v>
      </c>
      <c r="L66" s="240" t="s">
        <v>219</v>
      </c>
      <c r="M66" s="240" t="s">
        <v>220</v>
      </c>
      <c r="N66" s="240" t="s">
        <v>221</v>
      </c>
      <c r="O66" s="240" t="s">
        <v>222</v>
      </c>
      <c r="P66" s="240" t="s">
        <v>252</v>
      </c>
      <c r="Q66" s="235"/>
      <c r="R66" s="235"/>
      <c r="S66" s="235"/>
      <c r="T66" s="235"/>
      <c r="U66" s="235">
        <v>60</v>
      </c>
      <c r="V66" s="235">
        <v>159</v>
      </c>
      <c r="W66" s="235">
        <v>167</v>
      </c>
      <c r="X66" s="235">
        <v>188</v>
      </c>
      <c r="Y66" s="234">
        <v>188</v>
      </c>
      <c r="Z66" s="235"/>
      <c r="AA66" s="246"/>
      <c r="AB66" s="246"/>
      <c r="AC66" s="246"/>
      <c r="AD66" s="246"/>
      <c r="AE66" s="246"/>
      <c r="AF66" s="246"/>
      <c r="AG66" s="244"/>
      <c r="AH66" s="244"/>
      <c r="AI66" s="244"/>
      <c r="AJ66" s="244"/>
      <c r="AK66" s="244"/>
      <c r="AL66" s="244"/>
      <c r="AM66" s="244"/>
      <c r="AN66" s="244"/>
      <c r="AO66" s="244"/>
      <c r="AP66" s="244"/>
      <c r="AQ66" s="244"/>
      <c r="AR66" s="235">
        <v>30143.96</v>
      </c>
      <c r="AS66" s="232">
        <v>22969697.52</v>
      </c>
      <c r="AT66" s="233">
        <v>25726061.222400002</v>
      </c>
      <c r="AU66" s="235" t="s">
        <v>223</v>
      </c>
      <c r="AV66" s="240" t="s">
        <v>224</v>
      </c>
      <c r="AW66" s="247" t="s">
        <v>225</v>
      </c>
      <c r="AX66" s="241" t="s">
        <v>50</v>
      </c>
      <c r="AY66" s="191"/>
      <c r="AZ66" s="191"/>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193"/>
      <c r="BW66" s="193"/>
      <c r="BX66" s="193"/>
      <c r="BY66" s="193"/>
      <c r="BZ66" s="193"/>
      <c r="CA66" s="193"/>
      <c r="CB66" s="193"/>
      <c r="CC66" s="193"/>
      <c r="CD66" s="193"/>
      <c r="CE66" s="193"/>
      <c r="CF66" s="193"/>
      <c r="CG66" s="193"/>
      <c r="CH66" s="193"/>
      <c r="CI66" s="193"/>
      <c r="CJ66" s="193"/>
      <c r="CK66" s="193"/>
      <c r="CL66" s="193"/>
      <c r="CM66" s="193"/>
      <c r="CN66" s="193"/>
      <c r="CO66" s="193"/>
      <c r="CP66" s="193"/>
      <c r="CQ66" s="193"/>
      <c r="CR66" s="193"/>
      <c r="CS66" s="193"/>
      <c r="CT66" s="193"/>
      <c r="CU66" s="193"/>
      <c r="CV66" s="193"/>
      <c r="CW66" s="193"/>
      <c r="CX66" s="193"/>
      <c r="CY66" s="193"/>
      <c r="CZ66" s="193"/>
      <c r="DA66" s="193"/>
      <c r="DB66" s="193"/>
      <c r="DC66" s="193"/>
      <c r="DD66" s="193"/>
      <c r="DE66" s="193"/>
      <c r="DF66" s="193"/>
      <c r="DG66" s="193"/>
      <c r="DH66" s="193"/>
      <c r="DI66" s="193"/>
      <c r="DJ66" s="193"/>
      <c r="DK66" s="193"/>
      <c r="DL66" s="193"/>
      <c r="DM66" s="193"/>
      <c r="DN66" s="193"/>
      <c r="DO66" s="193"/>
      <c r="DP66" s="193"/>
      <c r="DQ66" s="193"/>
      <c r="DR66" s="193"/>
      <c r="DS66" s="193"/>
      <c r="DT66" s="193"/>
      <c r="DU66" s="193"/>
      <c r="DV66" s="193"/>
      <c r="DW66" s="193"/>
      <c r="DX66" s="193"/>
      <c r="DY66" s="193"/>
      <c r="DZ66" s="193"/>
      <c r="EA66" s="193"/>
      <c r="EB66" s="193"/>
      <c r="EC66" s="193"/>
      <c r="ED66" s="193"/>
      <c r="EE66" s="193"/>
      <c r="EF66" s="193"/>
      <c r="EG66" s="193"/>
      <c r="EH66" s="193"/>
      <c r="EI66" s="193"/>
      <c r="EJ66" s="193"/>
      <c r="EK66" s="193"/>
      <c r="EL66" s="193"/>
      <c r="EM66" s="193"/>
      <c r="EN66" s="193"/>
      <c r="EO66" s="193"/>
      <c r="EP66" s="193"/>
      <c r="EQ66" s="193"/>
      <c r="ER66" s="193"/>
      <c r="ES66" s="193"/>
      <c r="ET66" s="193"/>
      <c r="EU66" s="193"/>
      <c r="EV66" s="193"/>
      <c r="EW66" s="193"/>
      <c r="EX66" s="193"/>
      <c r="EY66" s="193"/>
      <c r="EZ66" s="193"/>
      <c r="FA66" s="193"/>
      <c r="FB66" s="193"/>
      <c r="FC66" s="193"/>
      <c r="FD66" s="193"/>
      <c r="FE66" s="193"/>
      <c r="FF66" s="193"/>
      <c r="FG66" s="193"/>
      <c r="FH66" s="193"/>
      <c r="FI66" s="193"/>
      <c r="FJ66" s="193"/>
      <c r="FK66" s="193"/>
      <c r="FL66" s="193"/>
      <c r="FM66" s="193"/>
      <c r="FN66" s="193"/>
      <c r="FO66" s="193"/>
      <c r="FP66" s="193"/>
      <c r="FQ66" s="193"/>
      <c r="FR66" s="193"/>
      <c r="FS66" s="193"/>
      <c r="FT66" s="193"/>
      <c r="FU66" s="193"/>
      <c r="FV66" s="193"/>
      <c r="FW66" s="193"/>
      <c r="FX66" s="193"/>
      <c r="FY66" s="193"/>
      <c r="FZ66" s="193"/>
      <c r="GA66" s="193"/>
      <c r="GB66" s="193"/>
      <c r="GC66" s="193"/>
      <c r="GD66" s="193"/>
      <c r="GE66" s="193"/>
      <c r="GF66" s="193"/>
      <c r="GG66" s="193"/>
      <c r="GH66" s="193"/>
      <c r="GI66" s="193"/>
      <c r="GJ66" s="193"/>
      <c r="GK66" s="193"/>
      <c r="GL66" s="193"/>
      <c r="GM66" s="193"/>
      <c r="GN66" s="193"/>
      <c r="GO66" s="193"/>
      <c r="GP66" s="193"/>
      <c r="GQ66" s="193"/>
      <c r="GR66" s="193"/>
      <c r="GS66" s="193"/>
      <c r="GT66" s="193"/>
      <c r="GU66" s="193"/>
      <c r="GV66" s="193"/>
      <c r="GW66" s="193"/>
      <c r="GX66" s="193"/>
      <c r="GY66" s="193"/>
      <c r="GZ66" s="193"/>
      <c r="HA66" s="193"/>
      <c r="HB66" s="193"/>
      <c r="HC66" s="193"/>
      <c r="HD66" s="193"/>
      <c r="HE66" s="193"/>
      <c r="HF66" s="193"/>
      <c r="HG66" s="193"/>
      <c r="HH66" s="193"/>
      <c r="HI66" s="193"/>
      <c r="HJ66" s="193"/>
      <c r="HK66" s="193"/>
      <c r="HL66" s="193"/>
      <c r="HM66" s="193"/>
      <c r="HN66" s="193"/>
      <c r="HO66" s="193"/>
      <c r="HP66" s="193"/>
      <c r="HQ66" s="193"/>
      <c r="HR66" s="193"/>
      <c r="HS66" s="193"/>
      <c r="HT66" s="193"/>
      <c r="HU66" s="193"/>
      <c r="HV66" s="193"/>
      <c r="HW66" s="193"/>
      <c r="HX66" s="193"/>
      <c r="HY66" s="193"/>
      <c r="HZ66" s="193"/>
      <c r="IA66" s="193"/>
      <c r="IB66" s="193"/>
      <c r="IC66" s="193"/>
      <c r="ID66" s="193"/>
      <c r="IE66" s="193"/>
      <c r="IF66" s="193"/>
      <c r="IG66" s="193"/>
      <c r="IH66" s="193"/>
      <c r="II66" s="193"/>
      <c r="IJ66" s="193"/>
    </row>
    <row r="67" spans="1:244" s="192" customFormat="1" ht="15" customHeight="1" x14ac:dyDescent="0.2">
      <c r="A67" s="241">
        <v>104</v>
      </c>
      <c r="B67" s="235" t="s">
        <v>218</v>
      </c>
      <c r="C67" s="240" t="s">
        <v>269</v>
      </c>
      <c r="D67" s="240" t="s">
        <v>216</v>
      </c>
      <c r="E67" s="240" t="s">
        <v>248</v>
      </c>
      <c r="F67" s="274">
        <v>270006423</v>
      </c>
      <c r="G67" s="240" t="s">
        <v>249</v>
      </c>
      <c r="H67" s="240" t="s">
        <v>250</v>
      </c>
      <c r="I67" s="240" t="s">
        <v>270</v>
      </c>
      <c r="J67" s="240" t="s">
        <v>217</v>
      </c>
      <c r="K67" s="240">
        <v>57</v>
      </c>
      <c r="L67" s="240" t="s">
        <v>219</v>
      </c>
      <c r="M67" s="240" t="s">
        <v>220</v>
      </c>
      <c r="N67" s="240" t="s">
        <v>221</v>
      </c>
      <c r="O67" s="240" t="s">
        <v>222</v>
      </c>
      <c r="P67" s="240" t="s">
        <v>252</v>
      </c>
      <c r="Q67" s="235"/>
      <c r="R67" s="235"/>
      <c r="S67" s="235"/>
      <c r="T67" s="235"/>
      <c r="U67" s="235">
        <v>126</v>
      </c>
      <c r="V67" s="235">
        <v>203</v>
      </c>
      <c r="W67" s="235">
        <v>262</v>
      </c>
      <c r="X67" s="235">
        <v>228</v>
      </c>
      <c r="Y67" s="234">
        <v>272</v>
      </c>
      <c r="Z67" s="235"/>
      <c r="AA67" s="246"/>
      <c r="AB67" s="246"/>
      <c r="AC67" s="246"/>
      <c r="AD67" s="246"/>
      <c r="AE67" s="246"/>
      <c r="AF67" s="246"/>
      <c r="AG67" s="244"/>
      <c r="AH67" s="244"/>
      <c r="AI67" s="244"/>
      <c r="AJ67" s="244"/>
      <c r="AK67" s="244"/>
      <c r="AL67" s="244"/>
      <c r="AM67" s="244"/>
      <c r="AN67" s="244"/>
      <c r="AO67" s="244"/>
      <c r="AP67" s="244"/>
      <c r="AQ67" s="244"/>
      <c r="AR67" s="235">
        <v>30143.96</v>
      </c>
      <c r="AS67" s="232">
        <v>32887060.359999999</v>
      </c>
      <c r="AT67" s="233">
        <v>36833507.603200004</v>
      </c>
      <c r="AU67" s="235" t="s">
        <v>223</v>
      </c>
      <c r="AV67" s="240" t="s">
        <v>224</v>
      </c>
      <c r="AW67" s="247" t="s">
        <v>225</v>
      </c>
      <c r="AX67" s="241" t="s">
        <v>50</v>
      </c>
      <c r="AY67" s="191"/>
      <c r="AZ67" s="191"/>
      <c r="BA67" s="193"/>
      <c r="BB67" s="193"/>
      <c r="BC67" s="193"/>
      <c r="BD67" s="193"/>
      <c r="BE67" s="193"/>
      <c r="BF67" s="193"/>
      <c r="BG67" s="193"/>
      <c r="BH67" s="193"/>
      <c r="BI67" s="193"/>
      <c r="BJ67" s="193"/>
      <c r="BK67" s="193"/>
      <c r="BL67" s="193"/>
      <c r="BM67" s="193"/>
      <c r="BN67" s="193"/>
      <c r="BO67" s="193"/>
      <c r="BP67" s="193"/>
      <c r="BQ67" s="193"/>
      <c r="BR67" s="193"/>
      <c r="BS67" s="193"/>
      <c r="BT67" s="193"/>
      <c r="BU67" s="193"/>
      <c r="BV67" s="193"/>
      <c r="BW67" s="193"/>
      <c r="BX67" s="193"/>
      <c r="BY67" s="193"/>
      <c r="BZ67" s="193"/>
      <c r="CA67" s="193"/>
      <c r="CB67" s="193"/>
      <c r="CC67" s="193"/>
      <c r="CD67" s="193"/>
      <c r="CE67" s="193"/>
      <c r="CF67" s="193"/>
      <c r="CG67" s="193"/>
      <c r="CH67" s="193"/>
      <c r="CI67" s="193"/>
      <c r="CJ67" s="193"/>
      <c r="CK67" s="193"/>
      <c r="CL67" s="193"/>
      <c r="CM67" s="193"/>
      <c r="CN67" s="193"/>
      <c r="CO67" s="193"/>
      <c r="CP67" s="193"/>
      <c r="CQ67" s="193"/>
      <c r="CR67" s="193"/>
      <c r="CS67" s="193"/>
      <c r="CT67" s="193"/>
      <c r="CU67" s="193"/>
      <c r="CV67" s="193"/>
      <c r="CW67" s="193"/>
      <c r="CX67" s="193"/>
      <c r="CY67" s="193"/>
      <c r="CZ67" s="193"/>
      <c r="DA67" s="193"/>
      <c r="DB67" s="193"/>
      <c r="DC67" s="193"/>
      <c r="DD67" s="193"/>
      <c r="DE67" s="193"/>
      <c r="DF67" s="193"/>
      <c r="DG67" s="193"/>
      <c r="DH67" s="193"/>
      <c r="DI67" s="193"/>
      <c r="DJ67" s="193"/>
      <c r="DK67" s="193"/>
      <c r="DL67" s="193"/>
      <c r="DM67" s="193"/>
      <c r="DN67" s="193"/>
      <c r="DO67" s="193"/>
      <c r="DP67" s="193"/>
      <c r="DQ67" s="193"/>
      <c r="DR67" s="193"/>
      <c r="DS67" s="193"/>
      <c r="DT67" s="193"/>
      <c r="DU67" s="193"/>
      <c r="DV67" s="193"/>
      <c r="DW67" s="193"/>
      <c r="DX67" s="193"/>
      <c r="DY67" s="193"/>
      <c r="DZ67" s="193"/>
      <c r="EA67" s="193"/>
      <c r="EB67" s="193"/>
      <c r="EC67" s="193"/>
      <c r="ED67" s="193"/>
      <c r="EE67" s="193"/>
      <c r="EF67" s="193"/>
      <c r="EG67" s="193"/>
      <c r="EH67" s="193"/>
      <c r="EI67" s="193"/>
      <c r="EJ67" s="193"/>
      <c r="EK67" s="193"/>
      <c r="EL67" s="193"/>
      <c r="EM67" s="193"/>
      <c r="EN67" s="193"/>
      <c r="EO67" s="193"/>
      <c r="EP67" s="193"/>
      <c r="EQ67" s="193"/>
      <c r="ER67" s="193"/>
      <c r="ES67" s="193"/>
      <c r="ET67" s="193"/>
      <c r="EU67" s="193"/>
      <c r="EV67" s="193"/>
      <c r="EW67" s="193"/>
      <c r="EX67" s="193"/>
      <c r="EY67" s="193"/>
      <c r="EZ67" s="193"/>
      <c r="FA67" s="193"/>
      <c r="FB67" s="193"/>
      <c r="FC67" s="193"/>
      <c r="FD67" s="193"/>
      <c r="FE67" s="193"/>
      <c r="FF67" s="193"/>
      <c r="FG67" s="193"/>
      <c r="FH67" s="193"/>
      <c r="FI67" s="193"/>
      <c r="FJ67" s="193"/>
      <c r="FK67" s="193"/>
      <c r="FL67" s="193"/>
      <c r="FM67" s="193"/>
      <c r="FN67" s="193"/>
      <c r="FO67" s="193"/>
      <c r="FP67" s="193"/>
      <c r="FQ67" s="193"/>
      <c r="FR67" s="193"/>
      <c r="FS67" s="193"/>
      <c r="FT67" s="193"/>
      <c r="FU67" s="193"/>
      <c r="FV67" s="193"/>
      <c r="FW67" s="193"/>
      <c r="FX67" s="193"/>
      <c r="FY67" s="193"/>
      <c r="FZ67" s="193"/>
      <c r="GA67" s="193"/>
      <c r="GB67" s="193"/>
      <c r="GC67" s="193"/>
      <c r="GD67" s="193"/>
      <c r="GE67" s="193"/>
      <c r="GF67" s="193"/>
      <c r="GG67" s="193"/>
      <c r="GH67" s="193"/>
      <c r="GI67" s="193"/>
      <c r="GJ67" s="193"/>
      <c r="GK67" s="193"/>
      <c r="GL67" s="193"/>
      <c r="GM67" s="193"/>
      <c r="GN67" s="193"/>
      <c r="GO67" s="193"/>
      <c r="GP67" s="193"/>
      <c r="GQ67" s="193"/>
      <c r="GR67" s="193"/>
      <c r="GS67" s="193"/>
      <c r="GT67" s="193"/>
      <c r="GU67" s="193"/>
      <c r="GV67" s="193"/>
      <c r="GW67" s="193"/>
      <c r="GX67" s="193"/>
      <c r="GY67" s="193"/>
      <c r="GZ67" s="193"/>
      <c r="HA67" s="193"/>
      <c r="HB67" s="193"/>
      <c r="HC67" s="193"/>
      <c r="HD67" s="193"/>
      <c r="HE67" s="193"/>
      <c r="HF67" s="193"/>
      <c r="HG67" s="193"/>
      <c r="HH67" s="193"/>
      <c r="HI67" s="193"/>
      <c r="HJ67" s="193"/>
      <c r="HK67" s="193"/>
      <c r="HL67" s="193"/>
      <c r="HM67" s="193"/>
      <c r="HN67" s="193"/>
      <c r="HO67" s="193"/>
      <c r="HP67" s="193"/>
      <c r="HQ67" s="193"/>
      <c r="HR67" s="193"/>
      <c r="HS67" s="193"/>
      <c r="HT67" s="193"/>
      <c r="HU67" s="193"/>
      <c r="HV67" s="193"/>
      <c r="HW67" s="193"/>
      <c r="HX67" s="193"/>
      <c r="HY67" s="193"/>
      <c r="HZ67" s="193"/>
      <c r="IA67" s="193"/>
      <c r="IB67" s="193"/>
      <c r="IC67" s="193"/>
      <c r="ID67" s="193"/>
      <c r="IE67" s="193"/>
      <c r="IF67" s="193"/>
      <c r="IG67" s="193"/>
      <c r="IH67" s="193"/>
      <c r="II67" s="193"/>
      <c r="IJ67" s="193"/>
    </row>
    <row r="68" spans="1:244" s="192" customFormat="1" ht="15" customHeight="1" x14ac:dyDescent="0.2">
      <c r="A68" s="241">
        <v>104</v>
      </c>
      <c r="B68" s="235" t="s">
        <v>218</v>
      </c>
      <c r="C68" s="240" t="s">
        <v>271</v>
      </c>
      <c r="D68" s="240" t="s">
        <v>216</v>
      </c>
      <c r="E68" s="240" t="s">
        <v>248</v>
      </c>
      <c r="F68" s="274">
        <v>270006424</v>
      </c>
      <c r="G68" s="240" t="s">
        <v>249</v>
      </c>
      <c r="H68" s="240" t="s">
        <v>250</v>
      </c>
      <c r="I68" s="240" t="s">
        <v>272</v>
      </c>
      <c r="J68" s="240" t="s">
        <v>217</v>
      </c>
      <c r="K68" s="240">
        <v>57</v>
      </c>
      <c r="L68" s="240" t="s">
        <v>219</v>
      </c>
      <c r="M68" s="240" t="s">
        <v>220</v>
      </c>
      <c r="N68" s="240" t="s">
        <v>221</v>
      </c>
      <c r="O68" s="240" t="s">
        <v>222</v>
      </c>
      <c r="P68" s="240" t="s">
        <v>252</v>
      </c>
      <c r="Q68" s="235"/>
      <c r="R68" s="235"/>
      <c r="S68" s="235"/>
      <c r="T68" s="235"/>
      <c r="U68" s="235">
        <v>221</v>
      </c>
      <c r="V68" s="235">
        <v>262</v>
      </c>
      <c r="W68" s="235">
        <v>235</v>
      </c>
      <c r="X68" s="235">
        <v>202</v>
      </c>
      <c r="Y68" s="234">
        <v>263</v>
      </c>
      <c r="Z68" s="235"/>
      <c r="AA68" s="246"/>
      <c r="AB68" s="246"/>
      <c r="AC68" s="246"/>
      <c r="AD68" s="246"/>
      <c r="AE68" s="246"/>
      <c r="AF68" s="246"/>
      <c r="AG68" s="244"/>
      <c r="AH68" s="244"/>
      <c r="AI68" s="244"/>
      <c r="AJ68" s="244"/>
      <c r="AK68" s="244"/>
      <c r="AL68" s="244"/>
      <c r="AM68" s="244"/>
      <c r="AN68" s="244"/>
      <c r="AO68" s="244"/>
      <c r="AP68" s="244"/>
      <c r="AQ68" s="244"/>
      <c r="AR68" s="235">
        <v>30143.96</v>
      </c>
      <c r="AS68" s="232">
        <v>35660304.68</v>
      </c>
      <c r="AT68" s="233">
        <v>39939541.241600007</v>
      </c>
      <c r="AU68" s="235" t="s">
        <v>223</v>
      </c>
      <c r="AV68" s="240" t="s">
        <v>224</v>
      </c>
      <c r="AW68" s="247" t="s">
        <v>225</v>
      </c>
      <c r="AX68" s="241" t="s">
        <v>50</v>
      </c>
      <c r="AY68" s="191"/>
      <c r="AZ68" s="191"/>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c r="EI68" s="193"/>
      <c r="EJ68" s="193"/>
      <c r="EK68" s="193"/>
      <c r="EL68" s="193"/>
      <c r="EM68" s="193"/>
      <c r="EN68" s="193"/>
      <c r="EO68" s="193"/>
      <c r="EP68" s="193"/>
      <c r="EQ68" s="193"/>
      <c r="ER68" s="193"/>
      <c r="ES68" s="193"/>
      <c r="ET68" s="193"/>
      <c r="EU68" s="193"/>
      <c r="EV68" s="193"/>
      <c r="EW68" s="193"/>
      <c r="EX68" s="193"/>
      <c r="EY68" s="193"/>
      <c r="EZ68" s="193"/>
      <c r="FA68" s="193"/>
      <c r="FB68" s="193"/>
      <c r="FC68" s="193"/>
      <c r="FD68" s="193"/>
      <c r="FE68" s="193"/>
      <c r="FF68" s="193"/>
      <c r="FG68" s="193"/>
      <c r="FH68" s="193"/>
      <c r="FI68" s="193"/>
      <c r="FJ68" s="193"/>
      <c r="FK68" s="193"/>
      <c r="FL68" s="193"/>
      <c r="FM68" s="193"/>
      <c r="FN68" s="193"/>
      <c r="FO68" s="193"/>
      <c r="FP68" s="193"/>
      <c r="FQ68" s="193"/>
      <c r="FR68" s="193"/>
      <c r="FS68" s="193"/>
      <c r="FT68" s="193"/>
      <c r="FU68" s="193"/>
      <c r="FV68" s="193"/>
      <c r="FW68" s="193"/>
      <c r="FX68" s="193"/>
      <c r="FY68" s="193"/>
      <c r="FZ68" s="193"/>
      <c r="GA68" s="193"/>
      <c r="GB68" s="193"/>
      <c r="GC68" s="193"/>
      <c r="GD68" s="193"/>
      <c r="GE68" s="193"/>
      <c r="GF68" s="193"/>
      <c r="GG68" s="193"/>
      <c r="GH68" s="193"/>
      <c r="GI68" s="193"/>
      <c r="GJ68" s="193"/>
      <c r="GK68" s="193"/>
      <c r="GL68" s="193"/>
      <c r="GM68" s="193"/>
      <c r="GN68" s="193"/>
      <c r="GO68" s="193"/>
      <c r="GP68" s="193"/>
      <c r="GQ68" s="193"/>
      <c r="GR68" s="193"/>
      <c r="GS68" s="193"/>
      <c r="GT68" s="193"/>
      <c r="GU68" s="193"/>
      <c r="GV68" s="193"/>
      <c r="GW68" s="193"/>
      <c r="GX68" s="193"/>
      <c r="GY68" s="193"/>
      <c r="GZ68" s="193"/>
      <c r="HA68" s="193"/>
      <c r="HB68" s="193"/>
      <c r="HC68" s="193"/>
      <c r="HD68" s="193"/>
      <c r="HE68" s="193"/>
      <c r="HF68" s="193"/>
      <c r="HG68" s="193"/>
      <c r="HH68" s="193"/>
      <c r="HI68" s="193"/>
      <c r="HJ68" s="193"/>
      <c r="HK68" s="193"/>
      <c r="HL68" s="193"/>
      <c r="HM68" s="193"/>
      <c r="HN68" s="193"/>
      <c r="HO68" s="193"/>
      <c r="HP68" s="193"/>
      <c r="HQ68" s="193"/>
      <c r="HR68" s="193"/>
      <c r="HS68" s="193"/>
      <c r="HT68" s="193"/>
      <c r="HU68" s="193"/>
      <c r="HV68" s="193"/>
      <c r="HW68" s="193"/>
      <c r="HX68" s="193"/>
      <c r="HY68" s="193"/>
      <c r="HZ68" s="193"/>
      <c r="IA68" s="193"/>
      <c r="IB68" s="193"/>
      <c r="IC68" s="193"/>
      <c r="ID68" s="193"/>
      <c r="IE68" s="193"/>
      <c r="IF68" s="193"/>
      <c r="IG68" s="193"/>
      <c r="IH68" s="193"/>
      <c r="II68" s="193"/>
      <c r="IJ68" s="193"/>
    </row>
    <row r="69" spans="1:244" s="192" customFormat="1" ht="15" customHeight="1" x14ac:dyDescent="0.2">
      <c r="A69" s="241">
        <v>104</v>
      </c>
      <c r="B69" s="235" t="s">
        <v>218</v>
      </c>
      <c r="C69" s="240" t="s">
        <v>273</v>
      </c>
      <c r="D69" s="240" t="s">
        <v>216</v>
      </c>
      <c r="E69" s="240" t="s">
        <v>248</v>
      </c>
      <c r="F69" s="274">
        <v>270006425</v>
      </c>
      <c r="G69" s="240" t="s">
        <v>249</v>
      </c>
      <c r="H69" s="240" t="s">
        <v>250</v>
      </c>
      <c r="I69" s="240" t="s">
        <v>274</v>
      </c>
      <c r="J69" s="240" t="s">
        <v>217</v>
      </c>
      <c r="K69" s="240">
        <v>57</v>
      </c>
      <c r="L69" s="240" t="s">
        <v>219</v>
      </c>
      <c r="M69" s="240" t="s">
        <v>220</v>
      </c>
      <c r="N69" s="240" t="s">
        <v>221</v>
      </c>
      <c r="O69" s="240" t="s">
        <v>222</v>
      </c>
      <c r="P69" s="240" t="s">
        <v>252</v>
      </c>
      <c r="Q69" s="235"/>
      <c r="R69" s="235"/>
      <c r="S69" s="235"/>
      <c r="T69" s="235"/>
      <c r="U69" s="235">
        <v>160</v>
      </c>
      <c r="V69" s="235">
        <v>168</v>
      </c>
      <c r="W69" s="235">
        <v>150</v>
      </c>
      <c r="X69" s="235">
        <v>133</v>
      </c>
      <c r="Y69" s="234">
        <v>160</v>
      </c>
      <c r="Z69" s="235"/>
      <c r="AA69" s="246"/>
      <c r="AB69" s="246"/>
      <c r="AC69" s="246"/>
      <c r="AD69" s="246"/>
      <c r="AE69" s="246"/>
      <c r="AF69" s="246"/>
      <c r="AG69" s="244"/>
      <c r="AH69" s="244"/>
      <c r="AI69" s="244"/>
      <c r="AJ69" s="244"/>
      <c r="AK69" s="244"/>
      <c r="AL69" s="244"/>
      <c r="AM69" s="244"/>
      <c r="AN69" s="244"/>
      <c r="AO69" s="244"/>
      <c r="AP69" s="244"/>
      <c r="AQ69" s="244"/>
      <c r="AR69" s="235">
        <v>30143.96</v>
      </c>
      <c r="AS69" s="232">
        <v>23240993.16</v>
      </c>
      <c r="AT69" s="233">
        <v>26029912.339200001</v>
      </c>
      <c r="AU69" s="235" t="s">
        <v>223</v>
      </c>
      <c r="AV69" s="240" t="s">
        <v>224</v>
      </c>
      <c r="AW69" s="247" t="s">
        <v>225</v>
      </c>
      <c r="AX69" s="241" t="s">
        <v>50</v>
      </c>
      <c r="AY69" s="191"/>
      <c r="AZ69" s="191"/>
      <c r="BB69" s="198"/>
      <c r="BC69" s="198"/>
      <c r="BD69" s="198"/>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c r="EC69" s="193"/>
      <c r="ED69" s="193"/>
      <c r="EE69" s="193"/>
      <c r="EF69" s="193"/>
      <c r="EG69" s="193"/>
      <c r="EH69" s="193"/>
      <c r="EI69" s="193"/>
      <c r="EJ69" s="193"/>
      <c r="EK69" s="193"/>
      <c r="EL69" s="193"/>
      <c r="EM69" s="193"/>
      <c r="EN69" s="193"/>
      <c r="EO69" s="193"/>
      <c r="EP69" s="193"/>
      <c r="EQ69" s="193"/>
      <c r="ER69" s="193"/>
      <c r="ES69" s="193"/>
      <c r="ET69" s="193"/>
      <c r="EU69" s="193"/>
      <c r="EV69" s="193"/>
      <c r="EW69" s="193"/>
      <c r="EX69" s="193"/>
      <c r="EY69" s="193"/>
      <c r="EZ69" s="193"/>
      <c r="FA69" s="193"/>
      <c r="FB69" s="193"/>
      <c r="FC69" s="193"/>
      <c r="FD69" s="193"/>
      <c r="FE69" s="193"/>
      <c r="FF69" s="193"/>
      <c r="FG69" s="193"/>
      <c r="FH69" s="193"/>
      <c r="FI69" s="193"/>
      <c r="FJ69" s="193"/>
      <c r="FK69" s="193"/>
      <c r="FL69" s="193"/>
      <c r="FM69" s="193"/>
      <c r="FN69" s="193"/>
      <c r="FO69" s="193"/>
      <c r="FP69" s="193"/>
      <c r="FQ69" s="193"/>
      <c r="FR69" s="193"/>
      <c r="FS69" s="193"/>
      <c r="FT69" s="193"/>
      <c r="FU69" s="193"/>
      <c r="FV69" s="193"/>
      <c r="FW69" s="193"/>
      <c r="FX69" s="193"/>
      <c r="FY69" s="193"/>
      <c r="FZ69" s="193"/>
      <c r="GA69" s="193"/>
      <c r="GB69" s="193"/>
      <c r="GC69" s="193"/>
      <c r="GD69" s="193"/>
      <c r="GE69" s="193"/>
      <c r="GF69" s="193"/>
      <c r="GG69" s="193"/>
      <c r="GH69" s="193"/>
      <c r="GI69" s="193"/>
      <c r="GJ69" s="193"/>
      <c r="GK69" s="193"/>
      <c r="GL69" s="193"/>
      <c r="GM69" s="193"/>
      <c r="GN69" s="193"/>
      <c r="GO69" s="193"/>
      <c r="GP69" s="193"/>
      <c r="GQ69" s="193"/>
      <c r="GR69" s="193"/>
      <c r="GS69" s="193"/>
      <c r="GT69" s="193"/>
      <c r="GU69" s="193"/>
      <c r="GV69" s="193"/>
      <c r="GW69" s="193"/>
      <c r="GX69" s="193"/>
      <c r="GY69" s="193"/>
      <c r="GZ69" s="193"/>
      <c r="HA69" s="193"/>
      <c r="HB69" s="193"/>
      <c r="HC69" s="193"/>
      <c r="HD69" s="193"/>
      <c r="HE69" s="193"/>
      <c r="HF69" s="193"/>
      <c r="HG69" s="193"/>
      <c r="HH69" s="193"/>
      <c r="HI69" s="193"/>
      <c r="HJ69" s="193"/>
      <c r="HK69" s="193"/>
      <c r="HL69" s="193"/>
      <c r="HM69" s="193"/>
      <c r="HN69" s="193"/>
      <c r="HO69" s="193"/>
      <c r="HP69" s="193"/>
      <c r="HQ69" s="193"/>
      <c r="HR69" s="193"/>
      <c r="HS69" s="193"/>
      <c r="HT69" s="193"/>
      <c r="HU69" s="193"/>
      <c r="HV69" s="193"/>
      <c r="HW69" s="193"/>
      <c r="HX69" s="193"/>
      <c r="HY69" s="193"/>
      <c r="HZ69" s="193"/>
      <c r="IA69" s="193"/>
      <c r="IB69" s="193"/>
      <c r="IC69" s="193"/>
      <c r="ID69" s="193"/>
      <c r="IE69" s="193"/>
      <c r="IF69" s="193"/>
      <c r="IG69" s="193"/>
      <c r="IH69" s="193"/>
    </row>
    <row r="70" spans="1:244" s="192" customFormat="1" ht="15" customHeight="1" x14ac:dyDescent="0.2">
      <c r="A70" s="241">
        <v>104</v>
      </c>
      <c r="B70" s="235" t="s">
        <v>218</v>
      </c>
      <c r="C70" s="240" t="s">
        <v>275</v>
      </c>
      <c r="D70" s="240" t="s">
        <v>216</v>
      </c>
      <c r="E70" s="240" t="s">
        <v>248</v>
      </c>
      <c r="F70" s="274">
        <v>270006426</v>
      </c>
      <c r="G70" s="240" t="s">
        <v>249</v>
      </c>
      <c r="H70" s="240" t="s">
        <v>250</v>
      </c>
      <c r="I70" s="240" t="s">
        <v>276</v>
      </c>
      <c r="J70" s="240" t="s">
        <v>217</v>
      </c>
      <c r="K70" s="240">
        <v>57</v>
      </c>
      <c r="L70" s="240" t="s">
        <v>219</v>
      </c>
      <c r="M70" s="240" t="s">
        <v>220</v>
      </c>
      <c r="N70" s="240" t="s">
        <v>221</v>
      </c>
      <c r="O70" s="240" t="s">
        <v>222</v>
      </c>
      <c r="P70" s="240" t="s">
        <v>252</v>
      </c>
      <c r="Q70" s="235"/>
      <c r="R70" s="235"/>
      <c r="S70" s="235"/>
      <c r="T70" s="235"/>
      <c r="U70" s="235">
        <v>83</v>
      </c>
      <c r="V70" s="235">
        <v>57</v>
      </c>
      <c r="W70" s="235">
        <v>78</v>
      </c>
      <c r="X70" s="235">
        <v>45</v>
      </c>
      <c r="Y70" s="234">
        <v>58</v>
      </c>
      <c r="Z70" s="235"/>
      <c r="AA70" s="246"/>
      <c r="AB70" s="246"/>
      <c r="AC70" s="246"/>
      <c r="AD70" s="246"/>
      <c r="AE70" s="246"/>
      <c r="AF70" s="246"/>
      <c r="AG70" s="244"/>
      <c r="AH70" s="244"/>
      <c r="AI70" s="244"/>
      <c r="AJ70" s="244"/>
      <c r="AK70" s="244"/>
      <c r="AL70" s="244"/>
      <c r="AM70" s="244"/>
      <c r="AN70" s="244"/>
      <c r="AO70" s="244"/>
      <c r="AP70" s="244"/>
      <c r="AQ70" s="244"/>
      <c r="AR70" s="235">
        <v>30143.96</v>
      </c>
      <c r="AS70" s="232">
        <v>9676211.1600000001</v>
      </c>
      <c r="AT70" s="233">
        <v>10837356.499200001</v>
      </c>
      <c r="AU70" s="235" t="s">
        <v>223</v>
      </c>
      <c r="AV70" s="240" t="s">
        <v>224</v>
      </c>
      <c r="AW70" s="247" t="s">
        <v>225</v>
      </c>
      <c r="AX70" s="241" t="s">
        <v>50</v>
      </c>
      <c r="AY70" s="191"/>
      <c r="AZ70" s="191"/>
      <c r="BA70" s="199"/>
      <c r="BB70" s="193"/>
      <c r="BC70" s="193"/>
      <c r="BD70" s="199"/>
      <c r="BE70" s="199"/>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c r="EI70" s="193"/>
      <c r="EJ70" s="193"/>
      <c r="EK70" s="193"/>
      <c r="EL70" s="193"/>
      <c r="EM70" s="193"/>
      <c r="EN70" s="193"/>
      <c r="EO70" s="193"/>
      <c r="EP70" s="193"/>
      <c r="EQ70" s="193"/>
      <c r="ER70" s="193"/>
      <c r="ES70" s="193"/>
      <c r="ET70" s="193"/>
      <c r="EU70" s="193"/>
      <c r="EV70" s="193"/>
      <c r="EW70" s="193"/>
      <c r="EX70" s="193"/>
      <c r="EY70" s="193"/>
      <c r="EZ70" s="193"/>
      <c r="FA70" s="193"/>
      <c r="FB70" s="193"/>
      <c r="FC70" s="193"/>
      <c r="FD70" s="193"/>
      <c r="FE70" s="193"/>
      <c r="FF70" s="193"/>
      <c r="FG70" s="193"/>
      <c r="FH70" s="193"/>
      <c r="FI70" s="193"/>
      <c r="FJ70" s="193"/>
      <c r="FK70" s="193"/>
      <c r="FL70" s="193"/>
      <c r="FM70" s="193"/>
      <c r="FN70" s="193"/>
      <c r="FO70" s="193"/>
      <c r="FP70" s="193"/>
      <c r="FQ70" s="193"/>
      <c r="FR70" s="193"/>
      <c r="FS70" s="193"/>
      <c r="FT70" s="193"/>
      <c r="FU70" s="193"/>
      <c r="FV70" s="193"/>
      <c r="FW70" s="193"/>
      <c r="FX70" s="193"/>
      <c r="FY70" s="193"/>
      <c r="FZ70" s="193"/>
      <c r="GA70" s="193"/>
      <c r="GB70" s="193"/>
      <c r="GC70" s="193"/>
      <c r="GD70" s="193"/>
      <c r="GE70" s="193"/>
      <c r="GF70" s="193"/>
      <c r="GG70" s="193"/>
      <c r="GH70" s="193"/>
      <c r="GI70" s="193"/>
      <c r="GJ70" s="193"/>
      <c r="GK70" s="193"/>
      <c r="GL70" s="193"/>
      <c r="GM70" s="193"/>
      <c r="GN70" s="193"/>
      <c r="GO70" s="193"/>
      <c r="GP70" s="193"/>
      <c r="GQ70" s="193"/>
      <c r="GR70" s="193"/>
      <c r="GS70" s="193"/>
      <c r="GT70" s="193"/>
      <c r="GU70" s="193"/>
      <c r="GV70" s="193"/>
      <c r="GW70" s="193"/>
      <c r="GX70" s="193"/>
      <c r="GY70" s="193"/>
      <c r="GZ70" s="193"/>
      <c r="HA70" s="193"/>
      <c r="HB70" s="193"/>
      <c r="HC70" s="193"/>
      <c r="HD70" s="193"/>
      <c r="HE70" s="193"/>
      <c r="HF70" s="193"/>
      <c r="HG70" s="193"/>
      <c r="HH70" s="193"/>
      <c r="HI70" s="193"/>
      <c r="HJ70" s="193"/>
      <c r="HK70" s="193"/>
      <c r="HL70" s="193"/>
      <c r="HM70" s="193"/>
      <c r="HN70" s="193"/>
      <c r="HO70" s="193"/>
      <c r="HP70" s="193"/>
      <c r="HQ70" s="193"/>
      <c r="HR70" s="193"/>
      <c r="HS70" s="193"/>
      <c r="HT70" s="193"/>
      <c r="HU70" s="193"/>
      <c r="HV70" s="193"/>
      <c r="HW70" s="193"/>
      <c r="HX70" s="193"/>
      <c r="HY70" s="193"/>
      <c r="HZ70" s="193"/>
      <c r="IA70" s="193"/>
    </row>
    <row r="71" spans="1:244" s="192" customFormat="1" ht="15" customHeight="1" x14ac:dyDescent="0.2">
      <c r="A71" s="241">
        <v>104</v>
      </c>
      <c r="B71" s="235" t="s">
        <v>218</v>
      </c>
      <c r="C71" s="240" t="s">
        <v>279</v>
      </c>
      <c r="D71" s="240" t="s">
        <v>216</v>
      </c>
      <c r="E71" s="240" t="s">
        <v>248</v>
      </c>
      <c r="F71" s="274">
        <v>270006427</v>
      </c>
      <c r="G71" s="240" t="s">
        <v>249</v>
      </c>
      <c r="H71" s="240" t="s">
        <v>250</v>
      </c>
      <c r="I71" s="240" t="s">
        <v>280</v>
      </c>
      <c r="J71" s="240" t="s">
        <v>217</v>
      </c>
      <c r="K71" s="240">
        <v>57</v>
      </c>
      <c r="L71" s="240" t="s">
        <v>219</v>
      </c>
      <c r="M71" s="240" t="s">
        <v>220</v>
      </c>
      <c r="N71" s="240" t="s">
        <v>221</v>
      </c>
      <c r="O71" s="240" t="s">
        <v>222</v>
      </c>
      <c r="P71" s="240" t="s">
        <v>252</v>
      </c>
      <c r="Q71" s="235"/>
      <c r="R71" s="235"/>
      <c r="S71" s="235"/>
      <c r="T71" s="235"/>
      <c r="U71" s="235">
        <v>28</v>
      </c>
      <c r="V71" s="235">
        <v>20</v>
      </c>
      <c r="W71" s="235">
        <v>26</v>
      </c>
      <c r="X71" s="235">
        <v>16</v>
      </c>
      <c r="Y71" s="234">
        <v>21</v>
      </c>
      <c r="Z71" s="235"/>
      <c r="AA71" s="246"/>
      <c r="AB71" s="246"/>
      <c r="AC71" s="246"/>
      <c r="AD71" s="246"/>
      <c r="AE71" s="246"/>
      <c r="AF71" s="246"/>
      <c r="AG71" s="244"/>
      <c r="AH71" s="244"/>
      <c r="AI71" s="244"/>
      <c r="AJ71" s="244"/>
      <c r="AK71" s="244"/>
      <c r="AL71" s="244"/>
      <c r="AM71" s="244"/>
      <c r="AN71" s="244"/>
      <c r="AO71" s="244"/>
      <c r="AP71" s="244"/>
      <c r="AQ71" s="244"/>
      <c r="AR71" s="235">
        <v>30143.96</v>
      </c>
      <c r="AS71" s="232">
        <v>3345979.56</v>
      </c>
      <c r="AT71" s="233">
        <v>3747497.1072000004</v>
      </c>
      <c r="AU71" s="235" t="s">
        <v>223</v>
      </c>
      <c r="AV71" s="240" t="s">
        <v>224</v>
      </c>
      <c r="AW71" s="247" t="s">
        <v>225</v>
      </c>
      <c r="AX71" s="241" t="s">
        <v>50</v>
      </c>
      <c r="AY71" s="191"/>
      <c r="AZ71" s="191"/>
      <c r="BA71" s="193"/>
      <c r="BB71" s="193"/>
      <c r="BC71" s="193"/>
      <c r="BD71" s="193"/>
      <c r="BE71" s="193"/>
      <c r="BF71" s="193"/>
      <c r="BG71" s="193"/>
      <c r="BH71" s="193"/>
      <c r="BI71" s="193"/>
      <c r="BJ71" s="193"/>
      <c r="BK71" s="193"/>
      <c r="BL71" s="193"/>
      <c r="BM71" s="193"/>
      <c r="BN71" s="193"/>
      <c r="BO71" s="193"/>
      <c r="BP71" s="193"/>
      <c r="BQ71" s="193"/>
      <c r="BR71" s="193"/>
      <c r="BS71" s="193"/>
      <c r="BT71" s="193"/>
      <c r="BU71" s="193"/>
      <c r="BV71" s="193"/>
      <c r="BW71" s="193"/>
      <c r="BX71" s="193"/>
      <c r="BY71" s="193"/>
      <c r="BZ71" s="193"/>
      <c r="CA71" s="193"/>
      <c r="CB71" s="193"/>
      <c r="CC71" s="193"/>
      <c r="CD71" s="193"/>
      <c r="CE71" s="193"/>
      <c r="CF71" s="193"/>
      <c r="CG71" s="193"/>
      <c r="CH71" s="193"/>
      <c r="CI71" s="193"/>
      <c r="CJ71" s="193"/>
      <c r="CK71" s="193"/>
      <c r="CL71" s="193"/>
      <c r="CM71" s="193"/>
      <c r="CN71" s="193"/>
      <c r="CO71" s="193"/>
      <c r="CP71" s="193"/>
      <c r="CQ71" s="193"/>
      <c r="CR71" s="193"/>
      <c r="CS71" s="193"/>
      <c r="CT71" s="193"/>
      <c r="CU71" s="193"/>
      <c r="CV71" s="193"/>
      <c r="CW71" s="193"/>
      <c r="CX71" s="193"/>
      <c r="CY71" s="193"/>
      <c r="CZ71" s="193"/>
      <c r="DA71" s="193"/>
      <c r="DB71" s="193"/>
      <c r="DC71" s="193"/>
      <c r="DD71" s="193"/>
      <c r="DE71" s="193"/>
      <c r="DF71" s="193"/>
      <c r="DG71" s="193"/>
      <c r="DH71" s="193"/>
      <c r="DI71" s="193"/>
      <c r="DJ71" s="193"/>
      <c r="DK71" s="193"/>
      <c r="DL71" s="193"/>
      <c r="DM71" s="193"/>
      <c r="DN71" s="193"/>
      <c r="DO71" s="193"/>
      <c r="DP71" s="193"/>
      <c r="DQ71" s="193"/>
      <c r="DR71" s="193"/>
      <c r="DS71" s="193"/>
      <c r="DT71" s="193"/>
      <c r="DU71" s="193"/>
      <c r="DV71" s="193"/>
      <c r="DW71" s="193"/>
      <c r="DX71" s="193"/>
      <c r="DY71" s="193"/>
      <c r="DZ71" s="193"/>
      <c r="EA71" s="193"/>
      <c r="EB71" s="193"/>
      <c r="EC71" s="193"/>
      <c r="ED71" s="193"/>
      <c r="EE71" s="193"/>
      <c r="EF71" s="193"/>
      <c r="EG71" s="193"/>
      <c r="EH71" s="193"/>
      <c r="EI71" s="193"/>
      <c r="EJ71" s="193"/>
      <c r="EK71" s="193"/>
      <c r="EL71" s="193"/>
      <c r="EM71" s="193"/>
      <c r="EN71" s="193"/>
      <c r="EO71" s="193"/>
      <c r="EP71" s="193"/>
      <c r="EQ71" s="193"/>
      <c r="ER71" s="193"/>
      <c r="ES71" s="193"/>
      <c r="ET71" s="193"/>
      <c r="EU71" s="193"/>
      <c r="EV71" s="193"/>
      <c r="EW71" s="193"/>
      <c r="EX71" s="193"/>
      <c r="EY71" s="193"/>
      <c r="EZ71" s="193"/>
      <c r="FA71" s="193"/>
      <c r="FB71" s="193"/>
      <c r="FC71" s="193"/>
      <c r="FD71" s="193"/>
      <c r="FE71" s="193"/>
      <c r="FF71" s="193"/>
      <c r="FG71" s="193"/>
      <c r="FH71" s="193"/>
      <c r="FI71" s="193"/>
      <c r="FJ71" s="193"/>
      <c r="FK71" s="193"/>
      <c r="FL71" s="193"/>
      <c r="FM71" s="193"/>
      <c r="FN71" s="193"/>
      <c r="FO71" s="193"/>
      <c r="FP71" s="193"/>
      <c r="FQ71" s="193"/>
      <c r="FR71" s="193"/>
      <c r="FS71" s="193"/>
      <c r="FT71" s="193"/>
      <c r="FU71" s="193"/>
      <c r="FV71" s="193"/>
      <c r="FW71" s="193"/>
      <c r="FX71" s="193"/>
      <c r="FY71" s="193"/>
      <c r="FZ71" s="193"/>
      <c r="GA71" s="193"/>
      <c r="GB71" s="193"/>
      <c r="GC71" s="193"/>
      <c r="GD71" s="193"/>
      <c r="GE71" s="193"/>
      <c r="GF71" s="193"/>
      <c r="GG71" s="193"/>
      <c r="GH71" s="193"/>
      <c r="GI71" s="193"/>
      <c r="GJ71" s="193"/>
      <c r="GK71" s="193"/>
      <c r="GL71" s="193"/>
      <c r="GM71" s="193"/>
      <c r="GN71" s="193"/>
      <c r="GO71" s="193"/>
      <c r="GP71" s="193"/>
      <c r="GQ71" s="193"/>
      <c r="GR71" s="193"/>
      <c r="GS71" s="193"/>
      <c r="GT71" s="193"/>
      <c r="GU71" s="193"/>
      <c r="GV71" s="193"/>
      <c r="GW71" s="193"/>
      <c r="GX71" s="193"/>
      <c r="GY71" s="193"/>
      <c r="GZ71" s="193"/>
      <c r="HA71" s="193"/>
      <c r="HB71" s="193"/>
      <c r="HC71" s="193"/>
      <c r="HD71" s="193"/>
      <c r="HE71" s="193"/>
      <c r="HF71" s="193"/>
      <c r="HG71" s="193"/>
      <c r="HH71" s="193"/>
      <c r="HI71" s="193"/>
      <c r="HJ71" s="193"/>
      <c r="HK71" s="193"/>
      <c r="HL71" s="193"/>
      <c r="HM71" s="193"/>
      <c r="HN71" s="193"/>
      <c r="HO71" s="193"/>
      <c r="HP71" s="193"/>
      <c r="HQ71" s="193"/>
      <c r="HR71" s="193"/>
      <c r="HS71" s="193"/>
      <c r="HT71" s="193"/>
      <c r="HU71" s="193"/>
      <c r="HV71" s="193"/>
      <c r="HW71" s="193"/>
      <c r="HX71" s="193"/>
      <c r="HY71" s="193"/>
      <c r="HZ71" s="193"/>
      <c r="IA71" s="193"/>
      <c r="IB71" s="193"/>
      <c r="IC71" s="193"/>
      <c r="ID71" s="193"/>
      <c r="IE71" s="193"/>
      <c r="IF71" s="193"/>
      <c r="IG71" s="193"/>
      <c r="IH71" s="193"/>
      <c r="II71" s="193"/>
      <c r="IJ71" s="193"/>
    </row>
    <row r="72" spans="1:244" s="192" customFormat="1" ht="15" customHeight="1" x14ac:dyDescent="0.2">
      <c r="A72" s="241">
        <v>104</v>
      </c>
      <c r="B72" s="235" t="s">
        <v>218</v>
      </c>
      <c r="C72" s="240" t="s">
        <v>277</v>
      </c>
      <c r="D72" s="240" t="s">
        <v>216</v>
      </c>
      <c r="E72" s="240" t="s">
        <v>248</v>
      </c>
      <c r="F72" s="274">
        <v>270006429</v>
      </c>
      <c r="G72" s="240" t="s">
        <v>249</v>
      </c>
      <c r="H72" s="240" t="s">
        <v>250</v>
      </c>
      <c r="I72" s="240" t="s">
        <v>278</v>
      </c>
      <c r="J72" s="240" t="s">
        <v>217</v>
      </c>
      <c r="K72" s="240">
        <v>57</v>
      </c>
      <c r="L72" s="240" t="s">
        <v>219</v>
      </c>
      <c r="M72" s="240" t="s">
        <v>220</v>
      </c>
      <c r="N72" s="240" t="s">
        <v>221</v>
      </c>
      <c r="O72" s="240" t="s">
        <v>222</v>
      </c>
      <c r="P72" s="240" t="s">
        <v>252</v>
      </c>
      <c r="Q72" s="240"/>
      <c r="R72" s="235"/>
      <c r="S72" s="235"/>
      <c r="T72" s="235"/>
      <c r="U72" s="235">
        <v>1</v>
      </c>
      <c r="V72" s="235">
        <v>3</v>
      </c>
      <c r="W72" s="235">
        <v>3</v>
      </c>
      <c r="X72" s="235">
        <v>0</v>
      </c>
      <c r="Y72" s="234">
        <v>3</v>
      </c>
      <c r="Z72" s="235"/>
      <c r="AA72" s="246"/>
      <c r="AB72" s="246"/>
      <c r="AC72" s="246"/>
      <c r="AD72" s="246"/>
      <c r="AE72" s="246"/>
      <c r="AF72" s="246"/>
      <c r="AG72" s="244"/>
      <c r="AH72" s="244"/>
      <c r="AI72" s="244"/>
      <c r="AJ72" s="244"/>
      <c r="AK72" s="244"/>
      <c r="AL72" s="244"/>
      <c r="AM72" s="244"/>
      <c r="AN72" s="244"/>
      <c r="AO72" s="244"/>
      <c r="AP72" s="244"/>
      <c r="AQ72" s="244"/>
      <c r="AR72" s="235">
        <v>30143.96</v>
      </c>
      <c r="AS72" s="232">
        <v>301439.59999999998</v>
      </c>
      <c r="AT72" s="233">
        <v>337612.35200000001</v>
      </c>
      <c r="AU72" s="235" t="s">
        <v>223</v>
      </c>
      <c r="AV72" s="240" t="s">
        <v>224</v>
      </c>
      <c r="AW72" s="247" t="s">
        <v>225</v>
      </c>
      <c r="AX72" s="241" t="s">
        <v>50</v>
      </c>
      <c r="AY72" s="191"/>
      <c r="AZ72" s="191"/>
      <c r="BA72" s="193"/>
      <c r="BB72" s="193"/>
      <c r="BC72" s="193"/>
      <c r="BD72" s="193"/>
      <c r="BE72" s="193"/>
      <c r="BF72" s="193"/>
      <c r="BG72" s="193"/>
      <c r="BH72" s="193"/>
      <c r="BI72" s="193"/>
      <c r="BJ72" s="193"/>
      <c r="BK72" s="193"/>
      <c r="BL72" s="193"/>
      <c r="BM72" s="193"/>
      <c r="BN72" s="193"/>
      <c r="BO72" s="193"/>
      <c r="BP72" s="193"/>
      <c r="BQ72" s="193"/>
      <c r="BR72" s="193"/>
      <c r="BS72" s="193"/>
      <c r="BT72" s="193"/>
      <c r="BU72" s="193"/>
      <c r="BV72" s="193"/>
      <c r="BW72" s="193"/>
      <c r="BX72" s="193"/>
      <c r="BY72" s="193"/>
      <c r="BZ72" s="193"/>
      <c r="CA72" s="193"/>
      <c r="CB72" s="193"/>
      <c r="CC72" s="193"/>
      <c r="CD72" s="193"/>
      <c r="CE72" s="193"/>
      <c r="CF72" s="193"/>
      <c r="CG72" s="193"/>
      <c r="CH72" s="193"/>
      <c r="CI72" s="193"/>
      <c r="CJ72" s="193"/>
      <c r="CK72" s="193"/>
      <c r="CL72" s="193"/>
      <c r="CM72" s="193"/>
      <c r="CN72" s="193"/>
      <c r="CO72" s="193"/>
      <c r="CP72" s="193"/>
      <c r="CQ72" s="193"/>
      <c r="CR72" s="193"/>
      <c r="CS72" s="193"/>
      <c r="CT72" s="193"/>
      <c r="CU72" s="193"/>
      <c r="CV72" s="193"/>
      <c r="CW72" s="193"/>
      <c r="CX72" s="193"/>
      <c r="CY72" s="193"/>
      <c r="CZ72" s="193"/>
      <c r="DA72" s="193"/>
      <c r="DB72" s="193"/>
      <c r="DC72" s="193"/>
      <c r="DD72" s="193"/>
      <c r="DE72" s="193"/>
      <c r="DF72" s="193"/>
      <c r="DG72" s="193"/>
      <c r="DH72" s="193"/>
      <c r="DI72" s="193"/>
      <c r="DJ72" s="193"/>
      <c r="DK72" s="193"/>
      <c r="DL72" s="193"/>
      <c r="DM72" s="193"/>
      <c r="DN72" s="193"/>
      <c r="DO72" s="193"/>
      <c r="DP72" s="193"/>
      <c r="DQ72" s="193"/>
      <c r="DR72" s="193"/>
      <c r="DS72" s="193"/>
      <c r="DT72" s="193"/>
      <c r="DU72" s="193"/>
      <c r="DV72" s="193"/>
      <c r="DW72" s="193"/>
      <c r="DX72" s="193"/>
      <c r="DY72" s="193"/>
      <c r="DZ72" s="193"/>
      <c r="EA72" s="193"/>
      <c r="EB72" s="193"/>
      <c r="EC72" s="193"/>
      <c r="ED72" s="193"/>
      <c r="EE72" s="193"/>
      <c r="EF72" s="193"/>
      <c r="EG72" s="193"/>
      <c r="EH72" s="193"/>
      <c r="EI72" s="193"/>
      <c r="EJ72" s="193"/>
      <c r="EK72" s="193"/>
      <c r="EL72" s="193"/>
      <c r="EM72" s="193"/>
      <c r="EN72" s="193"/>
      <c r="EO72" s="193"/>
      <c r="EP72" s="193"/>
      <c r="EQ72" s="193"/>
      <c r="ER72" s="193"/>
      <c r="ES72" s="193"/>
      <c r="ET72" s="193"/>
      <c r="EU72" s="193"/>
      <c r="EV72" s="193"/>
      <c r="EW72" s="193"/>
      <c r="EX72" s="193"/>
      <c r="EY72" s="193"/>
      <c r="EZ72" s="193"/>
      <c r="FA72" s="193"/>
      <c r="FB72" s="193"/>
      <c r="FC72" s="193"/>
      <c r="FD72" s="193"/>
      <c r="FE72" s="193"/>
      <c r="FF72" s="193"/>
      <c r="FG72" s="193"/>
      <c r="FH72" s="193"/>
      <c r="FI72" s="193"/>
      <c r="FJ72" s="193"/>
      <c r="FK72" s="193"/>
      <c r="FL72" s="193"/>
      <c r="FM72" s="193"/>
      <c r="FN72" s="193"/>
      <c r="FO72" s="193"/>
      <c r="FP72" s="193"/>
      <c r="FQ72" s="193"/>
      <c r="FR72" s="193"/>
      <c r="FS72" s="193"/>
      <c r="FT72" s="193"/>
      <c r="FU72" s="193"/>
      <c r="FV72" s="193"/>
      <c r="FW72" s="193"/>
      <c r="FX72" s="193"/>
      <c r="FY72" s="193"/>
      <c r="FZ72" s="193"/>
      <c r="GA72" s="193"/>
      <c r="GB72" s="193"/>
      <c r="GC72" s="193"/>
      <c r="GD72" s="193"/>
      <c r="GE72" s="193"/>
      <c r="GF72" s="193"/>
      <c r="GG72" s="193"/>
      <c r="GH72" s="193"/>
      <c r="GI72" s="193"/>
      <c r="GJ72" s="193"/>
      <c r="GK72" s="193"/>
      <c r="GL72" s="193"/>
      <c r="GM72" s="193"/>
      <c r="GN72" s="193"/>
      <c r="GO72" s="193"/>
      <c r="GP72" s="193"/>
      <c r="GQ72" s="193"/>
      <c r="GR72" s="193"/>
      <c r="GS72" s="193"/>
      <c r="GT72" s="193"/>
      <c r="GU72" s="193"/>
      <c r="GV72" s="193"/>
      <c r="GW72" s="193"/>
      <c r="GX72" s="193"/>
      <c r="GY72" s="193"/>
      <c r="GZ72" s="193"/>
      <c r="HA72" s="193"/>
      <c r="HB72" s="193"/>
      <c r="HC72" s="193"/>
      <c r="HD72" s="193"/>
      <c r="HE72" s="193"/>
      <c r="HF72" s="193"/>
      <c r="HG72" s="193"/>
      <c r="HH72" s="193"/>
      <c r="HI72" s="193"/>
      <c r="HJ72" s="193"/>
      <c r="HK72" s="193"/>
      <c r="HL72" s="193"/>
      <c r="HM72" s="193"/>
      <c r="HN72" s="193"/>
      <c r="HO72" s="193"/>
      <c r="HP72" s="193"/>
      <c r="HQ72" s="193"/>
      <c r="HR72" s="193"/>
      <c r="HS72" s="193"/>
      <c r="HT72" s="193"/>
      <c r="HU72" s="193"/>
      <c r="HV72" s="193"/>
      <c r="HW72" s="193"/>
      <c r="HX72" s="193"/>
      <c r="HY72" s="193"/>
      <c r="HZ72" s="193"/>
      <c r="IA72" s="193"/>
      <c r="IB72" s="193"/>
      <c r="IC72" s="193"/>
      <c r="ID72" s="193"/>
      <c r="IE72" s="193"/>
      <c r="IF72" s="193"/>
      <c r="IG72" s="193"/>
      <c r="IH72" s="193"/>
      <c r="II72" s="193"/>
      <c r="IJ72" s="193"/>
    </row>
    <row r="73" spans="1:244" s="192" customFormat="1" ht="15" customHeight="1" x14ac:dyDescent="0.2">
      <c r="A73" s="243">
        <v>104</v>
      </c>
      <c r="B73" s="229" t="s">
        <v>218</v>
      </c>
      <c r="C73" s="230" t="s">
        <v>281</v>
      </c>
      <c r="D73" s="230" t="s">
        <v>216</v>
      </c>
      <c r="E73" s="230" t="s">
        <v>282</v>
      </c>
      <c r="F73" s="230">
        <v>270009364</v>
      </c>
      <c r="G73" s="230" t="s">
        <v>249</v>
      </c>
      <c r="H73" s="230" t="s">
        <v>283</v>
      </c>
      <c r="I73" s="230" t="s">
        <v>284</v>
      </c>
      <c r="J73" s="230" t="s">
        <v>217</v>
      </c>
      <c r="K73" s="230">
        <v>57</v>
      </c>
      <c r="L73" s="230" t="s">
        <v>219</v>
      </c>
      <c r="M73" s="230" t="s">
        <v>220</v>
      </c>
      <c r="N73" s="230" t="s">
        <v>221</v>
      </c>
      <c r="O73" s="230" t="s">
        <v>222</v>
      </c>
      <c r="P73" s="230" t="s">
        <v>252</v>
      </c>
      <c r="Q73" s="229"/>
      <c r="R73" s="229"/>
      <c r="S73" s="229"/>
      <c r="T73" s="229"/>
      <c r="U73" s="229">
        <v>1</v>
      </c>
      <c r="V73" s="229">
        <v>0</v>
      </c>
      <c r="W73" s="229">
        <v>1</v>
      </c>
      <c r="X73" s="229">
        <v>0</v>
      </c>
      <c r="Y73" s="232">
        <v>0</v>
      </c>
      <c r="Z73" s="229"/>
      <c r="AA73" s="245"/>
      <c r="AB73" s="246"/>
      <c r="AC73" s="245"/>
      <c r="AD73" s="245"/>
      <c r="AE73" s="245"/>
      <c r="AF73" s="245"/>
      <c r="AG73" s="245"/>
      <c r="AH73" s="245"/>
      <c r="AI73" s="245"/>
      <c r="AJ73" s="245"/>
      <c r="AK73" s="245"/>
      <c r="AL73" s="245"/>
      <c r="AM73" s="245"/>
      <c r="AN73" s="245"/>
      <c r="AO73" s="245"/>
      <c r="AP73" s="245"/>
      <c r="AQ73" s="245"/>
      <c r="AR73" s="235">
        <v>30143.96</v>
      </c>
      <c r="AS73" s="232">
        <v>60287.92</v>
      </c>
      <c r="AT73" s="233">
        <v>67522.470400000006</v>
      </c>
      <c r="AU73" s="230" t="s">
        <v>223</v>
      </c>
      <c r="AV73" s="230">
        <v>2016</v>
      </c>
      <c r="AW73" s="247" t="s">
        <v>225</v>
      </c>
      <c r="AX73" s="243" t="s">
        <v>50</v>
      </c>
      <c r="AY73" s="191"/>
      <c r="AZ73" s="191"/>
      <c r="BA73" s="199"/>
      <c r="BB73" s="193"/>
      <c r="BC73" s="193"/>
      <c r="BD73" s="199"/>
      <c r="BE73" s="199"/>
      <c r="BF73" s="193"/>
      <c r="BG73" s="193"/>
      <c r="BH73" s="193"/>
      <c r="BI73" s="193"/>
      <c r="BJ73" s="193"/>
      <c r="BK73" s="193"/>
      <c r="BL73" s="193"/>
      <c r="BM73" s="193"/>
      <c r="BN73" s="193"/>
      <c r="BO73" s="193"/>
      <c r="BP73" s="193"/>
      <c r="BQ73" s="193"/>
      <c r="BR73" s="193"/>
      <c r="BS73" s="193"/>
      <c r="BT73" s="193"/>
      <c r="BU73" s="193"/>
      <c r="BV73" s="193"/>
      <c r="BW73" s="193"/>
      <c r="BX73" s="193"/>
      <c r="BY73" s="193"/>
      <c r="BZ73" s="193"/>
      <c r="CA73" s="193"/>
      <c r="CB73" s="193"/>
      <c r="CC73" s="193"/>
      <c r="CD73" s="193"/>
      <c r="CE73" s="193"/>
      <c r="CF73" s="193"/>
      <c r="CG73" s="193"/>
      <c r="CH73" s="193"/>
      <c r="CI73" s="193"/>
      <c r="CJ73" s="193"/>
      <c r="CK73" s="193"/>
      <c r="CL73" s="193"/>
      <c r="CM73" s="193"/>
      <c r="CN73" s="193"/>
      <c r="CO73" s="193"/>
      <c r="CP73" s="193"/>
      <c r="CQ73" s="193"/>
      <c r="CR73" s="193"/>
      <c r="CS73" s="193"/>
      <c r="CT73" s="193"/>
      <c r="CU73" s="193"/>
      <c r="CV73" s="193"/>
      <c r="CW73" s="193"/>
      <c r="CX73" s="193"/>
      <c r="CY73" s="193"/>
      <c r="CZ73" s="193"/>
      <c r="DA73" s="193"/>
      <c r="DB73" s="193"/>
      <c r="DC73" s="193"/>
      <c r="DD73" s="193"/>
      <c r="DE73" s="193"/>
      <c r="DF73" s="193"/>
      <c r="DG73" s="193"/>
      <c r="DH73" s="193"/>
      <c r="DI73" s="193"/>
      <c r="DJ73" s="193"/>
      <c r="DK73" s="193"/>
      <c r="DL73" s="193"/>
      <c r="DM73" s="193"/>
      <c r="DN73" s="193"/>
      <c r="DO73" s="193"/>
      <c r="DP73" s="193"/>
      <c r="DQ73" s="193"/>
      <c r="DR73" s="193"/>
      <c r="DS73" s="193"/>
      <c r="DT73" s="193"/>
      <c r="DU73" s="193"/>
      <c r="DV73" s="193"/>
      <c r="DW73" s="193"/>
      <c r="DX73" s="193"/>
      <c r="DY73" s="193"/>
      <c r="DZ73" s="193"/>
      <c r="EA73" s="193"/>
      <c r="EB73" s="193"/>
      <c r="EC73" s="193"/>
      <c r="ED73" s="193"/>
      <c r="EE73" s="193"/>
      <c r="EF73" s="193"/>
      <c r="EG73" s="193"/>
      <c r="EH73" s="193"/>
      <c r="EI73" s="193"/>
      <c r="EJ73" s="193"/>
      <c r="EK73" s="193"/>
      <c r="EL73" s="193"/>
      <c r="EM73" s="193"/>
      <c r="EN73" s="193"/>
      <c r="EO73" s="193"/>
      <c r="EP73" s="193"/>
      <c r="EQ73" s="193"/>
      <c r="ER73" s="193"/>
      <c r="ES73" s="193"/>
      <c r="ET73" s="193"/>
      <c r="EU73" s="193"/>
      <c r="EV73" s="193"/>
      <c r="EW73" s="193"/>
      <c r="EX73" s="193"/>
      <c r="EY73" s="193"/>
      <c r="EZ73" s="193"/>
      <c r="FA73" s="193"/>
      <c r="FB73" s="193"/>
      <c r="FC73" s="193"/>
      <c r="FD73" s="193"/>
      <c r="FE73" s="193"/>
      <c r="FF73" s="193"/>
      <c r="FG73" s="193"/>
      <c r="FH73" s="193"/>
      <c r="FI73" s="193"/>
      <c r="FJ73" s="193"/>
      <c r="FK73" s="193"/>
      <c r="FL73" s="193"/>
      <c r="FM73" s="193"/>
      <c r="FN73" s="193"/>
      <c r="FO73" s="193"/>
      <c r="FP73" s="193"/>
      <c r="FQ73" s="193"/>
      <c r="FR73" s="193"/>
      <c r="FS73" s="193"/>
      <c r="FT73" s="193"/>
      <c r="FU73" s="193"/>
      <c r="FV73" s="193"/>
      <c r="FW73" s="193"/>
      <c r="FX73" s="193"/>
      <c r="FY73" s="193"/>
      <c r="FZ73" s="193"/>
      <c r="GA73" s="193"/>
      <c r="GB73" s="193"/>
      <c r="GC73" s="193"/>
      <c r="GD73" s="193"/>
      <c r="GE73" s="193"/>
      <c r="GF73" s="193"/>
      <c r="GG73" s="193"/>
      <c r="GH73" s="193"/>
      <c r="GI73" s="193"/>
      <c r="GJ73" s="193"/>
      <c r="GK73" s="193"/>
      <c r="GL73" s="193"/>
      <c r="GM73" s="193"/>
      <c r="GN73" s="193"/>
      <c r="GO73" s="193"/>
      <c r="GP73" s="193"/>
      <c r="GQ73" s="193"/>
      <c r="GR73" s="193"/>
      <c r="GS73" s="193"/>
      <c r="GT73" s="193"/>
      <c r="GU73" s="193"/>
      <c r="GV73" s="193"/>
      <c r="GW73" s="193"/>
      <c r="GX73" s="193"/>
      <c r="GY73" s="193"/>
      <c r="GZ73" s="193"/>
      <c r="HA73" s="193"/>
      <c r="HB73" s="193"/>
      <c r="HC73" s="193"/>
      <c r="HD73" s="193"/>
      <c r="HE73" s="193"/>
      <c r="HF73" s="193"/>
      <c r="HG73" s="193"/>
      <c r="HH73" s="193"/>
      <c r="HI73" s="193"/>
      <c r="HJ73" s="193"/>
      <c r="HK73" s="193"/>
      <c r="HL73" s="193"/>
      <c r="HM73" s="193"/>
      <c r="HN73" s="193"/>
      <c r="HO73" s="193"/>
      <c r="HP73" s="193"/>
      <c r="HQ73" s="193"/>
      <c r="HR73" s="193"/>
      <c r="HS73" s="193"/>
      <c r="HT73" s="193"/>
      <c r="HU73" s="193"/>
      <c r="HV73" s="193"/>
      <c r="HW73" s="193"/>
      <c r="HX73" s="193"/>
      <c r="HY73" s="193"/>
      <c r="HZ73" s="193"/>
      <c r="IA73" s="193"/>
    </row>
    <row r="74" spans="1:244" s="114" customFormat="1" ht="15" customHeight="1" x14ac:dyDescent="0.2">
      <c r="A74" s="225">
        <v>104</v>
      </c>
      <c r="B74" s="225" t="s">
        <v>218</v>
      </c>
      <c r="C74" s="219" t="s">
        <v>285</v>
      </c>
      <c r="D74" s="219" t="s">
        <v>216</v>
      </c>
      <c r="E74" s="219" t="s">
        <v>286</v>
      </c>
      <c r="F74" s="278">
        <v>270005793</v>
      </c>
      <c r="G74" s="219" t="s">
        <v>287</v>
      </c>
      <c r="H74" s="219" t="s">
        <v>288</v>
      </c>
      <c r="I74" s="219" t="s">
        <v>289</v>
      </c>
      <c r="J74" s="219" t="s">
        <v>217</v>
      </c>
      <c r="K74" s="219">
        <v>45</v>
      </c>
      <c r="L74" s="219" t="s">
        <v>290</v>
      </c>
      <c r="M74" s="219" t="s">
        <v>220</v>
      </c>
      <c r="N74" s="219" t="s">
        <v>221</v>
      </c>
      <c r="O74" s="219" t="s">
        <v>222</v>
      </c>
      <c r="P74" s="219" t="s">
        <v>291</v>
      </c>
      <c r="Q74" s="224"/>
      <c r="R74" s="224"/>
      <c r="S74" s="224"/>
      <c r="T74" s="231">
        <v>307</v>
      </c>
      <c r="U74" s="231">
        <v>276</v>
      </c>
      <c r="V74" s="231">
        <v>0</v>
      </c>
      <c r="W74" s="231">
        <v>27</v>
      </c>
      <c r="X74" s="233">
        <v>123</v>
      </c>
      <c r="Y74" s="231"/>
      <c r="Z74" s="235"/>
      <c r="AA74" s="279"/>
      <c r="AB74" s="246"/>
      <c r="AC74" s="279"/>
      <c r="AD74" s="279"/>
      <c r="AE74" s="279"/>
      <c r="AF74" s="279"/>
      <c r="AG74" s="279"/>
      <c r="AH74" s="279"/>
      <c r="AI74" s="279"/>
      <c r="AJ74" s="279"/>
      <c r="AK74" s="279"/>
      <c r="AL74" s="279"/>
      <c r="AM74" s="279"/>
      <c r="AN74" s="279"/>
      <c r="AO74" s="279"/>
      <c r="AP74" s="279"/>
      <c r="AQ74" s="279"/>
      <c r="AR74" s="235">
        <v>18676.14</v>
      </c>
      <c r="AS74" s="232">
        <v>13689610.619999999</v>
      </c>
      <c r="AT74" s="233">
        <v>15332363.894400001</v>
      </c>
      <c r="AU74" s="235" t="s">
        <v>223</v>
      </c>
      <c r="AV74" s="240" t="s">
        <v>292</v>
      </c>
      <c r="AW74" s="247" t="s">
        <v>225</v>
      </c>
      <c r="AX74" s="225" t="s">
        <v>50</v>
      </c>
      <c r="AY74" s="127"/>
      <c r="AZ74" s="127"/>
      <c r="BA74" s="130"/>
      <c r="BB74" s="130"/>
      <c r="BC74" s="130"/>
      <c r="BD74" s="130"/>
      <c r="BE74" s="130"/>
      <c r="BF74" s="130"/>
      <c r="BG74" s="130"/>
      <c r="BH74" s="130"/>
      <c r="BI74" s="130"/>
      <c r="BJ74" s="130"/>
      <c r="BK74" s="130"/>
      <c r="BL74" s="130"/>
      <c r="BM74" s="130"/>
      <c r="BN74" s="130"/>
      <c r="BO74" s="130"/>
      <c r="BP74" s="130"/>
      <c r="BQ74" s="130"/>
      <c r="BR74" s="130"/>
      <c r="BS74" s="130"/>
      <c r="BT74" s="130"/>
      <c r="BU74" s="130"/>
      <c r="BV74" s="130"/>
      <c r="BW74" s="130"/>
      <c r="BX74" s="130"/>
      <c r="BY74" s="130"/>
      <c r="BZ74" s="130"/>
      <c r="CA74" s="130"/>
      <c r="CB74" s="130"/>
      <c r="CC74" s="130"/>
      <c r="CD74" s="130"/>
      <c r="CE74" s="130"/>
      <c r="CF74" s="130"/>
      <c r="CG74" s="130"/>
      <c r="CH74" s="130"/>
      <c r="CI74" s="130"/>
      <c r="CJ74" s="130"/>
      <c r="CK74" s="130"/>
      <c r="CL74" s="130"/>
      <c r="CM74" s="130"/>
      <c r="CN74" s="130"/>
      <c r="CO74" s="130"/>
      <c r="CP74" s="130"/>
      <c r="CQ74" s="130"/>
      <c r="CR74" s="130"/>
      <c r="CS74" s="130"/>
      <c r="CT74" s="130"/>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X74" s="130"/>
      <c r="FY74" s="130"/>
      <c r="FZ74" s="130"/>
      <c r="GA74" s="130"/>
      <c r="GB74" s="130"/>
      <c r="GC74" s="130"/>
      <c r="GD74" s="130"/>
      <c r="GE74" s="130"/>
      <c r="GF74" s="130"/>
      <c r="GG74" s="130"/>
      <c r="GH74" s="130"/>
      <c r="GI74" s="130"/>
      <c r="GJ74" s="130"/>
      <c r="GK74" s="130"/>
      <c r="GL74" s="130"/>
      <c r="GM74" s="130"/>
      <c r="GN74" s="130"/>
      <c r="GO74" s="130"/>
      <c r="GP74" s="130"/>
      <c r="GQ74" s="130"/>
      <c r="GR74" s="130"/>
      <c r="GS74" s="130"/>
      <c r="GT74" s="130"/>
      <c r="GU74" s="130"/>
      <c r="GV74" s="130"/>
      <c r="GW74" s="130"/>
      <c r="GX74" s="130"/>
      <c r="GY74" s="130"/>
      <c r="GZ74" s="130"/>
      <c r="HA74" s="130"/>
      <c r="HB74" s="130"/>
      <c r="HC74" s="130"/>
      <c r="HD74" s="130"/>
      <c r="HE74" s="130"/>
      <c r="HF74" s="130"/>
      <c r="HG74" s="130"/>
      <c r="HH74" s="130"/>
      <c r="HI74" s="130"/>
      <c r="HJ74" s="130"/>
      <c r="HK74" s="130"/>
      <c r="HL74" s="130"/>
      <c r="HM74" s="130"/>
      <c r="HN74" s="130"/>
      <c r="HO74" s="130"/>
      <c r="HP74" s="130"/>
      <c r="HQ74" s="130"/>
      <c r="HR74" s="130"/>
      <c r="HS74" s="130"/>
      <c r="HT74" s="130"/>
      <c r="HU74" s="130"/>
      <c r="HV74" s="130"/>
      <c r="HW74" s="130"/>
      <c r="HX74" s="130"/>
      <c r="HY74" s="130"/>
      <c r="HZ74" s="130"/>
      <c r="IA74" s="130"/>
      <c r="IB74" s="130"/>
      <c r="IC74" s="130"/>
      <c r="ID74" s="130"/>
      <c r="IE74" s="130"/>
      <c r="IF74" s="130"/>
      <c r="IG74" s="130"/>
      <c r="IH74" s="130"/>
      <c r="II74" s="130"/>
      <c r="IJ74" s="130"/>
    </row>
    <row r="75" spans="1:244" s="114" customFormat="1" ht="15" customHeight="1" x14ac:dyDescent="0.2">
      <c r="A75" s="225">
        <v>104</v>
      </c>
      <c r="B75" s="225" t="s">
        <v>218</v>
      </c>
      <c r="C75" s="219" t="s">
        <v>293</v>
      </c>
      <c r="D75" s="219" t="s">
        <v>216</v>
      </c>
      <c r="E75" s="219" t="s">
        <v>294</v>
      </c>
      <c r="F75" s="278">
        <v>270007379</v>
      </c>
      <c r="G75" s="219" t="s">
        <v>287</v>
      </c>
      <c r="H75" s="219" t="s">
        <v>295</v>
      </c>
      <c r="I75" s="219" t="s">
        <v>296</v>
      </c>
      <c r="J75" s="219" t="s">
        <v>217</v>
      </c>
      <c r="K75" s="219">
        <v>45</v>
      </c>
      <c r="L75" s="219" t="s">
        <v>290</v>
      </c>
      <c r="M75" s="219" t="s">
        <v>220</v>
      </c>
      <c r="N75" s="219" t="s">
        <v>221</v>
      </c>
      <c r="O75" s="219" t="s">
        <v>222</v>
      </c>
      <c r="P75" s="219" t="s">
        <v>291</v>
      </c>
      <c r="Q75" s="224"/>
      <c r="R75" s="224"/>
      <c r="S75" s="224"/>
      <c r="T75" s="231">
        <v>42</v>
      </c>
      <c r="U75" s="231">
        <v>80</v>
      </c>
      <c r="V75" s="231">
        <v>0</v>
      </c>
      <c r="W75" s="231">
        <v>24</v>
      </c>
      <c r="X75" s="233">
        <v>9</v>
      </c>
      <c r="Y75" s="231"/>
      <c r="Z75" s="224"/>
      <c r="AA75" s="279"/>
      <c r="AB75" s="246"/>
      <c r="AC75" s="279"/>
      <c r="AD75" s="279"/>
      <c r="AE75" s="279"/>
      <c r="AF75" s="279"/>
      <c r="AG75" s="279"/>
      <c r="AH75" s="279"/>
      <c r="AI75" s="279"/>
      <c r="AJ75" s="279"/>
      <c r="AK75" s="279"/>
      <c r="AL75" s="279"/>
      <c r="AM75" s="279"/>
      <c r="AN75" s="279"/>
      <c r="AO75" s="279"/>
      <c r="AP75" s="279"/>
      <c r="AQ75" s="279"/>
      <c r="AR75" s="235">
        <v>18676.14</v>
      </c>
      <c r="AS75" s="232">
        <v>2894801.6999999997</v>
      </c>
      <c r="AT75" s="233">
        <v>3242177.9040000001</v>
      </c>
      <c r="AU75" s="235" t="s">
        <v>223</v>
      </c>
      <c r="AV75" s="240" t="s">
        <v>292</v>
      </c>
      <c r="AW75" s="247" t="s">
        <v>225</v>
      </c>
      <c r="AX75" s="225" t="s">
        <v>50</v>
      </c>
      <c r="AY75" s="127"/>
      <c r="AZ75" s="127"/>
      <c r="BA75" s="130"/>
      <c r="BB75" s="130"/>
      <c r="BC75" s="130"/>
      <c r="BD75" s="130"/>
      <c r="BE75" s="130"/>
      <c r="BF75" s="130"/>
      <c r="BG75" s="130"/>
      <c r="BH75" s="130"/>
      <c r="BI75" s="130"/>
      <c r="BJ75" s="130"/>
      <c r="BK75" s="130"/>
      <c r="BL75" s="130"/>
      <c r="BM75" s="130"/>
      <c r="BN75" s="130"/>
      <c r="BO75" s="130"/>
      <c r="BP75" s="130"/>
      <c r="BQ75" s="130"/>
      <c r="BR75" s="130"/>
      <c r="BS75" s="130"/>
      <c r="BT75" s="130"/>
      <c r="BU75" s="130"/>
      <c r="BV75" s="130"/>
      <c r="BW75" s="130"/>
      <c r="BX75" s="130"/>
      <c r="BY75" s="130"/>
      <c r="BZ75" s="130"/>
      <c r="CA75" s="130"/>
      <c r="CB75" s="130"/>
      <c r="CC75" s="130"/>
      <c r="CD75" s="130"/>
      <c r="CE75" s="130"/>
      <c r="CF75" s="130"/>
      <c r="CG75" s="130"/>
      <c r="CH75" s="130"/>
      <c r="CI75" s="130"/>
      <c r="CJ75" s="130"/>
      <c r="CK75" s="130"/>
      <c r="CL75" s="130"/>
      <c r="CM75" s="130"/>
      <c r="CN75" s="130"/>
      <c r="CO75" s="130"/>
      <c r="CP75" s="130"/>
      <c r="CQ75" s="130"/>
      <c r="CR75" s="130"/>
      <c r="CS75" s="130"/>
      <c r="CT75" s="130"/>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X75" s="130"/>
      <c r="FY75" s="130"/>
      <c r="FZ75" s="130"/>
      <c r="GA75" s="130"/>
      <c r="GB75" s="130"/>
      <c r="GC75" s="130"/>
      <c r="GD75" s="130"/>
      <c r="GE75" s="130"/>
      <c r="GF75" s="130"/>
      <c r="GG75" s="130"/>
      <c r="GH75" s="130"/>
      <c r="GI75" s="130"/>
      <c r="GJ75" s="130"/>
      <c r="GK75" s="130"/>
      <c r="GL75" s="130"/>
      <c r="GM75" s="130"/>
      <c r="GN75" s="130"/>
      <c r="GO75" s="130"/>
      <c r="GP75" s="130"/>
      <c r="GQ75" s="130"/>
      <c r="GR75" s="130"/>
      <c r="GS75" s="130"/>
      <c r="GT75" s="130"/>
      <c r="GU75" s="130"/>
      <c r="GV75" s="130"/>
      <c r="GW75" s="130"/>
      <c r="GX75" s="130"/>
      <c r="GY75" s="130"/>
      <c r="GZ75" s="130"/>
      <c r="HA75" s="130"/>
      <c r="HB75" s="130"/>
      <c r="HC75" s="130"/>
      <c r="HD75" s="130"/>
      <c r="HE75" s="130"/>
      <c r="HF75" s="130"/>
      <c r="HG75" s="130"/>
      <c r="HH75" s="130"/>
      <c r="HI75" s="130"/>
      <c r="HJ75" s="130"/>
      <c r="HK75" s="130"/>
      <c r="HL75" s="130"/>
      <c r="HM75" s="130"/>
      <c r="HN75" s="130"/>
      <c r="HO75" s="130"/>
      <c r="HP75" s="130"/>
      <c r="HQ75" s="130"/>
      <c r="HR75" s="130"/>
      <c r="HS75" s="130"/>
      <c r="HT75" s="130"/>
      <c r="HU75" s="130"/>
      <c r="HV75" s="130"/>
      <c r="HW75" s="130"/>
      <c r="HX75" s="130"/>
      <c r="HY75" s="130"/>
      <c r="HZ75" s="130"/>
      <c r="IA75" s="130"/>
      <c r="IB75" s="130"/>
      <c r="IC75" s="130"/>
      <c r="ID75" s="130"/>
      <c r="IE75" s="130"/>
      <c r="IF75" s="130"/>
      <c r="IG75" s="130"/>
      <c r="IH75" s="130"/>
      <c r="II75" s="130"/>
      <c r="IJ75" s="130"/>
    </row>
    <row r="76" spans="1:244" s="114" customFormat="1" ht="15" customHeight="1" x14ac:dyDescent="0.2">
      <c r="A76" s="225">
        <v>104</v>
      </c>
      <c r="B76" s="225" t="s">
        <v>218</v>
      </c>
      <c r="C76" s="219" t="s">
        <v>297</v>
      </c>
      <c r="D76" s="219" t="s">
        <v>216</v>
      </c>
      <c r="E76" s="219" t="s">
        <v>298</v>
      </c>
      <c r="F76" s="278">
        <v>270007380</v>
      </c>
      <c r="G76" s="219" t="s">
        <v>299</v>
      </c>
      <c r="H76" s="219" t="s">
        <v>300</v>
      </c>
      <c r="I76" s="219" t="s">
        <v>301</v>
      </c>
      <c r="J76" s="219" t="s">
        <v>217</v>
      </c>
      <c r="K76" s="219">
        <v>45</v>
      </c>
      <c r="L76" s="219" t="s">
        <v>290</v>
      </c>
      <c r="M76" s="219" t="s">
        <v>220</v>
      </c>
      <c r="N76" s="219" t="s">
        <v>221</v>
      </c>
      <c r="O76" s="219" t="s">
        <v>222</v>
      </c>
      <c r="P76" s="219" t="s">
        <v>291</v>
      </c>
      <c r="Q76" s="224"/>
      <c r="R76" s="224"/>
      <c r="S76" s="224"/>
      <c r="T76" s="231">
        <v>4</v>
      </c>
      <c r="U76" s="231">
        <v>3</v>
      </c>
      <c r="V76" s="231">
        <v>3</v>
      </c>
      <c r="W76" s="231">
        <v>3</v>
      </c>
      <c r="X76" s="233">
        <v>0</v>
      </c>
      <c r="Y76" s="231"/>
      <c r="Z76" s="224"/>
      <c r="AA76" s="280"/>
      <c r="AB76" s="246"/>
      <c r="AC76" s="280"/>
      <c r="AD76" s="280"/>
      <c r="AE76" s="280"/>
      <c r="AF76" s="280"/>
      <c r="AG76" s="217"/>
      <c r="AH76" s="217"/>
      <c r="AI76" s="217"/>
      <c r="AJ76" s="217"/>
      <c r="AK76" s="217"/>
      <c r="AL76" s="217"/>
      <c r="AM76" s="217"/>
      <c r="AN76" s="217"/>
      <c r="AO76" s="217"/>
      <c r="AP76" s="217"/>
      <c r="AQ76" s="217"/>
      <c r="AR76" s="235">
        <v>18676.14</v>
      </c>
      <c r="AS76" s="232">
        <v>242789.82</v>
      </c>
      <c r="AT76" s="233">
        <v>271924.59840000002</v>
      </c>
      <c r="AU76" s="235" t="s">
        <v>223</v>
      </c>
      <c r="AV76" s="240" t="s">
        <v>292</v>
      </c>
      <c r="AW76" s="247" t="s">
        <v>225</v>
      </c>
      <c r="AX76" s="225" t="s">
        <v>50</v>
      </c>
      <c r="AY76" s="127"/>
      <c r="AZ76" s="127"/>
      <c r="BA76" s="130"/>
      <c r="BB76" s="130"/>
      <c r="BC76" s="130"/>
      <c r="BD76" s="130"/>
      <c r="BE76" s="130"/>
      <c r="BF76" s="130"/>
      <c r="BG76" s="130"/>
      <c r="BH76" s="130"/>
      <c r="BI76" s="130"/>
      <c r="BJ76" s="130"/>
      <c r="BK76" s="130"/>
      <c r="BL76" s="130"/>
      <c r="BM76" s="130"/>
      <c r="BN76" s="130"/>
      <c r="BO76" s="130"/>
      <c r="BP76" s="130"/>
      <c r="BQ76" s="130"/>
      <c r="BR76" s="130"/>
      <c r="BS76" s="130"/>
      <c r="BT76" s="130"/>
      <c r="BU76" s="130"/>
      <c r="BV76" s="130"/>
      <c r="BW76" s="130"/>
      <c r="BX76" s="130"/>
      <c r="BY76" s="130"/>
      <c r="BZ76" s="130"/>
      <c r="CA76" s="130"/>
      <c r="CB76" s="130"/>
      <c r="CC76" s="130"/>
      <c r="CD76" s="130"/>
      <c r="CE76" s="130"/>
      <c r="CF76" s="130"/>
      <c r="CG76" s="130"/>
      <c r="CH76" s="130"/>
      <c r="CI76" s="130"/>
      <c r="CJ76" s="130"/>
      <c r="CK76" s="130"/>
      <c r="CL76" s="130"/>
      <c r="CM76" s="130"/>
      <c r="CN76" s="130"/>
      <c r="CO76" s="130"/>
      <c r="CP76" s="130"/>
      <c r="CQ76" s="130"/>
      <c r="CR76" s="130"/>
      <c r="CS76" s="130"/>
      <c r="CT76" s="130"/>
      <c r="CU76" s="130"/>
      <c r="CV76" s="130"/>
      <c r="CW76" s="130"/>
      <c r="CX76" s="130"/>
      <c r="CY76" s="130"/>
      <c r="CZ76" s="130"/>
      <c r="DA76" s="130"/>
      <c r="DB76" s="130"/>
      <c r="DC76" s="130"/>
      <c r="DD76" s="130"/>
      <c r="DE76" s="130"/>
      <c r="DF76" s="130"/>
      <c r="DG76" s="130"/>
      <c r="DH76" s="130"/>
      <c r="DI76" s="130"/>
      <c r="DJ76" s="130"/>
      <c r="DK76" s="130"/>
      <c r="DL76" s="130"/>
      <c r="DM76" s="130"/>
      <c r="DN76" s="130"/>
      <c r="DO76" s="130"/>
      <c r="DP76" s="130"/>
      <c r="DQ76" s="130"/>
      <c r="DR76" s="130"/>
      <c r="DS76" s="130"/>
      <c r="DT76" s="130"/>
      <c r="DU76" s="130"/>
      <c r="DV76" s="130"/>
      <c r="DW76" s="130"/>
      <c r="DX76" s="130"/>
      <c r="DY76" s="130"/>
      <c r="DZ76" s="130"/>
      <c r="EA76" s="130"/>
      <c r="EB76" s="130"/>
      <c r="EC76" s="130"/>
      <c r="ED76" s="130"/>
      <c r="EE76" s="130"/>
      <c r="EF76" s="130"/>
      <c r="EG76" s="130"/>
      <c r="EH76" s="130"/>
      <c r="EI76" s="130"/>
      <c r="EJ76" s="130"/>
      <c r="EK76" s="130"/>
      <c r="EL76" s="130"/>
      <c r="EM76" s="130"/>
      <c r="EN76" s="130"/>
      <c r="EO76" s="130"/>
      <c r="EP76" s="130"/>
      <c r="EQ76" s="130"/>
      <c r="ER76" s="130"/>
      <c r="ES76" s="130"/>
      <c r="ET76" s="130"/>
      <c r="EU76" s="130"/>
      <c r="EV76" s="130"/>
      <c r="EW76" s="130"/>
      <c r="EX76" s="130"/>
      <c r="EY76" s="130"/>
      <c r="EZ76" s="130"/>
      <c r="FA76" s="130"/>
      <c r="FB76" s="130"/>
      <c r="FC76" s="130"/>
      <c r="FD76" s="130"/>
      <c r="FE76" s="130"/>
      <c r="FF76" s="130"/>
      <c r="FG76" s="130"/>
      <c r="FH76" s="130"/>
      <c r="FI76" s="130"/>
      <c r="FJ76" s="130"/>
      <c r="FK76" s="130"/>
      <c r="FL76" s="130"/>
      <c r="FM76" s="130"/>
      <c r="FN76" s="130"/>
      <c r="FO76" s="130"/>
      <c r="FP76" s="130"/>
      <c r="FQ76" s="130"/>
      <c r="FR76" s="130"/>
      <c r="FS76" s="130"/>
      <c r="FT76" s="130"/>
      <c r="FU76" s="130"/>
      <c r="FV76" s="130"/>
      <c r="FW76" s="130"/>
      <c r="FX76" s="130"/>
      <c r="FY76" s="130"/>
      <c r="FZ76" s="130"/>
      <c r="GA76" s="130"/>
      <c r="GB76" s="130"/>
      <c r="GC76" s="130"/>
      <c r="GD76" s="130"/>
      <c r="GE76" s="130"/>
      <c r="GF76" s="130"/>
      <c r="GG76" s="130"/>
      <c r="GH76" s="130"/>
      <c r="GI76" s="130"/>
      <c r="GJ76" s="130"/>
      <c r="GK76" s="130"/>
      <c r="GL76" s="130"/>
      <c r="GM76" s="130"/>
      <c r="GN76" s="130"/>
      <c r="GO76" s="130"/>
      <c r="GP76" s="130"/>
      <c r="GQ76" s="130"/>
      <c r="GR76" s="130"/>
      <c r="GS76" s="130"/>
      <c r="GT76" s="130"/>
      <c r="GU76" s="130"/>
      <c r="GV76" s="130"/>
      <c r="GW76" s="130"/>
      <c r="GX76" s="130"/>
      <c r="GY76" s="130"/>
      <c r="GZ76" s="130"/>
      <c r="HA76" s="130"/>
      <c r="HB76" s="130"/>
      <c r="HC76" s="130"/>
      <c r="HD76" s="130"/>
      <c r="HE76" s="130"/>
      <c r="HF76" s="130"/>
      <c r="HG76" s="130"/>
      <c r="HH76" s="130"/>
      <c r="HI76" s="130"/>
      <c r="HJ76" s="130"/>
      <c r="HK76" s="130"/>
      <c r="HL76" s="130"/>
      <c r="HM76" s="130"/>
      <c r="HN76" s="130"/>
      <c r="HO76" s="130"/>
      <c r="HP76" s="130"/>
      <c r="HQ76" s="130"/>
      <c r="HR76" s="130"/>
      <c r="HS76" s="130"/>
      <c r="HT76" s="130"/>
      <c r="HU76" s="130"/>
      <c r="HV76" s="130"/>
      <c r="HW76" s="130"/>
      <c r="HX76" s="130"/>
      <c r="HY76" s="130"/>
      <c r="HZ76" s="130"/>
      <c r="IA76" s="130"/>
      <c r="IB76" s="130"/>
      <c r="IC76" s="130"/>
      <c r="ID76" s="130"/>
      <c r="IE76" s="130"/>
      <c r="IF76" s="130"/>
      <c r="IG76" s="130"/>
      <c r="IH76" s="130"/>
      <c r="II76" s="130"/>
      <c r="IJ76" s="130"/>
    </row>
    <row r="77" spans="1:244" ht="15" customHeight="1" x14ac:dyDescent="0.2">
      <c r="A77" s="225">
        <v>104</v>
      </c>
      <c r="B77" s="225" t="s">
        <v>218</v>
      </c>
      <c r="C77" s="219" t="s">
        <v>302</v>
      </c>
      <c r="D77" s="219" t="s">
        <v>216</v>
      </c>
      <c r="E77" s="219" t="s">
        <v>298</v>
      </c>
      <c r="F77" s="278">
        <v>270009105</v>
      </c>
      <c r="G77" s="219" t="s">
        <v>299</v>
      </c>
      <c r="H77" s="219" t="s">
        <v>300</v>
      </c>
      <c r="I77" s="219" t="s">
        <v>303</v>
      </c>
      <c r="J77" s="281" t="s">
        <v>217</v>
      </c>
      <c r="K77" s="219">
        <v>45</v>
      </c>
      <c r="L77" s="219" t="s">
        <v>290</v>
      </c>
      <c r="M77" s="219" t="s">
        <v>220</v>
      </c>
      <c r="N77" s="219" t="s">
        <v>221</v>
      </c>
      <c r="O77" s="219" t="s">
        <v>222</v>
      </c>
      <c r="P77" s="219" t="s">
        <v>291</v>
      </c>
      <c r="Q77" s="224"/>
      <c r="R77" s="224"/>
      <c r="S77" s="224"/>
      <c r="T77" s="231">
        <v>0</v>
      </c>
      <c r="U77" s="231">
        <v>1</v>
      </c>
      <c r="V77" s="231">
        <v>2</v>
      </c>
      <c r="W77" s="231">
        <v>2</v>
      </c>
      <c r="X77" s="233">
        <v>1</v>
      </c>
      <c r="Y77" s="231"/>
      <c r="Z77" s="224"/>
      <c r="AA77" s="280"/>
      <c r="AB77" s="246"/>
      <c r="AC77" s="280"/>
      <c r="AD77" s="280"/>
      <c r="AE77" s="280"/>
      <c r="AF77" s="280"/>
      <c r="AG77" s="217"/>
      <c r="AH77" s="217"/>
      <c r="AI77" s="217"/>
      <c r="AJ77" s="217"/>
      <c r="AK77" s="217"/>
      <c r="AL77" s="217"/>
      <c r="AM77" s="217"/>
      <c r="AN77" s="217"/>
      <c r="AO77" s="217"/>
      <c r="AP77" s="217"/>
      <c r="AQ77" s="217"/>
      <c r="AR77" s="235">
        <v>18676.14</v>
      </c>
      <c r="AS77" s="232">
        <v>112056.84</v>
      </c>
      <c r="AT77" s="233">
        <v>125503.66080000001</v>
      </c>
      <c r="AU77" s="235" t="s">
        <v>223</v>
      </c>
      <c r="AV77" s="240" t="s">
        <v>292</v>
      </c>
      <c r="AW77" s="247" t="s">
        <v>225</v>
      </c>
      <c r="AX77" s="225" t="s">
        <v>50</v>
      </c>
      <c r="AY77" s="127"/>
      <c r="AZ77" s="127"/>
      <c r="BA77" s="57"/>
      <c r="BB77" s="54"/>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c r="DG77" s="58"/>
      <c r="DH77" s="58"/>
      <c r="DI77" s="58"/>
      <c r="DJ77" s="58"/>
      <c r="DK77" s="58"/>
      <c r="DL77" s="58"/>
      <c r="DM77" s="58"/>
      <c r="DN77" s="58"/>
      <c r="DO77" s="58"/>
      <c r="DP77" s="58"/>
      <c r="DQ77" s="58"/>
      <c r="DR77" s="58"/>
      <c r="DS77" s="58"/>
      <c r="DT77" s="58"/>
      <c r="DU77" s="58"/>
      <c r="DV77" s="58"/>
      <c r="DW77" s="58"/>
      <c r="DX77" s="58"/>
      <c r="DY77" s="58"/>
      <c r="DZ77" s="58"/>
      <c r="EA77" s="58"/>
      <c r="EB77" s="58"/>
      <c r="EC77" s="58"/>
      <c r="ED77" s="58"/>
      <c r="EE77" s="58"/>
      <c r="EF77" s="58"/>
      <c r="EG77" s="58"/>
      <c r="EH77" s="58"/>
      <c r="EI77" s="58"/>
      <c r="EJ77" s="58"/>
      <c r="EK77" s="58"/>
      <c r="EL77" s="58"/>
      <c r="EM77" s="58"/>
      <c r="EN77" s="58"/>
      <c r="EO77" s="58"/>
      <c r="EP77" s="58"/>
      <c r="EQ77" s="58"/>
      <c r="ER77" s="58"/>
      <c r="ES77" s="58"/>
      <c r="ET77" s="58"/>
      <c r="EU77" s="58"/>
      <c r="EV77" s="58"/>
      <c r="EW77" s="58"/>
      <c r="EX77" s="58"/>
      <c r="EY77" s="58"/>
      <c r="EZ77" s="58"/>
      <c r="FA77" s="58"/>
      <c r="FB77" s="58"/>
      <c r="FC77" s="58"/>
      <c r="FD77" s="58"/>
      <c r="FE77" s="58"/>
      <c r="FF77" s="58"/>
      <c r="FG77" s="58"/>
      <c r="FH77" s="58"/>
      <c r="FI77" s="58"/>
      <c r="FJ77" s="58"/>
      <c r="FK77" s="58"/>
      <c r="FL77" s="58"/>
      <c r="FM77" s="58"/>
      <c r="FN77" s="58"/>
      <c r="FO77" s="58"/>
      <c r="FP77" s="58"/>
      <c r="FQ77" s="58"/>
      <c r="FR77" s="58"/>
      <c r="FS77" s="58"/>
      <c r="FT77" s="58"/>
      <c r="FU77" s="58"/>
      <c r="FV77" s="58"/>
      <c r="FW77" s="58"/>
      <c r="FX77" s="58"/>
      <c r="FY77" s="58"/>
      <c r="FZ77" s="58"/>
      <c r="GA77" s="58"/>
      <c r="GB77" s="58"/>
      <c r="GC77" s="58"/>
      <c r="GD77" s="58"/>
      <c r="GE77" s="58"/>
      <c r="GF77" s="58"/>
      <c r="GG77" s="58"/>
      <c r="GH77" s="58"/>
      <c r="GI77" s="58"/>
      <c r="GJ77" s="58"/>
      <c r="GK77" s="58"/>
      <c r="GL77" s="58"/>
      <c r="GM77" s="58"/>
      <c r="GN77" s="58"/>
      <c r="GO77" s="58"/>
      <c r="GP77" s="58"/>
      <c r="GQ77" s="58"/>
      <c r="GR77" s="58"/>
      <c r="GS77" s="58"/>
      <c r="GT77" s="58"/>
      <c r="GU77" s="58"/>
      <c r="GV77" s="58"/>
      <c r="GW77" s="58"/>
      <c r="GX77" s="58"/>
      <c r="GY77" s="58"/>
      <c r="GZ77" s="58"/>
      <c r="HA77" s="58"/>
      <c r="HB77" s="58"/>
      <c r="HC77" s="58"/>
      <c r="HD77" s="58"/>
      <c r="HE77" s="58"/>
      <c r="HF77" s="58"/>
      <c r="HG77" s="58"/>
      <c r="HH77" s="58"/>
      <c r="HI77" s="58"/>
      <c r="HJ77" s="58"/>
      <c r="HK77" s="58"/>
      <c r="HL77" s="58"/>
      <c r="HM77" s="58"/>
      <c r="HN77" s="58"/>
      <c r="HO77" s="58"/>
      <c r="HP77" s="58"/>
      <c r="HQ77" s="58"/>
      <c r="HR77" s="58"/>
      <c r="HS77" s="58"/>
      <c r="HT77" s="58"/>
    </row>
    <row r="78" spans="1:244" s="114" customFormat="1" ht="15" customHeight="1" x14ac:dyDescent="0.2">
      <c r="A78" s="225">
        <v>104</v>
      </c>
      <c r="B78" s="224" t="s">
        <v>218</v>
      </c>
      <c r="C78" s="219" t="s">
        <v>304</v>
      </c>
      <c r="D78" s="219" t="s">
        <v>216</v>
      </c>
      <c r="E78" s="219" t="s">
        <v>305</v>
      </c>
      <c r="F78" s="278">
        <v>270002357</v>
      </c>
      <c r="G78" s="219" t="s">
        <v>306</v>
      </c>
      <c r="H78" s="219" t="s">
        <v>307</v>
      </c>
      <c r="I78" s="219" t="s">
        <v>308</v>
      </c>
      <c r="J78" s="219" t="s">
        <v>217</v>
      </c>
      <c r="K78" s="219">
        <v>100</v>
      </c>
      <c r="L78" s="219" t="s">
        <v>290</v>
      </c>
      <c r="M78" s="219" t="s">
        <v>220</v>
      </c>
      <c r="N78" s="219" t="s">
        <v>221</v>
      </c>
      <c r="O78" s="219" t="s">
        <v>222</v>
      </c>
      <c r="P78" s="219" t="s">
        <v>291</v>
      </c>
      <c r="Q78" s="224"/>
      <c r="R78" s="224"/>
      <c r="S78" s="224"/>
      <c r="T78" s="231">
        <v>538</v>
      </c>
      <c r="U78" s="231">
        <v>731</v>
      </c>
      <c r="V78" s="231">
        <v>731</v>
      </c>
      <c r="W78" s="231">
        <v>731</v>
      </c>
      <c r="X78" s="233">
        <v>229</v>
      </c>
      <c r="Y78" s="231"/>
      <c r="Z78" s="224"/>
      <c r="AA78" s="280"/>
      <c r="AB78" s="246"/>
      <c r="AC78" s="280"/>
      <c r="AD78" s="280"/>
      <c r="AE78" s="280"/>
      <c r="AF78" s="280"/>
      <c r="AG78" s="217"/>
      <c r="AH78" s="217"/>
      <c r="AI78" s="217"/>
      <c r="AJ78" s="217"/>
      <c r="AK78" s="217"/>
      <c r="AL78" s="217"/>
      <c r="AM78" s="217"/>
      <c r="AN78" s="217"/>
      <c r="AO78" s="217"/>
      <c r="AP78" s="217"/>
      <c r="AQ78" s="217"/>
      <c r="AR78" s="235">
        <v>13728.63</v>
      </c>
      <c r="AS78" s="232">
        <v>40636744.799999997</v>
      </c>
      <c r="AT78" s="233">
        <v>45513154.175999999</v>
      </c>
      <c r="AU78" s="235" t="s">
        <v>223</v>
      </c>
      <c r="AV78" s="240" t="s">
        <v>292</v>
      </c>
      <c r="AW78" s="247" t="s">
        <v>225</v>
      </c>
      <c r="AX78" s="225" t="s">
        <v>50</v>
      </c>
      <c r="AY78" s="127"/>
      <c r="AZ78" s="127"/>
      <c r="BA78" s="196"/>
      <c r="BB78" s="130"/>
      <c r="BC78" s="130"/>
      <c r="BD78" s="196"/>
      <c r="BE78" s="196"/>
      <c r="BF78" s="130"/>
      <c r="BG78" s="130"/>
      <c r="BH78" s="130"/>
      <c r="BI78" s="130"/>
      <c r="BJ78" s="130"/>
      <c r="BK78" s="130"/>
      <c r="BL78" s="130"/>
      <c r="BM78" s="130"/>
      <c r="BN78" s="130"/>
      <c r="BO78" s="130"/>
      <c r="BP78" s="130"/>
      <c r="BQ78" s="130"/>
      <c r="BR78" s="130"/>
      <c r="BS78" s="130"/>
      <c r="BT78" s="130"/>
      <c r="BU78" s="130"/>
      <c r="BV78" s="130"/>
      <c r="BW78" s="130"/>
      <c r="BX78" s="130"/>
      <c r="BY78" s="130"/>
      <c r="BZ78" s="130"/>
      <c r="CA78" s="130"/>
      <c r="CB78" s="130"/>
      <c r="CC78" s="130"/>
      <c r="CD78" s="130"/>
      <c r="CE78" s="130"/>
      <c r="CF78" s="130"/>
      <c r="CG78" s="130"/>
      <c r="CH78" s="130"/>
      <c r="CI78" s="130"/>
      <c r="CJ78" s="130"/>
      <c r="CK78" s="130"/>
      <c r="CL78" s="130"/>
      <c r="CM78" s="130"/>
      <c r="CN78" s="130"/>
      <c r="CO78" s="130"/>
      <c r="CP78" s="130"/>
      <c r="CQ78" s="130"/>
      <c r="CR78" s="130"/>
      <c r="CS78" s="130"/>
      <c r="CT78" s="130"/>
      <c r="CU78" s="130"/>
      <c r="CV78" s="130"/>
      <c r="CW78" s="130"/>
      <c r="CX78" s="130"/>
      <c r="CY78" s="130"/>
      <c r="CZ78" s="130"/>
      <c r="DA78" s="130"/>
      <c r="DB78" s="130"/>
      <c r="DC78" s="130"/>
      <c r="DD78" s="130"/>
      <c r="DE78" s="130"/>
      <c r="DF78" s="130"/>
      <c r="DG78" s="130"/>
      <c r="DH78" s="130"/>
      <c r="DI78" s="130"/>
      <c r="DJ78" s="130"/>
      <c r="DK78" s="130"/>
      <c r="DL78" s="130"/>
      <c r="DM78" s="130"/>
      <c r="DN78" s="130"/>
      <c r="DO78" s="130"/>
      <c r="DP78" s="130"/>
      <c r="DQ78" s="130"/>
      <c r="DR78" s="130"/>
      <c r="DS78" s="130"/>
      <c r="DT78" s="130"/>
      <c r="DU78" s="130"/>
      <c r="DV78" s="130"/>
      <c r="DW78" s="130"/>
      <c r="DX78" s="130"/>
      <c r="DY78" s="130"/>
      <c r="DZ78" s="130"/>
      <c r="EA78" s="130"/>
      <c r="EB78" s="130"/>
      <c r="EC78" s="130"/>
      <c r="ED78" s="130"/>
      <c r="EE78" s="130"/>
      <c r="EF78" s="130"/>
      <c r="EG78" s="130"/>
      <c r="EH78" s="130"/>
      <c r="EI78" s="130"/>
      <c r="EJ78" s="130"/>
      <c r="EK78" s="130"/>
      <c r="EL78" s="130"/>
      <c r="EM78" s="130"/>
      <c r="EN78" s="130"/>
      <c r="EO78" s="130"/>
      <c r="EP78" s="130"/>
      <c r="EQ78" s="130"/>
      <c r="ER78" s="130"/>
      <c r="ES78" s="130"/>
      <c r="ET78" s="130"/>
      <c r="EU78" s="130"/>
      <c r="EV78" s="130"/>
      <c r="EW78" s="130"/>
      <c r="EX78" s="130"/>
      <c r="EY78" s="130"/>
      <c r="EZ78" s="130"/>
      <c r="FA78" s="130"/>
      <c r="FB78" s="130"/>
      <c r="FC78" s="130"/>
      <c r="FD78" s="130"/>
      <c r="FE78" s="130"/>
      <c r="FF78" s="130"/>
      <c r="FG78" s="130"/>
      <c r="FH78" s="130"/>
      <c r="FI78" s="130"/>
      <c r="FJ78" s="130"/>
      <c r="FK78" s="130"/>
      <c r="FL78" s="130"/>
      <c r="FM78" s="130"/>
      <c r="FN78" s="130"/>
      <c r="FO78" s="130"/>
      <c r="FP78" s="130"/>
      <c r="FQ78" s="130"/>
      <c r="FR78" s="130"/>
      <c r="FS78" s="130"/>
      <c r="FT78" s="130"/>
      <c r="FU78" s="130"/>
      <c r="FV78" s="130"/>
      <c r="FW78" s="130"/>
      <c r="FX78" s="130"/>
      <c r="FY78" s="130"/>
      <c r="FZ78" s="130"/>
      <c r="GA78" s="130"/>
      <c r="GB78" s="130"/>
      <c r="GC78" s="130"/>
      <c r="GD78" s="130"/>
      <c r="GE78" s="130"/>
      <c r="GF78" s="130"/>
      <c r="GG78" s="130"/>
      <c r="GH78" s="130"/>
      <c r="GI78" s="130"/>
      <c r="GJ78" s="130"/>
      <c r="GK78" s="130"/>
      <c r="GL78" s="130"/>
      <c r="GM78" s="130"/>
      <c r="GN78" s="130"/>
      <c r="GO78" s="130"/>
      <c r="GP78" s="130"/>
      <c r="GQ78" s="130"/>
      <c r="GR78" s="130"/>
      <c r="GS78" s="130"/>
      <c r="GT78" s="130"/>
      <c r="GU78" s="130"/>
      <c r="GV78" s="130"/>
      <c r="GW78" s="130"/>
      <c r="GX78" s="130"/>
      <c r="GY78" s="130"/>
      <c r="GZ78" s="130"/>
      <c r="HA78" s="130"/>
      <c r="HB78" s="130"/>
      <c r="HC78" s="130"/>
      <c r="HD78" s="130"/>
      <c r="HE78" s="130"/>
      <c r="HF78" s="130"/>
      <c r="HG78" s="130"/>
      <c r="HH78" s="130"/>
      <c r="HI78" s="130"/>
      <c r="HJ78" s="130"/>
      <c r="HK78" s="130"/>
      <c r="HL78" s="130"/>
      <c r="HM78" s="130"/>
      <c r="HN78" s="130"/>
      <c r="HO78" s="130"/>
      <c r="HP78" s="130"/>
      <c r="HQ78" s="130"/>
      <c r="HR78" s="130"/>
      <c r="HS78" s="130"/>
      <c r="HT78" s="130"/>
      <c r="HU78" s="130"/>
      <c r="HV78" s="130"/>
      <c r="HW78" s="130"/>
      <c r="HX78" s="130"/>
      <c r="HY78" s="130"/>
      <c r="HZ78" s="130"/>
      <c r="IA78" s="130"/>
    </row>
    <row r="79" spans="1:244" s="114" customFormat="1" ht="15" customHeight="1" x14ac:dyDescent="0.2">
      <c r="A79" s="241">
        <v>104</v>
      </c>
      <c r="B79" s="241" t="s">
        <v>218</v>
      </c>
      <c r="C79" s="240" t="s">
        <v>245</v>
      </c>
      <c r="D79" s="240" t="s">
        <v>216</v>
      </c>
      <c r="E79" s="240" t="s">
        <v>234</v>
      </c>
      <c r="F79" s="274">
        <v>270006465</v>
      </c>
      <c r="G79" s="240" t="s">
        <v>235</v>
      </c>
      <c r="H79" s="240" t="s">
        <v>236</v>
      </c>
      <c r="I79" s="240" t="s">
        <v>240</v>
      </c>
      <c r="J79" s="240" t="s">
        <v>231</v>
      </c>
      <c r="K79" s="240">
        <v>45</v>
      </c>
      <c r="L79" s="240" t="s">
        <v>219</v>
      </c>
      <c r="M79" s="240" t="s">
        <v>220</v>
      </c>
      <c r="N79" s="240" t="s">
        <v>221</v>
      </c>
      <c r="O79" s="240" t="s">
        <v>222</v>
      </c>
      <c r="P79" s="240" t="s">
        <v>238</v>
      </c>
      <c r="Q79" s="235"/>
      <c r="R79" s="235"/>
      <c r="S79" s="235"/>
      <c r="T79" s="235"/>
      <c r="U79" s="235">
        <v>0</v>
      </c>
      <c r="V79" s="235">
        <v>0</v>
      </c>
      <c r="W79" s="235">
        <v>1144</v>
      </c>
      <c r="X79" s="235">
        <v>1187</v>
      </c>
      <c r="Y79" s="235">
        <v>1144</v>
      </c>
      <c r="Z79" s="235"/>
      <c r="AA79" s="229"/>
      <c r="AB79" s="231"/>
      <c r="AC79" s="235"/>
      <c r="AD79" s="240"/>
      <c r="AE79" s="244"/>
      <c r="AF79" s="241"/>
      <c r="AG79" s="284"/>
      <c r="AH79" s="284"/>
      <c r="AI79" s="284"/>
      <c r="AJ79" s="284"/>
      <c r="AK79" s="284"/>
      <c r="AL79" s="284"/>
      <c r="AM79" s="284"/>
      <c r="AN79" s="284"/>
      <c r="AO79" s="284"/>
      <c r="AP79" s="284"/>
      <c r="AQ79" s="284"/>
      <c r="AR79" s="234">
        <v>900</v>
      </c>
      <c r="AS79" s="232">
        <v>3127500</v>
      </c>
      <c r="AT79" s="233">
        <v>3502800.0000000005</v>
      </c>
      <c r="AU79" s="235" t="s">
        <v>223</v>
      </c>
      <c r="AV79" s="240" t="s">
        <v>224</v>
      </c>
      <c r="AW79" s="244"/>
      <c r="AX79" s="241" t="s">
        <v>50</v>
      </c>
      <c r="AY79" s="127"/>
      <c r="AZ79" s="127"/>
    </row>
    <row r="80" spans="1:244" s="114" customFormat="1" ht="15" customHeight="1" x14ac:dyDescent="0.2">
      <c r="A80" s="216">
        <v>108</v>
      </c>
      <c r="B80" s="218" t="s">
        <v>309</v>
      </c>
      <c r="C80" s="215" t="s">
        <v>383</v>
      </c>
      <c r="D80" s="215" t="s">
        <v>216</v>
      </c>
      <c r="E80" s="215" t="s">
        <v>322</v>
      </c>
      <c r="F80" s="285">
        <v>210014393</v>
      </c>
      <c r="G80" s="215" t="s">
        <v>323</v>
      </c>
      <c r="H80" s="215" t="s">
        <v>324</v>
      </c>
      <c r="I80" s="215" t="s">
        <v>325</v>
      </c>
      <c r="J80" s="215" t="s">
        <v>326</v>
      </c>
      <c r="K80" s="215">
        <v>62.3</v>
      </c>
      <c r="L80" s="215" t="s">
        <v>327</v>
      </c>
      <c r="M80" s="215" t="s">
        <v>220</v>
      </c>
      <c r="N80" s="215" t="s">
        <v>221</v>
      </c>
      <c r="O80" s="215" t="s">
        <v>222</v>
      </c>
      <c r="P80" s="215" t="s">
        <v>328</v>
      </c>
      <c r="Q80" s="218"/>
      <c r="R80" s="218"/>
      <c r="S80" s="218"/>
      <c r="T80" s="218">
        <v>1.3</v>
      </c>
      <c r="U80" s="218">
        <v>0</v>
      </c>
      <c r="V80" s="218">
        <v>0</v>
      </c>
      <c r="W80" s="218">
        <v>1.73</v>
      </c>
      <c r="X80" s="232">
        <v>0</v>
      </c>
      <c r="Y80" s="232"/>
      <c r="Z80" s="218"/>
      <c r="AA80" s="229"/>
      <c r="AB80" s="231"/>
      <c r="AC80" s="215"/>
      <c r="AD80" s="215"/>
      <c r="AE80" s="215"/>
      <c r="AF80" s="216"/>
      <c r="AG80" s="286"/>
      <c r="AH80" s="286"/>
      <c r="AI80" s="263"/>
      <c r="AJ80" s="263"/>
      <c r="AK80" s="263"/>
      <c r="AL80" s="263"/>
      <c r="AM80" s="263"/>
      <c r="AN80" s="263"/>
      <c r="AO80" s="263"/>
      <c r="AP80" s="263"/>
      <c r="AQ80" s="263"/>
      <c r="AR80" s="218">
        <v>131440.1</v>
      </c>
      <c r="AS80" s="232">
        <v>398263.50300000003</v>
      </c>
      <c r="AT80" s="233">
        <v>446055.12336000009</v>
      </c>
      <c r="AU80" s="215" t="s">
        <v>223</v>
      </c>
      <c r="AV80" s="215">
        <v>2015</v>
      </c>
      <c r="AW80" s="230" t="s">
        <v>225</v>
      </c>
      <c r="AX80" s="216" t="s">
        <v>50</v>
      </c>
      <c r="AY80" s="130"/>
      <c r="AZ80" s="130"/>
      <c r="BA80" s="130"/>
      <c r="BB80" s="130"/>
      <c r="BC80" s="130"/>
      <c r="BD80" s="130"/>
      <c r="BE80" s="130"/>
      <c r="BF80" s="130"/>
      <c r="BG80" s="130"/>
      <c r="BH80" s="130"/>
      <c r="BI80" s="130"/>
      <c r="BJ80" s="130"/>
      <c r="BK80" s="130"/>
      <c r="BL80" s="130"/>
      <c r="BM80" s="130"/>
      <c r="BN80" s="130"/>
      <c r="BO80" s="130"/>
      <c r="BP80" s="130"/>
      <c r="BQ80" s="130"/>
      <c r="BR80" s="130"/>
      <c r="BS80" s="130"/>
      <c r="BT80" s="130"/>
      <c r="BU80" s="130"/>
      <c r="BV80" s="130"/>
      <c r="BW80" s="130"/>
      <c r="BX80" s="130"/>
      <c r="BY80" s="130"/>
      <c r="BZ80" s="130"/>
      <c r="CA80" s="130"/>
      <c r="CB80" s="130"/>
      <c r="CC80" s="130"/>
      <c r="CD80" s="130"/>
      <c r="CE80" s="130"/>
      <c r="CF80" s="130"/>
      <c r="CG80" s="130"/>
      <c r="CH80" s="130"/>
      <c r="CI80" s="130"/>
      <c r="CJ80" s="130"/>
      <c r="CK80" s="130"/>
      <c r="CL80" s="130"/>
      <c r="CM80" s="130"/>
      <c r="CN80" s="130"/>
      <c r="CO80" s="130"/>
      <c r="CP80" s="130"/>
      <c r="CQ80" s="130"/>
      <c r="CR80" s="130"/>
      <c r="CS80" s="130"/>
      <c r="CT80" s="130"/>
      <c r="CU80" s="130"/>
      <c r="CV80" s="130"/>
      <c r="CW80" s="130"/>
      <c r="CX80" s="130"/>
      <c r="CY80" s="130"/>
      <c r="CZ80" s="130"/>
      <c r="DA80" s="130"/>
      <c r="DB80" s="130"/>
      <c r="DC80" s="130"/>
      <c r="DD80" s="130"/>
      <c r="DE80" s="130"/>
      <c r="DF80" s="130"/>
      <c r="DG80" s="130"/>
      <c r="DH80" s="130"/>
      <c r="DI80" s="130"/>
      <c r="DJ80" s="130"/>
      <c r="DK80" s="130"/>
      <c r="DL80" s="130"/>
      <c r="DM80" s="130"/>
      <c r="DN80" s="130"/>
      <c r="DO80" s="130"/>
      <c r="DP80" s="130"/>
      <c r="DQ80" s="130"/>
      <c r="DR80" s="130"/>
      <c r="DS80" s="130"/>
      <c r="DT80" s="130"/>
      <c r="DU80" s="130"/>
      <c r="DV80" s="130"/>
      <c r="DW80" s="130"/>
      <c r="DX80" s="130"/>
      <c r="DY80" s="130"/>
      <c r="DZ80" s="130"/>
      <c r="EA80" s="130"/>
      <c r="EB80" s="130"/>
      <c r="EC80" s="130"/>
      <c r="ED80" s="130"/>
      <c r="EE80" s="130"/>
      <c r="EF80" s="130"/>
      <c r="EG80" s="130"/>
      <c r="EH80" s="130"/>
      <c r="EI80" s="130"/>
      <c r="EJ80" s="130"/>
      <c r="EK80" s="130"/>
      <c r="EL80" s="130"/>
      <c r="EM80" s="130"/>
      <c r="EN80" s="130"/>
      <c r="EO80" s="130"/>
      <c r="EP80" s="130"/>
      <c r="EQ80" s="130"/>
      <c r="ER80" s="130"/>
      <c r="ES80" s="130"/>
      <c r="ET80" s="130"/>
      <c r="EU80" s="130"/>
      <c r="EV80" s="130"/>
      <c r="EW80" s="130"/>
      <c r="EX80" s="130"/>
      <c r="EY80" s="130"/>
      <c r="EZ80" s="130"/>
      <c r="FA80" s="130"/>
      <c r="FB80" s="130"/>
      <c r="FC80" s="130"/>
      <c r="FD80" s="130"/>
      <c r="FE80" s="130"/>
      <c r="FF80" s="130"/>
      <c r="FG80" s="130"/>
      <c r="FH80" s="130"/>
      <c r="FI80" s="130"/>
      <c r="FJ80" s="130"/>
      <c r="FK80" s="130"/>
      <c r="FL80" s="130"/>
      <c r="FM80" s="130"/>
      <c r="FN80" s="130"/>
      <c r="FO80" s="130"/>
      <c r="FP80" s="130"/>
      <c r="FQ80" s="130"/>
      <c r="FR80" s="130"/>
      <c r="FS80" s="130"/>
      <c r="FT80" s="130"/>
      <c r="FU80" s="130"/>
      <c r="FV80" s="130"/>
      <c r="FW80" s="130"/>
      <c r="FX80" s="130"/>
      <c r="FY80" s="130"/>
      <c r="FZ80" s="130"/>
      <c r="GA80" s="130"/>
      <c r="GB80" s="130"/>
      <c r="GC80" s="130"/>
      <c r="GD80" s="130"/>
      <c r="GE80" s="130"/>
      <c r="GF80" s="130"/>
      <c r="GG80" s="130"/>
      <c r="GH80" s="130"/>
      <c r="GI80" s="130"/>
      <c r="GJ80" s="130"/>
      <c r="GK80" s="130"/>
      <c r="GL80" s="130"/>
      <c r="GM80" s="130"/>
      <c r="GN80" s="130"/>
      <c r="GO80" s="130"/>
      <c r="GP80" s="130"/>
      <c r="GQ80" s="130"/>
      <c r="GR80" s="130"/>
      <c r="GS80" s="130"/>
      <c r="GT80" s="130"/>
      <c r="GU80" s="130"/>
      <c r="GV80" s="130"/>
      <c r="GW80" s="130"/>
      <c r="GX80" s="130"/>
      <c r="GY80" s="130"/>
      <c r="GZ80" s="130"/>
      <c r="HA80" s="130"/>
      <c r="HB80" s="130"/>
      <c r="HC80" s="130"/>
      <c r="HD80" s="130"/>
      <c r="HE80" s="130"/>
      <c r="HF80" s="130"/>
      <c r="HG80" s="130"/>
      <c r="HH80" s="130"/>
      <c r="HI80" s="130"/>
      <c r="HJ80" s="130"/>
      <c r="HK80" s="130"/>
      <c r="HL80" s="130"/>
      <c r="HM80" s="130"/>
      <c r="HN80" s="130"/>
      <c r="HO80" s="130"/>
      <c r="HP80" s="130"/>
      <c r="HQ80" s="130"/>
      <c r="HR80" s="130"/>
    </row>
    <row r="81" spans="1:226" s="114" customFormat="1" ht="15" customHeight="1" x14ac:dyDescent="0.2">
      <c r="A81" s="216">
        <v>108</v>
      </c>
      <c r="B81" s="216" t="s">
        <v>309</v>
      </c>
      <c r="C81" s="215" t="s">
        <v>384</v>
      </c>
      <c r="D81" s="215" t="s">
        <v>216</v>
      </c>
      <c r="E81" s="215" t="s">
        <v>330</v>
      </c>
      <c r="F81" s="285">
        <v>210000060</v>
      </c>
      <c r="G81" s="215" t="s">
        <v>323</v>
      </c>
      <c r="H81" s="215" t="s">
        <v>331</v>
      </c>
      <c r="I81" s="215" t="s">
        <v>332</v>
      </c>
      <c r="J81" s="215" t="s">
        <v>326</v>
      </c>
      <c r="K81" s="215">
        <v>45</v>
      </c>
      <c r="L81" s="215" t="s">
        <v>327</v>
      </c>
      <c r="M81" s="215" t="s">
        <v>220</v>
      </c>
      <c r="N81" s="215" t="s">
        <v>221</v>
      </c>
      <c r="O81" s="215" t="s">
        <v>222</v>
      </c>
      <c r="P81" s="215" t="s">
        <v>328</v>
      </c>
      <c r="Q81" s="218"/>
      <c r="R81" s="218"/>
      <c r="S81" s="218"/>
      <c r="T81" s="218">
        <v>0.2</v>
      </c>
      <c r="U81" s="218">
        <v>0</v>
      </c>
      <c r="V81" s="218">
        <v>0</v>
      </c>
      <c r="W81" s="218">
        <v>0.4</v>
      </c>
      <c r="X81" s="232">
        <v>0</v>
      </c>
      <c r="Y81" s="232"/>
      <c r="Z81" s="218"/>
      <c r="AA81" s="229"/>
      <c r="AB81" s="231"/>
      <c r="AC81" s="215"/>
      <c r="AD81" s="215"/>
      <c r="AE81" s="215"/>
      <c r="AF81" s="216"/>
      <c r="AG81" s="286"/>
      <c r="AH81" s="286"/>
      <c r="AI81" s="263"/>
      <c r="AJ81" s="263"/>
      <c r="AK81" s="263"/>
      <c r="AL81" s="263"/>
      <c r="AM81" s="263"/>
      <c r="AN81" s="263"/>
      <c r="AO81" s="263"/>
      <c r="AP81" s="263"/>
      <c r="AQ81" s="263"/>
      <c r="AR81" s="218">
        <v>1509435.4</v>
      </c>
      <c r="AS81" s="232">
        <v>905661.24000000011</v>
      </c>
      <c r="AT81" s="233">
        <v>1014340.5888000003</v>
      </c>
      <c r="AU81" s="215" t="s">
        <v>223</v>
      </c>
      <c r="AV81" s="215">
        <v>2015</v>
      </c>
      <c r="AW81" s="230" t="s">
        <v>225</v>
      </c>
      <c r="AX81" s="216" t="s">
        <v>50</v>
      </c>
      <c r="AY81" s="130"/>
      <c r="AZ81" s="130"/>
      <c r="BA81" s="130"/>
      <c r="BB81" s="130"/>
      <c r="BC81" s="130"/>
      <c r="BD81" s="130"/>
      <c r="BE81" s="130"/>
      <c r="BF81" s="130"/>
      <c r="BG81" s="130"/>
      <c r="BH81" s="130"/>
      <c r="BI81" s="130"/>
      <c r="BJ81" s="130"/>
      <c r="BK81" s="130"/>
      <c r="BL81" s="130"/>
      <c r="BM81" s="130"/>
      <c r="BN81" s="130"/>
      <c r="BO81" s="130"/>
      <c r="BP81" s="130"/>
      <c r="BQ81" s="130"/>
      <c r="BR81" s="130"/>
      <c r="BS81" s="130"/>
      <c r="BT81" s="130"/>
      <c r="BU81" s="130"/>
      <c r="BV81" s="130"/>
      <c r="BW81" s="130"/>
      <c r="BX81" s="130"/>
      <c r="BY81" s="130"/>
      <c r="BZ81" s="130"/>
      <c r="CA81" s="130"/>
      <c r="CB81" s="130"/>
      <c r="CC81" s="130"/>
      <c r="CD81" s="130"/>
      <c r="CE81" s="130"/>
      <c r="CF81" s="130"/>
      <c r="CG81" s="130"/>
      <c r="CH81" s="130"/>
      <c r="CI81" s="130"/>
      <c r="CJ81" s="130"/>
      <c r="CK81" s="130"/>
      <c r="CL81" s="130"/>
      <c r="CM81" s="130"/>
      <c r="CN81" s="130"/>
      <c r="CO81" s="130"/>
      <c r="CP81" s="130"/>
      <c r="CQ81" s="130"/>
      <c r="CR81" s="130"/>
      <c r="CS81" s="130"/>
      <c r="CT81" s="130"/>
      <c r="CU81" s="130"/>
      <c r="CV81" s="130"/>
      <c r="CW81" s="130"/>
      <c r="CX81" s="130"/>
      <c r="CY81" s="130"/>
      <c r="CZ81" s="130"/>
      <c r="DA81" s="130"/>
      <c r="DB81" s="130"/>
      <c r="DC81" s="130"/>
      <c r="DD81" s="130"/>
      <c r="DE81" s="130"/>
      <c r="DF81" s="130"/>
      <c r="DG81" s="130"/>
      <c r="DH81" s="130"/>
      <c r="DI81" s="130"/>
      <c r="DJ81" s="130"/>
      <c r="DK81" s="130"/>
      <c r="DL81" s="130"/>
      <c r="DM81" s="130"/>
      <c r="DN81" s="130"/>
      <c r="DO81" s="130"/>
      <c r="DP81" s="130"/>
      <c r="DQ81" s="130"/>
      <c r="DR81" s="130"/>
      <c r="DS81" s="130"/>
      <c r="DT81" s="130"/>
      <c r="DU81" s="130"/>
      <c r="DV81" s="130"/>
      <c r="DW81" s="130"/>
      <c r="DX81" s="130"/>
      <c r="DY81" s="130"/>
      <c r="DZ81" s="130"/>
      <c r="EA81" s="130"/>
      <c r="EB81" s="130"/>
      <c r="EC81" s="130"/>
      <c r="ED81" s="130"/>
      <c r="EE81" s="130"/>
      <c r="EF81" s="130"/>
      <c r="EG81" s="130"/>
      <c r="EH81" s="130"/>
      <c r="EI81" s="130"/>
      <c r="EJ81" s="130"/>
      <c r="EK81" s="130"/>
      <c r="EL81" s="130"/>
      <c r="EM81" s="130"/>
      <c r="EN81" s="130"/>
      <c r="EO81" s="130"/>
      <c r="EP81" s="130"/>
      <c r="EQ81" s="130"/>
      <c r="ER81" s="130"/>
      <c r="ES81" s="130"/>
      <c r="ET81" s="130"/>
      <c r="EU81" s="130"/>
      <c r="EV81" s="130"/>
      <c r="EW81" s="130"/>
      <c r="EX81" s="130"/>
      <c r="EY81" s="130"/>
      <c r="EZ81" s="130"/>
      <c r="FA81" s="130"/>
      <c r="FB81" s="130"/>
      <c r="FC81" s="130"/>
      <c r="FD81" s="130"/>
      <c r="FE81" s="130"/>
      <c r="FF81" s="130"/>
      <c r="FG81" s="130"/>
      <c r="FH81" s="130"/>
      <c r="FI81" s="130"/>
      <c r="FJ81" s="130"/>
      <c r="FK81" s="130"/>
      <c r="FL81" s="130"/>
      <c r="FM81" s="130"/>
      <c r="FN81" s="130"/>
      <c r="FO81" s="130"/>
      <c r="FP81" s="130"/>
      <c r="FQ81" s="130"/>
      <c r="FR81" s="130"/>
      <c r="FS81" s="130"/>
      <c r="FT81" s="130"/>
      <c r="FU81" s="130"/>
      <c r="FV81" s="130"/>
      <c r="FW81" s="130"/>
      <c r="FX81" s="130"/>
      <c r="FY81" s="130"/>
      <c r="FZ81" s="130"/>
      <c r="GA81" s="130"/>
      <c r="GB81" s="130"/>
      <c r="GC81" s="130"/>
      <c r="GD81" s="130"/>
      <c r="GE81" s="130"/>
      <c r="GF81" s="130"/>
      <c r="GG81" s="130"/>
      <c r="GH81" s="130"/>
      <c r="GI81" s="130"/>
      <c r="GJ81" s="130"/>
      <c r="GK81" s="130"/>
      <c r="GL81" s="130"/>
      <c r="GM81" s="130"/>
      <c r="GN81" s="130"/>
      <c r="GO81" s="130"/>
      <c r="GP81" s="130"/>
      <c r="GQ81" s="130"/>
      <c r="GR81" s="130"/>
      <c r="GS81" s="130"/>
      <c r="GT81" s="130"/>
      <c r="GU81" s="130"/>
      <c r="GV81" s="130"/>
      <c r="GW81" s="130"/>
      <c r="GX81" s="130"/>
      <c r="GY81" s="130"/>
      <c r="GZ81" s="130"/>
      <c r="HA81" s="130"/>
      <c r="HB81" s="130"/>
      <c r="HC81" s="130"/>
      <c r="HD81" s="130"/>
      <c r="HE81" s="130"/>
      <c r="HF81" s="130"/>
      <c r="HG81" s="130"/>
      <c r="HH81" s="130"/>
      <c r="HI81" s="130"/>
      <c r="HJ81" s="130"/>
      <c r="HK81" s="130"/>
      <c r="HL81" s="130"/>
      <c r="HM81" s="130"/>
      <c r="HN81" s="130"/>
      <c r="HO81" s="130"/>
      <c r="HP81" s="130"/>
      <c r="HQ81" s="130"/>
      <c r="HR81" s="130"/>
    </row>
    <row r="82" spans="1:226" s="192" customFormat="1" ht="15" customHeight="1" x14ac:dyDescent="0.2">
      <c r="A82" s="243">
        <v>108</v>
      </c>
      <c r="B82" s="243" t="s">
        <v>309</v>
      </c>
      <c r="C82" s="230" t="s">
        <v>385</v>
      </c>
      <c r="D82" s="230" t="s">
        <v>216</v>
      </c>
      <c r="E82" s="230" t="s">
        <v>334</v>
      </c>
      <c r="F82" s="287">
        <v>210000035</v>
      </c>
      <c r="G82" s="230" t="s">
        <v>323</v>
      </c>
      <c r="H82" s="230" t="s">
        <v>335</v>
      </c>
      <c r="I82" s="230" t="s">
        <v>336</v>
      </c>
      <c r="J82" s="288" t="s">
        <v>326</v>
      </c>
      <c r="K82" s="230">
        <v>45</v>
      </c>
      <c r="L82" s="230" t="s">
        <v>327</v>
      </c>
      <c r="M82" s="230" t="s">
        <v>220</v>
      </c>
      <c r="N82" s="230" t="s">
        <v>221</v>
      </c>
      <c r="O82" s="230" t="s">
        <v>222</v>
      </c>
      <c r="P82" s="230" t="s">
        <v>328</v>
      </c>
      <c r="Q82" s="229"/>
      <c r="R82" s="229"/>
      <c r="S82" s="229"/>
      <c r="T82" s="229">
        <v>0.5</v>
      </c>
      <c r="U82" s="229">
        <v>0</v>
      </c>
      <c r="V82" s="229">
        <v>0</v>
      </c>
      <c r="W82" s="229">
        <v>0</v>
      </c>
      <c r="X82" s="232">
        <v>0</v>
      </c>
      <c r="Y82" s="232">
        <v>0</v>
      </c>
      <c r="Z82" s="229"/>
      <c r="AA82" s="229"/>
      <c r="AB82" s="231"/>
      <c r="AC82" s="230"/>
      <c r="AD82" s="230"/>
      <c r="AE82" s="230"/>
      <c r="AF82" s="249"/>
      <c r="AG82" s="249"/>
      <c r="AH82" s="249"/>
      <c r="AI82" s="250"/>
      <c r="AJ82" s="250"/>
      <c r="AK82" s="250"/>
      <c r="AL82" s="250"/>
      <c r="AM82" s="250"/>
      <c r="AN82" s="250"/>
      <c r="AO82" s="250"/>
      <c r="AP82" s="250"/>
      <c r="AQ82" s="250"/>
      <c r="AR82" s="229">
        <v>0</v>
      </c>
      <c r="AS82" s="232">
        <v>0</v>
      </c>
      <c r="AT82" s="233">
        <v>0</v>
      </c>
      <c r="AU82" s="230" t="s">
        <v>223</v>
      </c>
      <c r="AV82" s="230">
        <v>2015</v>
      </c>
      <c r="AW82" s="230" t="s">
        <v>225</v>
      </c>
      <c r="AX82" s="191"/>
      <c r="AY82" s="193"/>
      <c r="AZ82" s="193"/>
      <c r="BA82" s="193"/>
      <c r="BB82" s="193"/>
      <c r="BC82" s="193"/>
      <c r="BD82" s="193"/>
      <c r="BE82" s="193"/>
      <c r="BF82" s="193"/>
      <c r="BG82" s="193"/>
      <c r="BH82" s="193"/>
      <c r="BI82" s="193"/>
      <c r="BJ82" s="193"/>
      <c r="BK82" s="193"/>
      <c r="BL82" s="193"/>
      <c r="BM82" s="193"/>
      <c r="BN82" s="193"/>
      <c r="BO82" s="193"/>
      <c r="BP82" s="193"/>
      <c r="BQ82" s="193"/>
      <c r="BR82" s="193"/>
      <c r="BS82" s="193"/>
      <c r="BT82" s="193"/>
      <c r="BU82" s="193"/>
      <c r="BV82" s="193"/>
      <c r="BW82" s="193"/>
      <c r="BX82" s="193"/>
      <c r="BY82" s="193"/>
      <c r="BZ82" s="193"/>
      <c r="CA82" s="193"/>
      <c r="CB82" s="193"/>
      <c r="CC82" s="193"/>
      <c r="CD82" s="193"/>
      <c r="CE82" s="193"/>
      <c r="CF82" s="193"/>
      <c r="CG82" s="193"/>
      <c r="CH82" s="193"/>
      <c r="CI82" s="193"/>
      <c r="CJ82" s="193"/>
      <c r="CK82" s="193"/>
      <c r="CL82" s="193"/>
      <c r="CM82" s="193"/>
      <c r="CN82" s="193"/>
      <c r="CO82" s="193"/>
      <c r="CP82" s="193"/>
      <c r="CQ82" s="193"/>
      <c r="CR82" s="193"/>
      <c r="CS82" s="193"/>
      <c r="CT82" s="193"/>
      <c r="CU82" s="193"/>
      <c r="CV82" s="193"/>
      <c r="CW82" s="193"/>
      <c r="CX82" s="193"/>
      <c r="CY82" s="193"/>
      <c r="CZ82" s="193"/>
      <c r="DA82" s="193"/>
      <c r="DB82" s="193"/>
      <c r="DC82" s="193"/>
      <c r="DD82" s="193"/>
      <c r="DE82" s="193"/>
      <c r="DF82" s="193"/>
      <c r="DG82" s="193"/>
      <c r="DH82" s="193"/>
      <c r="DI82" s="193"/>
      <c r="DJ82" s="193"/>
      <c r="DK82" s="193"/>
      <c r="DL82" s="193"/>
      <c r="DM82" s="193"/>
      <c r="DN82" s="193"/>
      <c r="DO82" s="193"/>
      <c r="DP82" s="193"/>
      <c r="DQ82" s="193"/>
      <c r="DR82" s="193"/>
      <c r="DS82" s="193"/>
      <c r="DT82" s="193"/>
      <c r="DU82" s="193"/>
      <c r="DV82" s="193"/>
      <c r="DW82" s="193"/>
      <c r="DX82" s="193"/>
      <c r="DY82" s="193"/>
      <c r="DZ82" s="193"/>
      <c r="EA82" s="193"/>
      <c r="EB82" s="193"/>
      <c r="EC82" s="193"/>
      <c r="ED82" s="193"/>
      <c r="EE82" s="193"/>
      <c r="EF82" s="193"/>
      <c r="EG82" s="193"/>
      <c r="EH82" s="193"/>
      <c r="EI82" s="193"/>
      <c r="EJ82" s="193"/>
      <c r="EK82" s="193"/>
      <c r="EL82" s="193"/>
      <c r="EM82" s="193"/>
      <c r="EN82" s="193"/>
      <c r="EO82" s="193"/>
      <c r="EP82" s="193"/>
      <c r="EQ82" s="193"/>
      <c r="ER82" s="193"/>
      <c r="ES82" s="193"/>
      <c r="ET82" s="193"/>
      <c r="EU82" s="193"/>
      <c r="EV82" s="193"/>
      <c r="EW82" s="193"/>
      <c r="EX82" s="193"/>
      <c r="EY82" s="193"/>
      <c r="EZ82" s="193"/>
      <c r="FA82" s="193"/>
      <c r="FB82" s="193"/>
      <c r="FC82" s="193"/>
      <c r="FD82" s="193"/>
      <c r="FE82" s="193"/>
      <c r="FF82" s="193"/>
      <c r="FG82" s="193"/>
      <c r="FH82" s="193"/>
      <c r="FI82" s="193"/>
      <c r="FJ82" s="193"/>
      <c r="FK82" s="193"/>
      <c r="FL82" s="193"/>
      <c r="FM82" s="193"/>
      <c r="FN82" s="193"/>
      <c r="FO82" s="193"/>
      <c r="FP82" s="193"/>
      <c r="FQ82" s="193"/>
      <c r="FR82" s="193"/>
      <c r="FS82" s="193"/>
      <c r="FT82" s="193"/>
      <c r="FU82" s="193"/>
      <c r="FV82" s="193"/>
      <c r="FW82" s="193"/>
      <c r="FX82" s="193"/>
      <c r="FY82" s="193"/>
      <c r="FZ82" s="193"/>
      <c r="GA82" s="193"/>
      <c r="GB82" s="193"/>
      <c r="GC82" s="193"/>
      <c r="GD82" s="193"/>
      <c r="GE82" s="193"/>
      <c r="GF82" s="193"/>
      <c r="GG82" s="193"/>
      <c r="GH82" s="193"/>
      <c r="GI82" s="193"/>
      <c r="GJ82" s="193"/>
      <c r="GK82" s="193"/>
      <c r="GL82" s="193"/>
      <c r="GM82" s="193"/>
      <c r="GN82" s="193"/>
      <c r="GO82" s="193"/>
      <c r="GP82" s="193"/>
      <c r="GQ82" s="193"/>
      <c r="GR82" s="193"/>
      <c r="GS82" s="193"/>
      <c r="GT82" s="193"/>
      <c r="GU82" s="193"/>
      <c r="GV82" s="193"/>
      <c r="GW82" s="193"/>
      <c r="GX82" s="193"/>
      <c r="GY82" s="193"/>
      <c r="GZ82" s="193"/>
      <c r="HA82" s="193"/>
      <c r="HB82" s="193"/>
      <c r="HC82" s="193"/>
      <c r="HD82" s="193"/>
      <c r="HE82" s="193"/>
      <c r="HF82" s="193"/>
      <c r="HG82" s="193"/>
      <c r="HH82" s="193"/>
      <c r="HI82" s="193"/>
      <c r="HJ82" s="193"/>
      <c r="HK82" s="193"/>
      <c r="HL82" s="193"/>
      <c r="HM82" s="193"/>
      <c r="HN82" s="193"/>
      <c r="HO82" s="193"/>
      <c r="HP82" s="193"/>
      <c r="HQ82" s="193"/>
      <c r="HR82" s="193"/>
    </row>
    <row r="83" spans="1:226" s="192" customFormat="1" ht="15" customHeight="1" x14ac:dyDescent="0.2">
      <c r="A83" s="243">
        <v>108</v>
      </c>
      <c r="B83" s="243" t="s">
        <v>309</v>
      </c>
      <c r="C83" s="230" t="s">
        <v>386</v>
      </c>
      <c r="D83" s="230" t="s">
        <v>216</v>
      </c>
      <c r="E83" s="230" t="s">
        <v>338</v>
      </c>
      <c r="F83" s="287">
        <v>210000057</v>
      </c>
      <c r="G83" s="230" t="s">
        <v>323</v>
      </c>
      <c r="H83" s="230" t="s">
        <v>339</v>
      </c>
      <c r="I83" s="230" t="s">
        <v>340</v>
      </c>
      <c r="J83" s="288" t="s">
        <v>326</v>
      </c>
      <c r="K83" s="230">
        <v>45</v>
      </c>
      <c r="L83" s="230" t="s">
        <v>327</v>
      </c>
      <c r="M83" s="230" t="s">
        <v>220</v>
      </c>
      <c r="N83" s="230" t="s">
        <v>221</v>
      </c>
      <c r="O83" s="230" t="s">
        <v>222</v>
      </c>
      <c r="P83" s="230" t="s">
        <v>328</v>
      </c>
      <c r="Q83" s="229"/>
      <c r="R83" s="229"/>
      <c r="S83" s="229"/>
      <c r="T83" s="229">
        <v>1.1000000000000001</v>
      </c>
      <c r="U83" s="229">
        <v>0</v>
      </c>
      <c r="V83" s="229">
        <v>0</v>
      </c>
      <c r="W83" s="229">
        <v>0</v>
      </c>
      <c r="X83" s="251">
        <v>2.15</v>
      </c>
      <c r="Y83" s="232"/>
      <c r="Z83" s="229"/>
      <c r="AA83" s="229"/>
      <c r="AB83" s="231"/>
      <c r="AC83" s="230"/>
      <c r="AD83" s="230"/>
      <c r="AE83" s="230"/>
      <c r="AF83" s="249"/>
      <c r="AG83" s="249"/>
      <c r="AH83" s="249"/>
      <c r="AI83" s="250"/>
      <c r="AJ83" s="250"/>
      <c r="AK83" s="250"/>
      <c r="AL83" s="250"/>
      <c r="AM83" s="250"/>
      <c r="AN83" s="250"/>
      <c r="AO83" s="250"/>
      <c r="AP83" s="250"/>
      <c r="AQ83" s="250"/>
      <c r="AR83" s="229">
        <v>170000</v>
      </c>
      <c r="AS83" s="232">
        <v>552500</v>
      </c>
      <c r="AT83" s="233">
        <v>618800.00000000012</v>
      </c>
      <c r="AU83" s="230" t="s">
        <v>223</v>
      </c>
      <c r="AV83" s="230">
        <v>2015</v>
      </c>
      <c r="AW83" s="230" t="s">
        <v>225</v>
      </c>
      <c r="AX83" s="191"/>
      <c r="AY83" s="193"/>
      <c r="AZ83" s="193"/>
      <c r="BA83" s="193"/>
      <c r="BB83" s="193"/>
      <c r="BC83" s="193"/>
      <c r="BD83" s="193"/>
      <c r="BE83" s="193"/>
      <c r="BF83" s="193"/>
      <c r="BG83" s="193"/>
      <c r="BH83" s="193"/>
      <c r="BI83" s="193"/>
      <c r="BJ83" s="193"/>
      <c r="BK83" s="193"/>
      <c r="BL83" s="193"/>
      <c r="BM83" s="193"/>
      <c r="BN83" s="193"/>
      <c r="BO83" s="193"/>
      <c r="BP83" s="193"/>
      <c r="BQ83" s="193"/>
      <c r="BR83" s="193"/>
      <c r="BS83" s="193"/>
      <c r="BT83" s="193"/>
      <c r="BU83" s="193"/>
      <c r="BV83" s="193"/>
      <c r="BW83" s="193"/>
      <c r="BX83" s="193"/>
      <c r="BY83" s="193"/>
      <c r="BZ83" s="193"/>
      <c r="CA83" s="193"/>
      <c r="CB83" s="193"/>
      <c r="CC83" s="193"/>
      <c r="CD83" s="193"/>
      <c r="CE83" s="193"/>
      <c r="CF83" s="193"/>
      <c r="CG83" s="193"/>
      <c r="CH83" s="193"/>
      <c r="CI83" s="193"/>
      <c r="CJ83" s="193"/>
      <c r="CK83" s="193"/>
      <c r="CL83" s="193"/>
      <c r="CM83" s="193"/>
      <c r="CN83" s="193"/>
      <c r="CO83" s="193"/>
      <c r="CP83" s="193"/>
      <c r="CQ83" s="193"/>
      <c r="CR83" s="193"/>
      <c r="CS83" s="193"/>
      <c r="CT83" s="193"/>
      <c r="CU83" s="193"/>
      <c r="CV83" s="193"/>
      <c r="CW83" s="193"/>
      <c r="CX83" s="193"/>
      <c r="CY83" s="193"/>
      <c r="CZ83" s="193"/>
      <c r="DA83" s="193"/>
      <c r="DB83" s="193"/>
      <c r="DC83" s="193"/>
      <c r="DD83" s="193"/>
      <c r="DE83" s="193"/>
      <c r="DF83" s="193"/>
      <c r="DG83" s="193"/>
      <c r="DH83" s="193"/>
      <c r="DI83" s="193"/>
      <c r="DJ83" s="193"/>
      <c r="DK83" s="193"/>
      <c r="DL83" s="193"/>
      <c r="DM83" s="193"/>
      <c r="DN83" s="193"/>
      <c r="DO83" s="193"/>
      <c r="DP83" s="193"/>
      <c r="DQ83" s="193"/>
      <c r="DR83" s="193"/>
      <c r="DS83" s="193"/>
      <c r="DT83" s="193"/>
      <c r="DU83" s="193"/>
      <c r="DV83" s="193"/>
      <c r="DW83" s="193"/>
      <c r="DX83" s="193"/>
      <c r="DY83" s="193"/>
      <c r="DZ83" s="193"/>
      <c r="EA83" s="193"/>
      <c r="EB83" s="193"/>
      <c r="EC83" s="193"/>
      <c r="ED83" s="193"/>
      <c r="EE83" s="193"/>
      <c r="EF83" s="193"/>
      <c r="EG83" s="193"/>
      <c r="EH83" s="193"/>
      <c r="EI83" s="193"/>
      <c r="EJ83" s="193"/>
      <c r="EK83" s="193"/>
      <c r="EL83" s="193"/>
      <c r="EM83" s="193"/>
      <c r="EN83" s="193"/>
      <c r="EO83" s="193"/>
      <c r="EP83" s="193"/>
      <c r="EQ83" s="193"/>
      <c r="ER83" s="193"/>
      <c r="ES83" s="193"/>
      <c r="ET83" s="193"/>
      <c r="EU83" s="193"/>
      <c r="EV83" s="193"/>
      <c r="EW83" s="193"/>
      <c r="EX83" s="193"/>
      <c r="EY83" s="193"/>
      <c r="EZ83" s="193"/>
      <c r="FA83" s="193"/>
      <c r="FB83" s="193"/>
      <c r="FC83" s="193"/>
      <c r="FD83" s="193"/>
      <c r="FE83" s="193"/>
      <c r="FF83" s="193"/>
      <c r="FG83" s="193"/>
      <c r="FH83" s="193"/>
      <c r="FI83" s="193"/>
      <c r="FJ83" s="193"/>
      <c r="FK83" s="193"/>
      <c r="FL83" s="193"/>
      <c r="FM83" s="193"/>
      <c r="FN83" s="193"/>
      <c r="FO83" s="193"/>
      <c r="FP83" s="193"/>
      <c r="FQ83" s="193"/>
      <c r="FR83" s="193"/>
      <c r="FS83" s="193"/>
      <c r="FT83" s="193"/>
      <c r="FU83" s="193"/>
      <c r="FV83" s="193"/>
      <c r="FW83" s="193"/>
      <c r="FX83" s="193"/>
      <c r="FY83" s="193"/>
      <c r="FZ83" s="193"/>
      <c r="GA83" s="193"/>
      <c r="GB83" s="193"/>
      <c r="GC83" s="193"/>
      <c r="GD83" s="193"/>
      <c r="GE83" s="193"/>
      <c r="GF83" s="193"/>
      <c r="GG83" s="193"/>
      <c r="GH83" s="193"/>
      <c r="GI83" s="193"/>
      <c r="GJ83" s="193"/>
      <c r="GK83" s="193"/>
      <c r="GL83" s="193"/>
      <c r="GM83" s="193"/>
      <c r="GN83" s="193"/>
      <c r="GO83" s="193"/>
      <c r="GP83" s="193"/>
      <c r="GQ83" s="193"/>
      <c r="GR83" s="193"/>
      <c r="GS83" s="193"/>
      <c r="GT83" s="193"/>
      <c r="GU83" s="193"/>
      <c r="GV83" s="193"/>
      <c r="GW83" s="193"/>
      <c r="GX83" s="193"/>
      <c r="GY83" s="193"/>
      <c r="GZ83" s="193"/>
      <c r="HA83" s="193"/>
      <c r="HB83" s="193"/>
      <c r="HC83" s="193"/>
      <c r="HD83" s="193"/>
      <c r="HE83" s="193"/>
      <c r="HF83" s="193"/>
      <c r="HG83" s="193"/>
      <c r="HH83" s="193"/>
      <c r="HI83" s="193"/>
      <c r="HJ83" s="193"/>
      <c r="HK83" s="193"/>
      <c r="HL83" s="193"/>
      <c r="HM83" s="193"/>
      <c r="HN83" s="193"/>
      <c r="HO83" s="193"/>
      <c r="HP83" s="193"/>
      <c r="HQ83" s="193"/>
      <c r="HR83" s="193"/>
    </row>
    <row r="84" spans="1:226" s="192" customFormat="1" ht="15" customHeight="1" x14ac:dyDescent="0.2">
      <c r="A84" s="243">
        <v>108</v>
      </c>
      <c r="B84" s="229" t="s">
        <v>309</v>
      </c>
      <c r="C84" s="230" t="s">
        <v>387</v>
      </c>
      <c r="D84" s="230" t="s">
        <v>216</v>
      </c>
      <c r="E84" s="230" t="s">
        <v>342</v>
      </c>
      <c r="F84" s="285">
        <v>210014216</v>
      </c>
      <c r="G84" s="230" t="s">
        <v>323</v>
      </c>
      <c r="H84" s="230" t="s">
        <v>343</v>
      </c>
      <c r="I84" s="230" t="s">
        <v>344</v>
      </c>
      <c r="J84" s="230" t="s">
        <v>326</v>
      </c>
      <c r="K84" s="230">
        <v>45</v>
      </c>
      <c r="L84" s="230" t="s">
        <v>327</v>
      </c>
      <c r="M84" s="230" t="s">
        <v>220</v>
      </c>
      <c r="N84" s="230" t="s">
        <v>221</v>
      </c>
      <c r="O84" s="230" t="s">
        <v>222</v>
      </c>
      <c r="P84" s="230" t="s">
        <v>328</v>
      </c>
      <c r="Q84" s="229"/>
      <c r="R84" s="229"/>
      <c r="S84" s="229"/>
      <c r="T84" s="229">
        <v>1.5</v>
      </c>
      <c r="U84" s="229">
        <v>0</v>
      </c>
      <c r="V84" s="229">
        <v>0.5</v>
      </c>
      <c r="W84" s="229">
        <v>1</v>
      </c>
      <c r="X84" s="251">
        <v>0.38</v>
      </c>
      <c r="Y84" s="232"/>
      <c r="Z84" s="229"/>
      <c r="AA84" s="229"/>
      <c r="AB84" s="231"/>
      <c r="AC84" s="230"/>
      <c r="AD84" s="230"/>
      <c r="AE84" s="230"/>
      <c r="AF84" s="249"/>
      <c r="AG84" s="249"/>
      <c r="AH84" s="249"/>
      <c r="AI84" s="250"/>
      <c r="AJ84" s="250"/>
      <c r="AK84" s="250"/>
      <c r="AL84" s="250"/>
      <c r="AM84" s="250"/>
      <c r="AN84" s="250"/>
      <c r="AO84" s="250"/>
      <c r="AP84" s="250"/>
      <c r="AQ84" s="250"/>
      <c r="AR84" s="229">
        <v>51346.9</v>
      </c>
      <c r="AS84" s="232">
        <v>173552.522</v>
      </c>
      <c r="AT84" s="233">
        <v>194378.82464000001</v>
      </c>
      <c r="AU84" s="230" t="s">
        <v>223</v>
      </c>
      <c r="AV84" s="230">
        <v>2015</v>
      </c>
      <c r="AW84" s="230" t="s">
        <v>225</v>
      </c>
      <c r="AX84" s="191"/>
      <c r="AY84" s="193"/>
      <c r="AZ84" s="193"/>
      <c r="BA84" s="193"/>
      <c r="BB84" s="193"/>
      <c r="BC84" s="193"/>
      <c r="BD84" s="193"/>
      <c r="BE84" s="193"/>
      <c r="BF84" s="193"/>
      <c r="BG84" s="193"/>
      <c r="BH84" s="193"/>
      <c r="BI84" s="193"/>
      <c r="BJ84" s="193"/>
      <c r="BK84" s="193"/>
      <c r="BL84" s="193"/>
      <c r="BM84" s="193"/>
      <c r="BN84" s="193"/>
      <c r="BO84" s="193"/>
      <c r="BP84" s="193"/>
      <c r="BQ84" s="193"/>
      <c r="BR84" s="193"/>
      <c r="BS84" s="193"/>
      <c r="BT84" s="193"/>
      <c r="BU84" s="193"/>
      <c r="BV84" s="193"/>
      <c r="BW84" s="193"/>
      <c r="BX84" s="193"/>
      <c r="BY84" s="193"/>
      <c r="BZ84" s="193"/>
      <c r="CA84" s="193"/>
      <c r="CB84" s="193"/>
      <c r="CC84" s="193"/>
      <c r="CD84" s="193"/>
      <c r="CE84" s="193"/>
      <c r="CF84" s="193"/>
      <c r="CG84" s="193"/>
      <c r="CH84" s="193"/>
      <c r="CI84" s="193"/>
      <c r="CJ84" s="193"/>
      <c r="CK84" s="193"/>
      <c r="CL84" s="193"/>
      <c r="CM84" s="193"/>
      <c r="CN84" s="193"/>
      <c r="CO84" s="193"/>
      <c r="CP84" s="193"/>
      <c r="CQ84" s="193"/>
      <c r="CR84" s="193"/>
      <c r="CS84" s="193"/>
      <c r="CT84" s="193"/>
      <c r="CU84" s="193"/>
      <c r="CV84" s="193"/>
      <c r="CW84" s="193"/>
      <c r="CX84" s="193"/>
      <c r="CY84" s="193"/>
      <c r="CZ84" s="193"/>
      <c r="DA84" s="193"/>
      <c r="DB84" s="193"/>
      <c r="DC84" s="193"/>
      <c r="DD84" s="193"/>
      <c r="DE84" s="193"/>
      <c r="DF84" s="193"/>
      <c r="DG84" s="193"/>
      <c r="DH84" s="193"/>
      <c r="DI84" s="193"/>
      <c r="DJ84" s="193"/>
      <c r="DK84" s="193"/>
      <c r="DL84" s="193"/>
      <c r="DM84" s="193"/>
      <c r="DN84" s="193"/>
      <c r="DO84" s="193"/>
      <c r="DP84" s="193"/>
      <c r="DQ84" s="193"/>
      <c r="DR84" s="193"/>
      <c r="DS84" s="193"/>
      <c r="DT84" s="193"/>
      <c r="DU84" s="193"/>
      <c r="DV84" s="193"/>
      <c r="DW84" s="193"/>
      <c r="DX84" s="193"/>
      <c r="DY84" s="193"/>
      <c r="DZ84" s="193"/>
      <c r="EA84" s="193"/>
      <c r="EB84" s="193"/>
      <c r="EC84" s="193"/>
      <c r="ED84" s="193"/>
      <c r="EE84" s="193"/>
      <c r="EF84" s="193"/>
      <c r="EG84" s="193"/>
      <c r="EH84" s="193"/>
      <c r="EI84" s="193"/>
      <c r="EJ84" s="193"/>
      <c r="EK84" s="193"/>
      <c r="EL84" s="193"/>
      <c r="EM84" s="193"/>
      <c r="EN84" s="193"/>
      <c r="EO84" s="193"/>
      <c r="EP84" s="193"/>
      <c r="EQ84" s="193"/>
      <c r="ER84" s="193"/>
      <c r="ES84" s="193"/>
      <c r="ET84" s="193"/>
      <c r="EU84" s="193"/>
      <c r="EV84" s="193"/>
      <c r="EW84" s="193"/>
      <c r="EX84" s="193"/>
      <c r="EY84" s="193"/>
      <c r="EZ84" s="193"/>
      <c r="FA84" s="193"/>
      <c r="FB84" s="193"/>
      <c r="FC84" s="193"/>
      <c r="FD84" s="193"/>
      <c r="FE84" s="193"/>
      <c r="FF84" s="193"/>
      <c r="FG84" s="193"/>
      <c r="FH84" s="193"/>
      <c r="FI84" s="193"/>
      <c r="FJ84" s="193"/>
      <c r="FK84" s="193"/>
      <c r="FL84" s="193"/>
      <c r="FM84" s="193"/>
      <c r="FN84" s="193"/>
      <c r="FO84" s="193"/>
      <c r="FP84" s="193"/>
      <c r="FQ84" s="193"/>
      <c r="FR84" s="193"/>
      <c r="FS84" s="193"/>
      <c r="FT84" s="193"/>
      <c r="FU84" s="193"/>
      <c r="FV84" s="193"/>
      <c r="FW84" s="193"/>
      <c r="FX84" s="193"/>
      <c r="FY84" s="193"/>
      <c r="FZ84" s="193"/>
      <c r="GA84" s="193"/>
      <c r="GB84" s="193"/>
      <c r="GC84" s="193"/>
      <c r="GD84" s="193"/>
      <c r="GE84" s="193"/>
      <c r="GF84" s="193"/>
      <c r="GG84" s="193"/>
      <c r="GH84" s="193"/>
      <c r="GI84" s="193"/>
      <c r="GJ84" s="193"/>
      <c r="GK84" s="193"/>
      <c r="GL84" s="193"/>
      <c r="GM84" s="193"/>
      <c r="GN84" s="193"/>
      <c r="GO84" s="193"/>
      <c r="GP84" s="193"/>
      <c r="GQ84" s="193"/>
      <c r="GR84" s="193"/>
      <c r="GS84" s="193"/>
      <c r="GT84" s="193"/>
      <c r="GU84" s="193"/>
      <c r="GV84" s="193"/>
      <c r="GW84" s="193"/>
      <c r="GX84" s="193"/>
      <c r="GY84" s="193"/>
      <c r="GZ84" s="193"/>
      <c r="HA84" s="193"/>
      <c r="HB84" s="193"/>
      <c r="HC84" s="193"/>
      <c r="HD84" s="193"/>
      <c r="HE84" s="193"/>
      <c r="HF84" s="193"/>
      <c r="HG84" s="193"/>
      <c r="HH84" s="193"/>
      <c r="HI84" s="193"/>
      <c r="HJ84" s="193"/>
      <c r="HK84" s="193"/>
      <c r="HL84" s="193"/>
      <c r="HM84" s="193"/>
      <c r="HN84" s="193"/>
      <c r="HO84" s="193"/>
      <c r="HP84" s="193"/>
      <c r="HQ84" s="193"/>
      <c r="HR84" s="193"/>
    </row>
    <row r="85" spans="1:226" s="192" customFormat="1" ht="15" customHeight="1" x14ac:dyDescent="0.2">
      <c r="A85" s="243">
        <v>108</v>
      </c>
      <c r="B85" s="229" t="s">
        <v>309</v>
      </c>
      <c r="C85" s="230" t="s">
        <v>388</v>
      </c>
      <c r="D85" s="230" t="s">
        <v>216</v>
      </c>
      <c r="E85" s="230" t="s">
        <v>346</v>
      </c>
      <c r="F85" s="285">
        <v>210014355</v>
      </c>
      <c r="G85" s="230" t="s">
        <v>323</v>
      </c>
      <c r="H85" s="230" t="s">
        <v>347</v>
      </c>
      <c r="I85" s="230" t="s">
        <v>348</v>
      </c>
      <c r="J85" s="230" t="s">
        <v>326</v>
      </c>
      <c r="K85" s="230">
        <v>60</v>
      </c>
      <c r="L85" s="230" t="s">
        <v>327</v>
      </c>
      <c r="M85" s="230" t="s">
        <v>220</v>
      </c>
      <c r="N85" s="230" t="s">
        <v>221</v>
      </c>
      <c r="O85" s="230" t="s">
        <v>222</v>
      </c>
      <c r="P85" s="230" t="s">
        <v>328</v>
      </c>
      <c r="Q85" s="229"/>
      <c r="R85" s="229"/>
      <c r="S85" s="229"/>
      <c r="T85" s="229">
        <v>2.2599999999999998</v>
      </c>
      <c r="U85" s="229">
        <v>0.98</v>
      </c>
      <c r="V85" s="248">
        <v>0.42499999999999999</v>
      </c>
      <c r="W85" s="229">
        <v>2.1</v>
      </c>
      <c r="X85" s="251">
        <v>1.0900000000000001</v>
      </c>
      <c r="Y85" s="232">
        <v>0</v>
      </c>
      <c r="Z85" s="229"/>
      <c r="AA85" s="229"/>
      <c r="AB85" s="231"/>
      <c r="AC85" s="230"/>
      <c r="AD85" s="230"/>
      <c r="AE85" s="230"/>
      <c r="AF85" s="249"/>
      <c r="AG85" s="249"/>
      <c r="AH85" s="249"/>
      <c r="AI85" s="250"/>
      <c r="AJ85" s="250"/>
      <c r="AK85" s="250"/>
      <c r="AL85" s="250"/>
      <c r="AM85" s="250"/>
      <c r="AN85" s="250"/>
      <c r="AO85" s="250"/>
      <c r="AP85" s="250"/>
      <c r="AQ85" s="250"/>
      <c r="AR85" s="229">
        <v>247000</v>
      </c>
      <c r="AS85" s="232">
        <v>1693185</v>
      </c>
      <c r="AT85" s="233">
        <v>1896367.2000000002</v>
      </c>
      <c r="AU85" s="230" t="s">
        <v>223</v>
      </c>
      <c r="AV85" s="230">
        <v>2015</v>
      </c>
      <c r="AW85" s="230" t="s">
        <v>225</v>
      </c>
      <c r="AX85" s="191"/>
      <c r="AY85" s="193"/>
      <c r="AZ85" s="193"/>
      <c r="BA85" s="193"/>
      <c r="BB85" s="193"/>
      <c r="BC85" s="193"/>
      <c r="BD85" s="193"/>
      <c r="BE85" s="193"/>
      <c r="BF85" s="193"/>
      <c r="BG85" s="193"/>
      <c r="BH85" s="193"/>
      <c r="BI85" s="193"/>
      <c r="BJ85" s="193"/>
      <c r="BK85" s="193"/>
      <c r="BL85" s="193"/>
      <c r="BM85" s="193"/>
      <c r="BN85" s="193"/>
      <c r="BO85" s="193"/>
      <c r="BP85" s="193"/>
      <c r="BQ85" s="193"/>
      <c r="BR85" s="193"/>
      <c r="BS85" s="193"/>
      <c r="BT85" s="193"/>
      <c r="BU85" s="193"/>
      <c r="BV85" s="193"/>
      <c r="BW85" s="193"/>
      <c r="BX85" s="193"/>
      <c r="BY85" s="193"/>
      <c r="BZ85" s="193"/>
      <c r="CA85" s="193"/>
      <c r="CB85" s="193"/>
      <c r="CC85" s="193"/>
      <c r="CD85" s="193"/>
      <c r="CE85" s="193"/>
      <c r="CF85" s="193"/>
      <c r="CG85" s="193"/>
      <c r="CH85" s="193"/>
      <c r="CI85" s="193"/>
      <c r="CJ85" s="193"/>
      <c r="CK85" s="193"/>
      <c r="CL85" s="193"/>
      <c r="CM85" s="193"/>
      <c r="CN85" s="193"/>
      <c r="CO85" s="193"/>
      <c r="CP85" s="193"/>
      <c r="CQ85" s="193"/>
      <c r="CR85" s="193"/>
      <c r="CS85" s="193"/>
      <c r="CT85" s="193"/>
      <c r="CU85" s="193"/>
      <c r="CV85" s="193"/>
      <c r="CW85" s="193"/>
      <c r="CX85" s="193"/>
      <c r="CY85" s="193"/>
      <c r="CZ85" s="193"/>
      <c r="DA85" s="193"/>
      <c r="DB85" s="193"/>
      <c r="DC85" s="193"/>
      <c r="DD85" s="193"/>
      <c r="DE85" s="193"/>
      <c r="DF85" s="193"/>
      <c r="DG85" s="193"/>
      <c r="DH85" s="193"/>
      <c r="DI85" s="193"/>
      <c r="DJ85" s="193"/>
      <c r="DK85" s="193"/>
      <c r="DL85" s="193"/>
      <c r="DM85" s="193"/>
      <c r="DN85" s="193"/>
      <c r="DO85" s="193"/>
      <c r="DP85" s="193"/>
      <c r="DQ85" s="193"/>
      <c r="DR85" s="193"/>
      <c r="DS85" s="193"/>
      <c r="DT85" s="193"/>
      <c r="DU85" s="193"/>
      <c r="DV85" s="193"/>
      <c r="DW85" s="193"/>
      <c r="DX85" s="193"/>
      <c r="DY85" s="193"/>
      <c r="DZ85" s="193"/>
      <c r="EA85" s="193"/>
      <c r="EB85" s="193"/>
      <c r="EC85" s="193"/>
      <c r="ED85" s="193"/>
      <c r="EE85" s="193"/>
      <c r="EF85" s="193"/>
      <c r="EG85" s="193"/>
      <c r="EH85" s="193"/>
      <c r="EI85" s="193"/>
      <c r="EJ85" s="193"/>
      <c r="EK85" s="193"/>
      <c r="EL85" s="193"/>
      <c r="EM85" s="193"/>
      <c r="EN85" s="193"/>
      <c r="EO85" s="193"/>
      <c r="EP85" s="193"/>
      <c r="EQ85" s="193"/>
      <c r="ER85" s="193"/>
      <c r="ES85" s="193"/>
      <c r="ET85" s="193"/>
      <c r="EU85" s="193"/>
      <c r="EV85" s="193"/>
      <c r="EW85" s="193"/>
      <c r="EX85" s="193"/>
      <c r="EY85" s="193"/>
      <c r="EZ85" s="193"/>
      <c r="FA85" s="193"/>
      <c r="FB85" s="193"/>
      <c r="FC85" s="193"/>
      <c r="FD85" s="193"/>
      <c r="FE85" s="193"/>
      <c r="FF85" s="193"/>
      <c r="FG85" s="193"/>
      <c r="FH85" s="193"/>
      <c r="FI85" s="193"/>
      <c r="FJ85" s="193"/>
      <c r="FK85" s="193"/>
      <c r="FL85" s="193"/>
      <c r="FM85" s="193"/>
      <c r="FN85" s="193"/>
      <c r="FO85" s="193"/>
      <c r="FP85" s="193"/>
      <c r="FQ85" s="193"/>
      <c r="FR85" s="193"/>
      <c r="FS85" s="193"/>
      <c r="FT85" s="193"/>
      <c r="FU85" s="193"/>
      <c r="FV85" s="193"/>
      <c r="FW85" s="193"/>
      <c r="FX85" s="193"/>
      <c r="FY85" s="193"/>
      <c r="FZ85" s="193"/>
      <c r="GA85" s="193"/>
      <c r="GB85" s="193"/>
      <c r="GC85" s="193"/>
      <c r="GD85" s="193"/>
      <c r="GE85" s="193"/>
      <c r="GF85" s="193"/>
      <c r="GG85" s="193"/>
      <c r="GH85" s="193"/>
      <c r="GI85" s="193"/>
      <c r="GJ85" s="193"/>
      <c r="GK85" s="193"/>
      <c r="GL85" s="193"/>
      <c r="GM85" s="193"/>
      <c r="GN85" s="193"/>
      <c r="GO85" s="193"/>
      <c r="GP85" s="193"/>
      <c r="GQ85" s="193"/>
      <c r="GR85" s="193"/>
      <c r="GS85" s="193"/>
      <c r="GT85" s="193"/>
      <c r="GU85" s="193"/>
      <c r="GV85" s="193"/>
      <c r="GW85" s="193"/>
      <c r="GX85" s="193"/>
      <c r="GY85" s="193"/>
      <c r="GZ85" s="193"/>
      <c r="HA85" s="193"/>
      <c r="HB85" s="193"/>
      <c r="HC85" s="193"/>
      <c r="HD85" s="193"/>
      <c r="HE85" s="193"/>
      <c r="HF85" s="193"/>
      <c r="HG85" s="193"/>
      <c r="HH85" s="193"/>
      <c r="HI85" s="193"/>
      <c r="HJ85" s="193"/>
      <c r="HK85" s="193"/>
      <c r="HL85" s="193"/>
      <c r="HM85" s="193"/>
      <c r="HN85" s="193"/>
      <c r="HO85" s="193"/>
      <c r="HP85" s="193"/>
      <c r="HQ85" s="193"/>
      <c r="HR85" s="193"/>
    </row>
    <row r="86" spans="1:226" s="192" customFormat="1" ht="15" customHeight="1" x14ac:dyDescent="0.2">
      <c r="A86" s="243">
        <v>108</v>
      </c>
      <c r="B86" s="229" t="s">
        <v>309</v>
      </c>
      <c r="C86" s="230" t="s">
        <v>389</v>
      </c>
      <c r="D86" s="230" t="s">
        <v>216</v>
      </c>
      <c r="E86" s="230" t="s">
        <v>350</v>
      </c>
      <c r="F86" s="285">
        <v>210014390</v>
      </c>
      <c r="G86" s="230" t="s">
        <v>323</v>
      </c>
      <c r="H86" s="230" t="s">
        <v>351</v>
      </c>
      <c r="I86" s="230" t="s">
        <v>352</v>
      </c>
      <c r="J86" s="230" t="s">
        <v>326</v>
      </c>
      <c r="K86" s="230">
        <v>62.3</v>
      </c>
      <c r="L86" s="230" t="s">
        <v>327</v>
      </c>
      <c r="M86" s="230" t="s">
        <v>220</v>
      </c>
      <c r="N86" s="230" t="s">
        <v>221</v>
      </c>
      <c r="O86" s="230" t="s">
        <v>222</v>
      </c>
      <c r="P86" s="230" t="s">
        <v>328</v>
      </c>
      <c r="Q86" s="229"/>
      <c r="R86" s="229"/>
      <c r="S86" s="229"/>
      <c r="T86" s="229">
        <v>2.5</v>
      </c>
      <c r="U86" s="229">
        <v>1.0900000000000001</v>
      </c>
      <c r="V86" s="229">
        <v>2.5</v>
      </c>
      <c r="W86" s="248">
        <v>3.6659999999999999</v>
      </c>
      <c r="X86" s="251">
        <v>2.992</v>
      </c>
      <c r="Y86" s="251">
        <v>0</v>
      </c>
      <c r="Z86" s="229"/>
      <c r="AA86" s="229"/>
      <c r="AB86" s="231"/>
      <c r="AC86" s="230"/>
      <c r="AD86" s="230"/>
      <c r="AE86" s="230"/>
      <c r="AF86" s="249"/>
      <c r="AG86" s="249"/>
      <c r="AH86" s="249"/>
      <c r="AI86" s="250"/>
      <c r="AJ86" s="250"/>
      <c r="AK86" s="250"/>
      <c r="AL86" s="250"/>
      <c r="AM86" s="250"/>
      <c r="AN86" s="250"/>
      <c r="AO86" s="250"/>
      <c r="AP86" s="250"/>
      <c r="AQ86" s="250"/>
      <c r="AR86" s="229">
        <v>351000</v>
      </c>
      <c r="AS86" s="232">
        <v>4474548</v>
      </c>
      <c r="AT86" s="233">
        <v>5011493.7600000007</v>
      </c>
      <c r="AU86" s="230" t="s">
        <v>223</v>
      </c>
      <c r="AV86" s="230">
        <v>2015</v>
      </c>
      <c r="AW86" s="230" t="s">
        <v>225</v>
      </c>
      <c r="AX86" s="191"/>
      <c r="AY86" s="193"/>
      <c r="AZ86" s="193"/>
      <c r="BA86" s="193"/>
      <c r="BB86" s="193"/>
      <c r="BC86" s="193"/>
      <c r="BD86" s="193"/>
      <c r="BE86" s="193"/>
      <c r="BF86" s="193"/>
      <c r="BG86" s="193"/>
      <c r="BH86" s="193"/>
      <c r="BI86" s="193"/>
      <c r="BJ86" s="193"/>
      <c r="BK86" s="193"/>
      <c r="BL86" s="193"/>
      <c r="BM86" s="193"/>
      <c r="BN86" s="193"/>
      <c r="BO86" s="193"/>
      <c r="BP86" s="193"/>
      <c r="BQ86" s="193"/>
      <c r="BR86" s="193"/>
      <c r="BS86" s="193"/>
      <c r="BT86" s="193"/>
      <c r="BU86" s="193"/>
      <c r="BV86" s="193"/>
      <c r="BW86" s="193"/>
      <c r="BX86" s="193"/>
      <c r="BY86" s="193"/>
      <c r="BZ86" s="193"/>
      <c r="CA86" s="193"/>
      <c r="CB86" s="193"/>
      <c r="CC86" s="193"/>
      <c r="CD86" s="193"/>
      <c r="CE86" s="193"/>
      <c r="CF86" s="193"/>
      <c r="CG86" s="193"/>
      <c r="CH86" s="193"/>
      <c r="CI86" s="193"/>
      <c r="CJ86" s="193"/>
      <c r="CK86" s="193"/>
      <c r="CL86" s="193"/>
      <c r="CM86" s="193"/>
      <c r="CN86" s="193"/>
      <c r="CO86" s="193"/>
      <c r="CP86" s="193"/>
      <c r="CQ86" s="193"/>
      <c r="CR86" s="193"/>
      <c r="CS86" s="193"/>
      <c r="CT86" s="193"/>
      <c r="CU86" s="193"/>
      <c r="CV86" s="193"/>
      <c r="CW86" s="193"/>
      <c r="CX86" s="193"/>
      <c r="CY86" s="193"/>
      <c r="CZ86" s="193"/>
      <c r="DA86" s="193"/>
      <c r="DB86" s="193"/>
      <c r="DC86" s="193"/>
      <c r="DD86" s="193"/>
      <c r="DE86" s="193"/>
      <c r="DF86" s="193"/>
      <c r="DG86" s="193"/>
      <c r="DH86" s="193"/>
      <c r="DI86" s="193"/>
      <c r="DJ86" s="193"/>
      <c r="DK86" s="193"/>
      <c r="DL86" s="193"/>
      <c r="DM86" s="193"/>
      <c r="DN86" s="193"/>
      <c r="DO86" s="193"/>
      <c r="DP86" s="193"/>
      <c r="DQ86" s="193"/>
      <c r="DR86" s="193"/>
      <c r="DS86" s="193"/>
      <c r="DT86" s="193"/>
      <c r="DU86" s="193"/>
      <c r="DV86" s="193"/>
      <c r="DW86" s="193"/>
      <c r="DX86" s="193"/>
      <c r="DY86" s="193"/>
      <c r="DZ86" s="193"/>
      <c r="EA86" s="193"/>
      <c r="EB86" s="193"/>
      <c r="EC86" s="193"/>
      <c r="ED86" s="193"/>
      <c r="EE86" s="193"/>
      <c r="EF86" s="193"/>
      <c r="EG86" s="193"/>
      <c r="EH86" s="193"/>
      <c r="EI86" s="193"/>
      <c r="EJ86" s="193"/>
      <c r="EK86" s="193"/>
      <c r="EL86" s="193"/>
      <c r="EM86" s="193"/>
      <c r="EN86" s="193"/>
      <c r="EO86" s="193"/>
      <c r="EP86" s="193"/>
      <c r="EQ86" s="193"/>
      <c r="ER86" s="193"/>
      <c r="ES86" s="193"/>
      <c r="ET86" s="193"/>
      <c r="EU86" s="193"/>
      <c r="EV86" s="193"/>
      <c r="EW86" s="193"/>
      <c r="EX86" s="193"/>
      <c r="EY86" s="193"/>
      <c r="EZ86" s="193"/>
      <c r="FA86" s="193"/>
      <c r="FB86" s="193"/>
      <c r="FC86" s="193"/>
      <c r="FD86" s="193"/>
      <c r="FE86" s="193"/>
      <c r="FF86" s="193"/>
      <c r="FG86" s="193"/>
      <c r="FH86" s="193"/>
      <c r="FI86" s="193"/>
      <c r="FJ86" s="193"/>
      <c r="FK86" s="193"/>
      <c r="FL86" s="193"/>
      <c r="FM86" s="193"/>
      <c r="FN86" s="193"/>
      <c r="FO86" s="193"/>
      <c r="FP86" s="193"/>
      <c r="FQ86" s="193"/>
      <c r="FR86" s="193"/>
      <c r="FS86" s="193"/>
      <c r="FT86" s="193"/>
      <c r="FU86" s="193"/>
      <c r="FV86" s="193"/>
      <c r="FW86" s="193"/>
      <c r="FX86" s="193"/>
      <c r="FY86" s="193"/>
      <c r="FZ86" s="193"/>
      <c r="GA86" s="193"/>
      <c r="GB86" s="193"/>
      <c r="GC86" s="193"/>
      <c r="GD86" s="193"/>
      <c r="GE86" s="193"/>
      <c r="GF86" s="193"/>
      <c r="GG86" s="193"/>
      <c r="GH86" s="193"/>
      <c r="GI86" s="193"/>
      <c r="GJ86" s="193"/>
      <c r="GK86" s="193"/>
      <c r="GL86" s="193"/>
      <c r="GM86" s="193"/>
      <c r="GN86" s="193"/>
      <c r="GO86" s="193"/>
      <c r="GP86" s="193"/>
      <c r="GQ86" s="193"/>
      <c r="GR86" s="193"/>
      <c r="GS86" s="193"/>
      <c r="GT86" s="193"/>
      <c r="GU86" s="193"/>
      <c r="GV86" s="193"/>
      <c r="GW86" s="193"/>
      <c r="GX86" s="193"/>
      <c r="GY86" s="193"/>
      <c r="GZ86" s="193"/>
      <c r="HA86" s="193"/>
      <c r="HB86" s="193"/>
      <c r="HC86" s="193"/>
      <c r="HD86" s="193"/>
      <c r="HE86" s="193"/>
      <c r="HF86" s="193"/>
      <c r="HG86" s="193"/>
      <c r="HH86" s="193"/>
      <c r="HI86" s="193"/>
      <c r="HJ86" s="193"/>
      <c r="HK86" s="193"/>
      <c r="HL86" s="193"/>
      <c r="HM86" s="193"/>
      <c r="HN86" s="193"/>
      <c r="HO86" s="193"/>
      <c r="HP86" s="193"/>
      <c r="HQ86" s="193"/>
      <c r="HR86" s="193"/>
    </row>
    <row r="87" spans="1:226" s="192" customFormat="1" ht="15" customHeight="1" x14ac:dyDescent="0.2">
      <c r="A87" s="243">
        <v>108</v>
      </c>
      <c r="B87" s="229" t="s">
        <v>309</v>
      </c>
      <c r="C87" s="230" t="s">
        <v>390</v>
      </c>
      <c r="D87" s="230" t="s">
        <v>216</v>
      </c>
      <c r="E87" s="230" t="s">
        <v>354</v>
      </c>
      <c r="F87" s="285">
        <v>210014391</v>
      </c>
      <c r="G87" s="230" t="s">
        <v>323</v>
      </c>
      <c r="H87" s="230" t="s">
        <v>355</v>
      </c>
      <c r="I87" s="230" t="s">
        <v>356</v>
      </c>
      <c r="J87" s="230" t="s">
        <v>326</v>
      </c>
      <c r="K87" s="230">
        <v>62.3</v>
      </c>
      <c r="L87" s="230" t="s">
        <v>327</v>
      </c>
      <c r="M87" s="230" t="s">
        <v>220</v>
      </c>
      <c r="N87" s="230" t="s">
        <v>221</v>
      </c>
      <c r="O87" s="230" t="s">
        <v>222</v>
      </c>
      <c r="P87" s="230" t="s">
        <v>328</v>
      </c>
      <c r="Q87" s="229"/>
      <c r="R87" s="229"/>
      <c r="S87" s="229"/>
      <c r="T87" s="229">
        <v>1.2</v>
      </c>
      <c r="U87" s="229">
        <v>0.57999999999999996</v>
      </c>
      <c r="V87" s="248">
        <v>0.27500000000000002</v>
      </c>
      <c r="W87" s="229">
        <v>1.85</v>
      </c>
      <c r="X87" s="251">
        <v>0.65</v>
      </c>
      <c r="Y87" s="232"/>
      <c r="Z87" s="229"/>
      <c r="AA87" s="229"/>
      <c r="AB87" s="231"/>
      <c r="AC87" s="230"/>
      <c r="AD87" s="230"/>
      <c r="AE87" s="230"/>
      <c r="AF87" s="249"/>
      <c r="AG87" s="249"/>
      <c r="AH87" s="249"/>
      <c r="AI87" s="250"/>
      <c r="AJ87" s="250"/>
      <c r="AK87" s="250"/>
      <c r="AL87" s="250"/>
      <c r="AM87" s="250"/>
      <c r="AN87" s="250"/>
      <c r="AO87" s="250"/>
      <c r="AP87" s="250"/>
      <c r="AQ87" s="250"/>
      <c r="AR87" s="229">
        <v>495716.1</v>
      </c>
      <c r="AS87" s="232">
        <v>2257986.8354999996</v>
      </c>
      <c r="AT87" s="233">
        <v>2528945.2557599996</v>
      </c>
      <c r="AU87" s="230" t="s">
        <v>223</v>
      </c>
      <c r="AV87" s="230">
        <v>2015</v>
      </c>
      <c r="AW87" s="230" t="s">
        <v>225</v>
      </c>
      <c r="AX87" s="191"/>
      <c r="AY87" s="193"/>
      <c r="AZ87" s="193"/>
      <c r="BA87" s="193"/>
      <c r="BB87" s="193"/>
      <c r="BC87" s="193"/>
      <c r="BD87" s="193"/>
      <c r="BE87" s="193"/>
      <c r="BF87" s="193"/>
      <c r="BG87" s="193"/>
      <c r="BH87" s="193"/>
      <c r="BI87" s="193"/>
      <c r="BJ87" s="193"/>
      <c r="BK87" s="193"/>
      <c r="BL87" s="193"/>
      <c r="BM87" s="193"/>
      <c r="BN87" s="193"/>
      <c r="BO87" s="193"/>
      <c r="BP87" s="193"/>
      <c r="BQ87" s="193"/>
      <c r="BR87" s="193"/>
      <c r="BS87" s="193"/>
      <c r="BT87" s="193"/>
      <c r="BU87" s="193"/>
      <c r="BV87" s="193"/>
      <c r="BW87" s="193"/>
      <c r="BX87" s="193"/>
      <c r="BY87" s="193"/>
      <c r="BZ87" s="193"/>
      <c r="CA87" s="193"/>
      <c r="CB87" s="193"/>
      <c r="CC87" s="193"/>
      <c r="CD87" s="193"/>
      <c r="CE87" s="193"/>
      <c r="CF87" s="193"/>
      <c r="CG87" s="193"/>
      <c r="CH87" s="193"/>
      <c r="CI87" s="193"/>
      <c r="CJ87" s="193"/>
      <c r="CK87" s="193"/>
      <c r="CL87" s="193"/>
      <c r="CM87" s="193"/>
      <c r="CN87" s="193"/>
      <c r="CO87" s="193"/>
      <c r="CP87" s="193"/>
      <c r="CQ87" s="193"/>
      <c r="CR87" s="193"/>
      <c r="CS87" s="193"/>
      <c r="CT87" s="193"/>
      <c r="CU87" s="193"/>
      <c r="CV87" s="193"/>
      <c r="CW87" s="193"/>
      <c r="CX87" s="193"/>
      <c r="CY87" s="193"/>
      <c r="CZ87" s="193"/>
      <c r="DA87" s="193"/>
      <c r="DB87" s="193"/>
      <c r="DC87" s="193"/>
      <c r="DD87" s="193"/>
      <c r="DE87" s="193"/>
      <c r="DF87" s="193"/>
      <c r="DG87" s="193"/>
      <c r="DH87" s="193"/>
      <c r="DI87" s="193"/>
      <c r="DJ87" s="193"/>
      <c r="DK87" s="193"/>
      <c r="DL87" s="193"/>
      <c r="DM87" s="193"/>
      <c r="DN87" s="193"/>
      <c r="DO87" s="193"/>
      <c r="DP87" s="193"/>
      <c r="DQ87" s="193"/>
      <c r="DR87" s="193"/>
      <c r="DS87" s="193"/>
      <c r="DT87" s="193"/>
      <c r="DU87" s="193"/>
      <c r="DV87" s="193"/>
      <c r="DW87" s="193"/>
      <c r="DX87" s="193"/>
      <c r="DY87" s="193"/>
      <c r="DZ87" s="193"/>
      <c r="EA87" s="193"/>
      <c r="EB87" s="193"/>
      <c r="EC87" s="193"/>
      <c r="ED87" s="193"/>
      <c r="EE87" s="193"/>
      <c r="EF87" s="193"/>
      <c r="EG87" s="193"/>
      <c r="EH87" s="193"/>
      <c r="EI87" s="193"/>
      <c r="EJ87" s="193"/>
      <c r="EK87" s="193"/>
      <c r="EL87" s="193"/>
      <c r="EM87" s="193"/>
      <c r="EN87" s="193"/>
      <c r="EO87" s="193"/>
      <c r="EP87" s="193"/>
      <c r="EQ87" s="193"/>
      <c r="ER87" s="193"/>
      <c r="ES87" s="193"/>
      <c r="ET87" s="193"/>
      <c r="EU87" s="193"/>
      <c r="EV87" s="193"/>
      <c r="EW87" s="193"/>
      <c r="EX87" s="193"/>
      <c r="EY87" s="193"/>
      <c r="EZ87" s="193"/>
      <c r="FA87" s="193"/>
      <c r="FB87" s="193"/>
      <c r="FC87" s="193"/>
      <c r="FD87" s="193"/>
      <c r="FE87" s="193"/>
      <c r="FF87" s="193"/>
      <c r="FG87" s="193"/>
      <c r="FH87" s="193"/>
      <c r="FI87" s="193"/>
      <c r="FJ87" s="193"/>
      <c r="FK87" s="193"/>
      <c r="FL87" s="193"/>
      <c r="FM87" s="193"/>
      <c r="FN87" s="193"/>
      <c r="FO87" s="193"/>
      <c r="FP87" s="193"/>
      <c r="FQ87" s="193"/>
      <c r="FR87" s="193"/>
      <c r="FS87" s="193"/>
      <c r="FT87" s="193"/>
      <c r="FU87" s="193"/>
      <c r="FV87" s="193"/>
      <c r="FW87" s="193"/>
      <c r="FX87" s="193"/>
      <c r="FY87" s="193"/>
      <c r="FZ87" s="193"/>
      <c r="GA87" s="193"/>
      <c r="GB87" s="193"/>
      <c r="GC87" s="193"/>
      <c r="GD87" s="193"/>
      <c r="GE87" s="193"/>
      <c r="GF87" s="193"/>
      <c r="GG87" s="193"/>
      <c r="GH87" s="193"/>
      <c r="GI87" s="193"/>
      <c r="GJ87" s="193"/>
      <c r="GK87" s="193"/>
      <c r="GL87" s="193"/>
      <c r="GM87" s="193"/>
      <c r="GN87" s="193"/>
      <c r="GO87" s="193"/>
      <c r="GP87" s="193"/>
      <c r="GQ87" s="193"/>
      <c r="GR87" s="193"/>
      <c r="GS87" s="193"/>
      <c r="GT87" s="193"/>
      <c r="GU87" s="193"/>
      <c r="GV87" s="193"/>
      <c r="GW87" s="193"/>
      <c r="GX87" s="193"/>
      <c r="GY87" s="193"/>
      <c r="GZ87" s="193"/>
      <c r="HA87" s="193"/>
      <c r="HB87" s="193"/>
      <c r="HC87" s="193"/>
      <c r="HD87" s="193"/>
      <c r="HE87" s="193"/>
      <c r="HF87" s="193"/>
      <c r="HG87" s="193"/>
      <c r="HH87" s="193"/>
      <c r="HI87" s="193"/>
      <c r="HJ87" s="193"/>
      <c r="HK87" s="193"/>
      <c r="HL87" s="193"/>
      <c r="HM87" s="193"/>
      <c r="HN87" s="193"/>
      <c r="HO87" s="193"/>
      <c r="HP87" s="193"/>
      <c r="HQ87" s="193"/>
      <c r="HR87" s="193"/>
    </row>
    <row r="88" spans="1:226" s="192" customFormat="1" ht="15" customHeight="1" x14ac:dyDescent="0.2">
      <c r="A88" s="243">
        <v>108</v>
      </c>
      <c r="B88" s="229" t="s">
        <v>309</v>
      </c>
      <c r="C88" s="230" t="s">
        <v>391</v>
      </c>
      <c r="D88" s="230" t="s">
        <v>216</v>
      </c>
      <c r="E88" s="230" t="s">
        <v>358</v>
      </c>
      <c r="F88" s="287">
        <v>210015876</v>
      </c>
      <c r="G88" s="230" t="s">
        <v>323</v>
      </c>
      <c r="H88" s="230" t="s">
        <v>359</v>
      </c>
      <c r="I88" s="230" t="s">
        <v>360</v>
      </c>
      <c r="J88" s="230" t="s">
        <v>326</v>
      </c>
      <c r="K88" s="230">
        <v>92.1</v>
      </c>
      <c r="L88" s="230" t="s">
        <v>327</v>
      </c>
      <c r="M88" s="230" t="s">
        <v>220</v>
      </c>
      <c r="N88" s="230" t="s">
        <v>221</v>
      </c>
      <c r="O88" s="230" t="s">
        <v>222</v>
      </c>
      <c r="P88" s="230" t="s">
        <v>328</v>
      </c>
      <c r="Q88" s="229"/>
      <c r="R88" s="229"/>
      <c r="S88" s="229"/>
      <c r="T88" s="229">
        <v>0.8</v>
      </c>
      <c r="U88" s="229">
        <v>0.42</v>
      </c>
      <c r="V88" s="229">
        <v>0</v>
      </c>
      <c r="W88" s="229">
        <v>0</v>
      </c>
      <c r="X88" s="251">
        <v>0.4</v>
      </c>
      <c r="Y88" s="232">
        <v>0</v>
      </c>
      <c r="Z88" s="229"/>
      <c r="AA88" s="229"/>
      <c r="AB88" s="231"/>
      <c r="AC88" s="230"/>
      <c r="AD88" s="230"/>
      <c r="AE88" s="230"/>
      <c r="AF88" s="249"/>
      <c r="AG88" s="249"/>
      <c r="AH88" s="249"/>
      <c r="AI88" s="250"/>
      <c r="AJ88" s="250"/>
      <c r="AK88" s="250"/>
      <c r="AL88" s="250"/>
      <c r="AM88" s="250"/>
      <c r="AN88" s="250"/>
      <c r="AO88" s="250"/>
      <c r="AP88" s="250"/>
      <c r="AQ88" s="250"/>
      <c r="AR88" s="229">
        <v>585000</v>
      </c>
      <c r="AS88" s="232">
        <v>947700.00000000012</v>
      </c>
      <c r="AT88" s="233">
        <v>1061424.0000000002</v>
      </c>
      <c r="AU88" s="230" t="s">
        <v>223</v>
      </c>
      <c r="AV88" s="230">
        <v>2015</v>
      </c>
      <c r="AW88" s="230" t="s">
        <v>225</v>
      </c>
      <c r="AX88" s="191"/>
      <c r="AY88" s="193"/>
      <c r="AZ88" s="193"/>
      <c r="BA88" s="193"/>
      <c r="BB88" s="193"/>
      <c r="BC88" s="193"/>
      <c r="BD88" s="193"/>
      <c r="BE88" s="193"/>
      <c r="BF88" s="193"/>
      <c r="BG88" s="193"/>
      <c r="BH88" s="193"/>
      <c r="BI88" s="193"/>
      <c r="BJ88" s="193"/>
      <c r="BK88" s="193"/>
      <c r="BL88" s="193"/>
      <c r="BM88" s="193"/>
      <c r="BN88" s="193"/>
      <c r="BO88" s="193"/>
      <c r="BP88" s="193"/>
      <c r="BQ88" s="193"/>
      <c r="BR88" s="193"/>
      <c r="BS88" s="193"/>
      <c r="BT88" s="193"/>
      <c r="BU88" s="193"/>
      <c r="BV88" s="193"/>
      <c r="BW88" s="193"/>
      <c r="BX88" s="193"/>
      <c r="BY88" s="193"/>
      <c r="BZ88" s="193"/>
      <c r="CA88" s="193"/>
      <c r="CB88" s="193"/>
      <c r="CC88" s="193"/>
      <c r="CD88" s="193"/>
      <c r="CE88" s="193"/>
      <c r="CF88" s="193"/>
      <c r="CG88" s="193"/>
      <c r="CH88" s="193"/>
      <c r="CI88" s="193"/>
      <c r="CJ88" s="193"/>
      <c r="CK88" s="193"/>
      <c r="CL88" s="193"/>
      <c r="CM88" s="193"/>
      <c r="CN88" s="193"/>
      <c r="CO88" s="193"/>
      <c r="CP88" s="193"/>
      <c r="CQ88" s="193"/>
      <c r="CR88" s="193"/>
      <c r="CS88" s="193"/>
      <c r="CT88" s="193"/>
      <c r="CU88" s="193"/>
      <c r="CV88" s="193"/>
      <c r="CW88" s="193"/>
      <c r="CX88" s="193"/>
      <c r="CY88" s="193"/>
      <c r="CZ88" s="193"/>
      <c r="DA88" s="193"/>
      <c r="DB88" s="193"/>
      <c r="DC88" s="193"/>
      <c r="DD88" s="193"/>
      <c r="DE88" s="193"/>
      <c r="DF88" s="193"/>
      <c r="DG88" s="193"/>
      <c r="DH88" s="193"/>
      <c r="DI88" s="193"/>
      <c r="DJ88" s="193"/>
      <c r="DK88" s="193"/>
      <c r="DL88" s="193"/>
      <c r="DM88" s="193"/>
      <c r="DN88" s="193"/>
      <c r="DO88" s="193"/>
      <c r="DP88" s="193"/>
      <c r="DQ88" s="193"/>
      <c r="DR88" s="193"/>
      <c r="DS88" s="193"/>
      <c r="DT88" s="193"/>
      <c r="DU88" s="193"/>
      <c r="DV88" s="193"/>
      <c r="DW88" s="193"/>
      <c r="DX88" s="193"/>
      <c r="DY88" s="193"/>
      <c r="DZ88" s="193"/>
      <c r="EA88" s="193"/>
      <c r="EB88" s="193"/>
      <c r="EC88" s="193"/>
      <c r="ED88" s="193"/>
      <c r="EE88" s="193"/>
      <c r="EF88" s="193"/>
      <c r="EG88" s="193"/>
      <c r="EH88" s="193"/>
      <c r="EI88" s="193"/>
      <c r="EJ88" s="193"/>
      <c r="EK88" s="193"/>
      <c r="EL88" s="193"/>
      <c r="EM88" s="193"/>
      <c r="EN88" s="193"/>
      <c r="EO88" s="193"/>
      <c r="EP88" s="193"/>
      <c r="EQ88" s="193"/>
      <c r="ER88" s="193"/>
      <c r="ES88" s="193"/>
      <c r="ET88" s="193"/>
      <c r="EU88" s="193"/>
      <c r="EV88" s="193"/>
      <c r="EW88" s="193"/>
      <c r="EX88" s="193"/>
      <c r="EY88" s="193"/>
      <c r="EZ88" s="193"/>
      <c r="FA88" s="193"/>
      <c r="FB88" s="193"/>
      <c r="FC88" s="193"/>
      <c r="FD88" s="193"/>
      <c r="FE88" s="193"/>
      <c r="FF88" s="193"/>
      <c r="FG88" s="193"/>
      <c r="FH88" s="193"/>
      <c r="FI88" s="193"/>
      <c r="FJ88" s="193"/>
      <c r="FK88" s="193"/>
      <c r="FL88" s="193"/>
      <c r="FM88" s="193"/>
      <c r="FN88" s="193"/>
      <c r="FO88" s="193"/>
      <c r="FP88" s="193"/>
      <c r="FQ88" s="193"/>
      <c r="FR88" s="193"/>
      <c r="FS88" s="193"/>
      <c r="FT88" s="193"/>
      <c r="FU88" s="193"/>
      <c r="FV88" s="193"/>
      <c r="FW88" s="193"/>
      <c r="FX88" s="193"/>
      <c r="FY88" s="193"/>
      <c r="FZ88" s="193"/>
      <c r="GA88" s="193"/>
      <c r="GB88" s="193"/>
      <c r="GC88" s="193"/>
      <c r="GD88" s="193"/>
      <c r="GE88" s="193"/>
      <c r="GF88" s="193"/>
      <c r="GG88" s="193"/>
      <c r="GH88" s="193"/>
      <c r="GI88" s="193"/>
      <c r="GJ88" s="193"/>
      <c r="GK88" s="193"/>
      <c r="GL88" s="193"/>
      <c r="GM88" s="193"/>
      <c r="GN88" s="193"/>
      <c r="GO88" s="193"/>
      <c r="GP88" s="193"/>
      <c r="GQ88" s="193"/>
      <c r="GR88" s="193"/>
      <c r="GS88" s="193"/>
      <c r="GT88" s="193"/>
      <c r="GU88" s="193"/>
      <c r="GV88" s="193"/>
      <c r="GW88" s="193"/>
      <c r="GX88" s="193"/>
      <c r="GY88" s="193"/>
      <c r="GZ88" s="193"/>
      <c r="HA88" s="193"/>
      <c r="HB88" s="193"/>
      <c r="HC88" s="193"/>
      <c r="HD88" s="193"/>
      <c r="HE88" s="193"/>
      <c r="HF88" s="193"/>
      <c r="HG88" s="193"/>
      <c r="HH88" s="193"/>
      <c r="HI88" s="193"/>
      <c r="HJ88" s="193"/>
      <c r="HK88" s="193"/>
      <c r="HL88" s="193"/>
      <c r="HM88" s="193"/>
      <c r="HN88" s="193"/>
      <c r="HO88" s="193"/>
      <c r="HP88" s="193"/>
      <c r="HQ88" s="193"/>
      <c r="HR88" s="193"/>
    </row>
    <row r="89" spans="1:226" s="192" customFormat="1" ht="15" customHeight="1" x14ac:dyDescent="0.2">
      <c r="A89" s="243">
        <v>108</v>
      </c>
      <c r="B89" s="229" t="s">
        <v>309</v>
      </c>
      <c r="C89" s="230" t="s">
        <v>392</v>
      </c>
      <c r="D89" s="230" t="s">
        <v>216</v>
      </c>
      <c r="E89" s="230" t="s">
        <v>362</v>
      </c>
      <c r="F89" s="287">
        <v>210023511</v>
      </c>
      <c r="G89" s="230" t="s">
        <v>323</v>
      </c>
      <c r="H89" s="230" t="s">
        <v>363</v>
      </c>
      <c r="I89" s="230" t="s">
        <v>364</v>
      </c>
      <c r="J89" s="230" t="s">
        <v>326</v>
      </c>
      <c r="K89" s="230">
        <v>89.1</v>
      </c>
      <c r="L89" s="230" t="s">
        <v>327</v>
      </c>
      <c r="M89" s="230" t="s">
        <v>220</v>
      </c>
      <c r="N89" s="230" t="s">
        <v>221</v>
      </c>
      <c r="O89" s="230" t="s">
        <v>222</v>
      </c>
      <c r="P89" s="230" t="s">
        <v>328</v>
      </c>
      <c r="Q89" s="229"/>
      <c r="R89" s="229"/>
      <c r="S89" s="229"/>
      <c r="T89" s="229">
        <v>1.3</v>
      </c>
      <c r="U89" s="229">
        <v>0.79</v>
      </c>
      <c r="V89" s="229">
        <v>0</v>
      </c>
      <c r="W89" s="229">
        <v>0.44</v>
      </c>
      <c r="X89" s="251">
        <v>0.8</v>
      </c>
      <c r="Y89" s="232"/>
      <c r="Z89" s="229"/>
      <c r="AA89" s="229"/>
      <c r="AB89" s="231"/>
      <c r="AC89" s="230"/>
      <c r="AD89" s="230"/>
      <c r="AE89" s="230"/>
      <c r="AF89" s="249"/>
      <c r="AG89" s="249"/>
      <c r="AH89" s="249"/>
      <c r="AI89" s="250"/>
      <c r="AJ89" s="250"/>
      <c r="AK89" s="250"/>
      <c r="AL89" s="250"/>
      <c r="AM89" s="250"/>
      <c r="AN89" s="250"/>
      <c r="AO89" s="250"/>
      <c r="AP89" s="250"/>
      <c r="AQ89" s="250"/>
      <c r="AR89" s="229">
        <v>977368.7</v>
      </c>
      <c r="AS89" s="232">
        <v>3254637.7709999997</v>
      </c>
      <c r="AT89" s="233">
        <v>3645194.3035200001</v>
      </c>
      <c r="AU89" s="230" t="s">
        <v>223</v>
      </c>
      <c r="AV89" s="230">
        <v>2015</v>
      </c>
      <c r="AW89" s="230" t="s">
        <v>225</v>
      </c>
      <c r="AX89" s="191"/>
      <c r="AY89" s="193"/>
      <c r="AZ89" s="193"/>
      <c r="BA89" s="193"/>
      <c r="BB89" s="193"/>
      <c r="BC89" s="193"/>
      <c r="BD89" s="193"/>
      <c r="BE89" s="193"/>
      <c r="BF89" s="193"/>
      <c r="BG89" s="193"/>
      <c r="BH89" s="193"/>
      <c r="BI89" s="193"/>
      <c r="BJ89" s="193"/>
      <c r="BK89" s="193"/>
      <c r="BL89" s="193"/>
      <c r="BM89" s="193"/>
      <c r="BN89" s="193"/>
      <c r="BO89" s="193"/>
      <c r="BP89" s="193"/>
      <c r="BQ89" s="193"/>
      <c r="BR89" s="193"/>
      <c r="BS89" s="193"/>
      <c r="BT89" s="193"/>
      <c r="BU89" s="193"/>
      <c r="BV89" s="193"/>
      <c r="BW89" s="193"/>
      <c r="BX89" s="193"/>
      <c r="BY89" s="193"/>
      <c r="BZ89" s="193"/>
      <c r="CA89" s="193"/>
      <c r="CB89" s="193"/>
      <c r="CC89" s="193"/>
      <c r="CD89" s="193"/>
      <c r="CE89" s="193"/>
      <c r="CF89" s="193"/>
      <c r="CG89" s="193"/>
      <c r="CH89" s="193"/>
      <c r="CI89" s="193"/>
      <c r="CJ89" s="193"/>
      <c r="CK89" s="193"/>
      <c r="CL89" s="193"/>
      <c r="CM89" s="193"/>
      <c r="CN89" s="193"/>
      <c r="CO89" s="193"/>
      <c r="CP89" s="193"/>
      <c r="CQ89" s="193"/>
      <c r="CR89" s="193"/>
      <c r="CS89" s="193"/>
      <c r="CT89" s="193"/>
      <c r="CU89" s="193"/>
      <c r="CV89" s="193"/>
      <c r="CW89" s="193"/>
      <c r="CX89" s="193"/>
      <c r="CY89" s="193"/>
      <c r="CZ89" s="193"/>
      <c r="DA89" s="193"/>
      <c r="DB89" s="193"/>
      <c r="DC89" s="193"/>
      <c r="DD89" s="193"/>
      <c r="DE89" s="193"/>
      <c r="DF89" s="193"/>
      <c r="DG89" s="193"/>
      <c r="DH89" s="193"/>
      <c r="DI89" s="193"/>
      <c r="DJ89" s="193"/>
      <c r="DK89" s="193"/>
      <c r="DL89" s="193"/>
      <c r="DM89" s="193"/>
      <c r="DN89" s="193"/>
      <c r="DO89" s="193"/>
      <c r="DP89" s="193"/>
      <c r="DQ89" s="193"/>
      <c r="DR89" s="193"/>
      <c r="DS89" s="193"/>
      <c r="DT89" s="193"/>
      <c r="DU89" s="193"/>
      <c r="DV89" s="193"/>
      <c r="DW89" s="193"/>
      <c r="DX89" s="193"/>
      <c r="DY89" s="193"/>
      <c r="DZ89" s="193"/>
      <c r="EA89" s="193"/>
      <c r="EB89" s="193"/>
      <c r="EC89" s="193"/>
      <c r="ED89" s="193"/>
      <c r="EE89" s="193"/>
      <c r="EF89" s="193"/>
      <c r="EG89" s="193"/>
      <c r="EH89" s="193"/>
      <c r="EI89" s="193"/>
      <c r="EJ89" s="193"/>
      <c r="EK89" s="193"/>
      <c r="EL89" s="193"/>
      <c r="EM89" s="193"/>
      <c r="EN89" s="193"/>
      <c r="EO89" s="193"/>
      <c r="EP89" s="193"/>
      <c r="EQ89" s="193"/>
      <c r="ER89" s="193"/>
      <c r="ES89" s="193"/>
      <c r="ET89" s="193"/>
      <c r="EU89" s="193"/>
      <c r="EV89" s="193"/>
      <c r="EW89" s="193"/>
      <c r="EX89" s="193"/>
      <c r="EY89" s="193"/>
      <c r="EZ89" s="193"/>
      <c r="FA89" s="193"/>
      <c r="FB89" s="193"/>
      <c r="FC89" s="193"/>
      <c r="FD89" s="193"/>
      <c r="FE89" s="193"/>
      <c r="FF89" s="193"/>
      <c r="FG89" s="193"/>
      <c r="FH89" s="193"/>
      <c r="FI89" s="193"/>
      <c r="FJ89" s="193"/>
      <c r="FK89" s="193"/>
      <c r="FL89" s="193"/>
      <c r="FM89" s="193"/>
      <c r="FN89" s="193"/>
      <c r="FO89" s="193"/>
      <c r="FP89" s="193"/>
      <c r="FQ89" s="193"/>
      <c r="FR89" s="193"/>
      <c r="FS89" s="193"/>
      <c r="FT89" s="193"/>
      <c r="FU89" s="193"/>
      <c r="FV89" s="193"/>
      <c r="FW89" s="193"/>
      <c r="FX89" s="193"/>
      <c r="FY89" s="193"/>
      <c r="FZ89" s="193"/>
      <c r="GA89" s="193"/>
      <c r="GB89" s="193"/>
      <c r="GC89" s="193"/>
      <c r="GD89" s="193"/>
      <c r="GE89" s="193"/>
      <c r="GF89" s="193"/>
      <c r="GG89" s="193"/>
      <c r="GH89" s="193"/>
      <c r="GI89" s="193"/>
      <c r="GJ89" s="193"/>
      <c r="GK89" s="193"/>
      <c r="GL89" s="193"/>
      <c r="GM89" s="193"/>
      <c r="GN89" s="193"/>
      <c r="GO89" s="193"/>
      <c r="GP89" s="193"/>
      <c r="GQ89" s="193"/>
      <c r="GR89" s="193"/>
      <c r="GS89" s="193"/>
      <c r="GT89" s="193"/>
      <c r="GU89" s="193"/>
      <c r="GV89" s="193"/>
      <c r="GW89" s="193"/>
      <c r="GX89" s="193"/>
      <c r="GY89" s="193"/>
      <c r="GZ89" s="193"/>
      <c r="HA89" s="193"/>
      <c r="HB89" s="193"/>
      <c r="HC89" s="193"/>
      <c r="HD89" s="193"/>
      <c r="HE89" s="193"/>
      <c r="HF89" s="193"/>
      <c r="HG89" s="193"/>
      <c r="HH89" s="193"/>
      <c r="HI89" s="193"/>
      <c r="HJ89" s="193"/>
      <c r="HK89" s="193"/>
      <c r="HL89" s="193"/>
      <c r="HM89" s="193"/>
      <c r="HN89" s="193"/>
      <c r="HO89" s="193"/>
      <c r="HP89" s="193"/>
      <c r="HQ89" s="193"/>
      <c r="HR89" s="193"/>
    </row>
    <row r="90" spans="1:226" s="192" customFormat="1" ht="15" customHeight="1" x14ac:dyDescent="0.2">
      <c r="A90" s="243">
        <v>108</v>
      </c>
      <c r="B90" s="229" t="s">
        <v>309</v>
      </c>
      <c r="C90" s="230" t="s">
        <v>393</v>
      </c>
      <c r="D90" s="230" t="s">
        <v>216</v>
      </c>
      <c r="E90" s="230" t="s">
        <v>338</v>
      </c>
      <c r="F90" s="230">
        <v>210014294</v>
      </c>
      <c r="G90" s="230" t="s">
        <v>323</v>
      </c>
      <c r="H90" s="230" t="s">
        <v>339</v>
      </c>
      <c r="I90" s="230" t="s">
        <v>366</v>
      </c>
      <c r="J90" s="230" t="s">
        <v>326</v>
      </c>
      <c r="K90" s="230">
        <v>60</v>
      </c>
      <c r="L90" s="230" t="s">
        <v>327</v>
      </c>
      <c r="M90" s="230" t="s">
        <v>220</v>
      </c>
      <c r="N90" s="230" t="s">
        <v>221</v>
      </c>
      <c r="O90" s="230" t="s">
        <v>222</v>
      </c>
      <c r="P90" s="230" t="s">
        <v>328</v>
      </c>
      <c r="Q90" s="229"/>
      <c r="R90" s="229"/>
      <c r="S90" s="229"/>
      <c r="T90" s="229">
        <v>1.4</v>
      </c>
      <c r="U90" s="229">
        <v>0</v>
      </c>
      <c r="V90" s="229">
        <v>0</v>
      </c>
      <c r="W90" s="229">
        <v>0</v>
      </c>
      <c r="X90" s="289">
        <v>0</v>
      </c>
      <c r="Y90" s="229">
        <v>0</v>
      </c>
      <c r="Z90" s="229"/>
      <c r="AA90" s="229"/>
      <c r="AB90" s="231"/>
      <c r="AC90" s="230"/>
      <c r="AD90" s="230"/>
      <c r="AE90" s="230"/>
      <c r="AF90" s="249"/>
      <c r="AG90" s="249"/>
      <c r="AH90" s="249"/>
      <c r="AI90" s="250"/>
      <c r="AJ90" s="250"/>
      <c r="AK90" s="250"/>
      <c r="AL90" s="250"/>
      <c r="AM90" s="250"/>
      <c r="AN90" s="250"/>
      <c r="AO90" s="250"/>
      <c r="AP90" s="250"/>
      <c r="AQ90" s="250"/>
      <c r="AR90" s="229">
        <v>89360.18</v>
      </c>
      <c r="AS90" s="229">
        <v>142976.28799999997</v>
      </c>
      <c r="AT90" s="231">
        <v>160133.44256</v>
      </c>
      <c r="AU90" s="230" t="s">
        <v>223</v>
      </c>
      <c r="AV90" s="230">
        <v>2015</v>
      </c>
      <c r="AW90" s="230" t="s">
        <v>225</v>
      </c>
      <c r="AX90" s="191"/>
      <c r="AY90" s="193"/>
      <c r="AZ90" s="193"/>
      <c r="BA90" s="193"/>
      <c r="BB90" s="193"/>
      <c r="BC90" s="193"/>
      <c r="BD90" s="193"/>
      <c r="BE90" s="193"/>
      <c r="BF90" s="193"/>
      <c r="BG90" s="193"/>
      <c r="BH90" s="193"/>
      <c r="BI90" s="193"/>
      <c r="BJ90" s="193"/>
      <c r="BK90" s="193"/>
      <c r="BL90" s="193"/>
      <c r="BM90" s="193"/>
      <c r="BN90" s="193"/>
      <c r="BO90" s="193"/>
      <c r="BP90" s="193"/>
      <c r="BQ90" s="193"/>
      <c r="BR90" s="193"/>
      <c r="BS90" s="193"/>
      <c r="BT90" s="193"/>
      <c r="BU90" s="193"/>
      <c r="BV90" s="193"/>
      <c r="BW90" s="193"/>
      <c r="BX90" s="193"/>
      <c r="BY90" s="193"/>
      <c r="BZ90" s="193"/>
      <c r="CA90" s="193"/>
      <c r="CB90" s="193"/>
      <c r="CC90" s="193"/>
      <c r="CD90" s="193"/>
      <c r="CE90" s="193"/>
      <c r="CF90" s="193"/>
      <c r="CG90" s="193"/>
      <c r="CH90" s="193"/>
      <c r="CI90" s="193"/>
      <c r="CJ90" s="193"/>
      <c r="CK90" s="193"/>
      <c r="CL90" s="193"/>
      <c r="CM90" s="193"/>
      <c r="CN90" s="193"/>
      <c r="CO90" s="193"/>
      <c r="CP90" s="193"/>
      <c r="CQ90" s="193"/>
      <c r="CR90" s="193"/>
      <c r="CS90" s="193"/>
      <c r="CT90" s="193"/>
      <c r="CU90" s="193"/>
      <c r="CV90" s="193"/>
      <c r="CW90" s="193"/>
      <c r="CX90" s="193"/>
      <c r="CY90" s="193"/>
      <c r="CZ90" s="193"/>
      <c r="DA90" s="193"/>
      <c r="DB90" s="193"/>
      <c r="DC90" s="193"/>
      <c r="DD90" s="193"/>
      <c r="DE90" s="193"/>
      <c r="DF90" s="193"/>
      <c r="DG90" s="193"/>
      <c r="DH90" s="193"/>
      <c r="DI90" s="193"/>
      <c r="DJ90" s="193"/>
      <c r="DK90" s="193"/>
      <c r="DL90" s="193"/>
      <c r="DM90" s="193"/>
      <c r="DN90" s="193"/>
      <c r="DO90" s="193"/>
      <c r="DP90" s="193"/>
      <c r="DQ90" s="193"/>
      <c r="DR90" s="193"/>
      <c r="DS90" s="193"/>
      <c r="DT90" s="193"/>
      <c r="DU90" s="193"/>
      <c r="DV90" s="193"/>
      <c r="DW90" s="193"/>
      <c r="DX90" s="193"/>
      <c r="DY90" s="193"/>
      <c r="DZ90" s="193"/>
      <c r="EA90" s="193"/>
      <c r="EB90" s="193"/>
      <c r="EC90" s="193"/>
      <c r="ED90" s="193"/>
      <c r="EE90" s="193"/>
      <c r="EF90" s="193"/>
      <c r="EG90" s="193"/>
      <c r="EH90" s="193"/>
      <c r="EI90" s="193"/>
      <c r="EJ90" s="193"/>
      <c r="EK90" s="193"/>
      <c r="EL90" s="193"/>
      <c r="EM90" s="193"/>
      <c r="EN90" s="193"/>
      <c r="EO90" s="193"/>
      <c r="EP90" s="193"/>
      <c r="EQ90" s="193"/>
      <c r="ER90" s="193"/>
      <c r="ES90" s="193"/>
      <c r="ET90" s="193"/>
      <c r="EU90" s="193"/>
      <c r="EV90" s="193"/>
      <c r="EW90" s="193"/>
      <c r="EX90" s="193"/>
      <c r="EY90" s="193"/>
      <c r="EZ90" s="193"/>
      <c r="FA90" s="193"/>
      <c r="FB90" s="193"/>
      <c r="FC90" s="193"/>
      <c r="FD90" s="193"/>
      <c r="FE90" s="193"/>
      <c r="FF90" s="193"/>
      <c r="FG90" s="193"/>
      <c r="FH90" s="193"/>
      <c r="FI90" s="193"/>
      <c r="FJ90" s="193"/>
      <c r="FK90" s="193"/>
      <c r="FL90" s="193"/>
      <c r="FM90" s="193"/>
      <c r="FN90" s="193"/>
      <c r="FO90" s="193"/>
      <c r="FP90" s="193"/>
      <c r="FQ90" s="193"/>
      <c r="FR90" s="193"/>
      <c r="FS90" s="193"/>
      <c r="FT90" s="193"/>
      <c r="FU90" s="193"/>
      <c r="FV90" s="193"/>
      <c r="FW90" s="193"/>
      <c r="FX90" s="193"/>
      <c r="FY90" s="193"/>
      <c r="FZ90" s="193"/>
      <c r="GA90" s="193"/>
      <c r="GB90" s="193"/>
      <c r="GC90" s="193"/>
      <c r="GD90" s="193"/>
      <c r="GE90" s="193"/>
      <c r="GF90" s="193"/>
      <c r="GG90" s="193"/>
      <c r="GH90" s="193"/>
      <c r="GI90" s="193"/>
      <c r="GJ90" s="193"/>
      <c r="GK90" s="193"/>
      <c r="GL90" s="193"/>
      <c r="GM90" s="193"/>
      <c r="GN90" s="193"/>
      <c r="GO90" s="193"/>
      <c r="GP90" s="193"/>
      <c r="GQ90" s="193"/>
      <c r="GR90" s="193"/>
      <c r="GS90" s="193"/>
      <c r="GT90" s="193"/>
      <c r="GU90" s="193"/>
      <c r="GV90" s="193"/>
      <c r="GW90" s="193"/>
      <c r="GX90" s="193"/>
      <c r="GY90" s="193"/>
      <c r="GZ90" s="193"/>
      <c r="HA90" s="193"/>
      <c r="HB90" s="193"/>
      <c r="HC90" s="193"/>
      <c r="HD90" s="193"/>
      <c r="HE90" s="193"/>
      <c r="HF90" s="193"/>
      <c r="HG90" s="193"/>
      <c r="HH90" s="193"/>
      <c r="HI90" s="193"/>
      <c r="HJ90" s="193"/>
      <c r="HK90" s="193"/>
      <c r="HL90" s="193"/>
      <c r="HM90" s="193"/>
      <c r="HN90" s="193"/>
      <c r="HO90" s="193"/>
      <c r="HP90" s="193"/>
      <c r="HQ90" s="193"/>
      <c r="HR90" s="193"/>
    </row>
    <row r="91" spans="1:226" s="192" customFormat="1" ht="15" customHeight="1" x14ac:dyDescent="0.2">
      <c r="A91" s="243">
        <v>108</v>
      </c>
      <c r="B91" s="229" t="s">
        <v>309</v>
      </c>
      <c r="C91" s="230" t="s">
        <v>394</v>
      </c>
      <c r="D91" s="230" t="s">
        <v>216</v>
      </c>
      <c r="E91" s="230" t="s">
        <v>368</v>
      </c>
      <c r="F91" s="230">
        <v>210015145</v>
      </c>
      <c r="G91" s="230" t="s">
        <v>323</v>
      </c>
      <c r="H91" s="230" t="s">
        <v>369</v>
      </c>
      <c r="I91" s="230" t="s">
        <v>370</v>
      </c>
      <c r="J91" s="230" t="s">
        <v>326</v>
      </c>
      <c r="K91" s="230">
        <v>60</v>
      </c>
      <c r="L91" s="230" t="s">
        <v>327</v>
      </c>
      <c r="M91" s="230" t="s">
        <v>220</v>
      </c>
      <c r="N91" s="230" t="s">
        <v>221</v>
      </c>
      <c r="O91" s="230" t="s">
        <v>222</v>
      </c>
      <c r="P91" s="230" t="s">
        <v>328</v>
      </c>
      <c r="Q91" s="229"/>
      <c r="R91" s="229"/>
      <c r="S91" s="229"/>
      <c r="T91" s="229">
        <v>1</v>
      </c>
      <c r="U91" s="229">
        <v>0</v>
      </c>
      <c r="V91" s="229">
        <v>0</v>
      </c>
      <c r="W91" s="229">
        <v>0.4</v>
      </c>
      <c r="X91" s="289">
        <v>0</v>
      </c>
      <c r="Y91" s="229"/>
      <c r="Z91" s="229"/>
      <c r="AA91" s="229"/>
      <c r="AB91" s="231"/>
      <c r="AC91" s="230"/>
      <c r="AD91" s="230"/>
      <c r="AE91" s="230"/>
      <c r="AF91" s="243"/>
      <c r="AG91" s="249"/>
      <c r="AH91" s="249"/>
      <c r="AI91" s="250"/>
      <c r="AJ91" s="250"/>
      <c r="AK91" s="250"/>
      <c r="AL91" s="250"/>
      <c r="AM91" s="250"/>
      <c r="AN91" s="250"/>
      <c r="AO91" s="250"/>
      <c r="AP91" s="250"/>
      <c r="AQ91" s="250"/>
      <c r="AR91" s="229">
        <v>71831.100000000006</v>
      </c>
      <c r="AS91" s="229">
        <v>114929.76</v>
      </c>
      <c r="AT91" s="231">
        <v>128721.3312</v>
      </c>
      <c r="AU91" s="230" t="s">
        <v>223</v>
      </c>
      <c r="AV91" s="230">
        <v>2015</v>
      </c>
      <c r="AW91" s="230" t="s">
        <v>225</v>
      </c>
      <c r="AX91" s="213"/>
      <c r="AY91" s="193"/>
      <c r="AZ91" s="193"/>
      <c r="BA91" s="193"/>
      <c r="BB91" s="193"/>
      <c r="BC91" s="193"/>
      <c r="BD91" s="193"/>
      <c r="BE91" s="193"/>
      <c r="BF91" s="193"/>
      <c r="BG91" s="193"/>
      <c r="BH91" s="193"/>
      <c r="BI91" s="193"/>
      <c r="BJ91" s="193"/>
      <c r="BK91" s="193"/>
      <c r="BL91" s="193"/>
      <c r="BM91" s="193"/>
      <c r="BN91" s="193"/>
      <c r="BO91" s="193"/>
      <c r="BP91" s="193"/>
      <c r="BQ91" s="193"/>
      <c r="BR91" s="193"/>
      <c r="BS91" s="193"/>
      <c r="BT91" s="193"/>
      <c r="BU91" s="193"/>
      <c r="BV91" s="193"/>
      <c r="BW91" s="193"/>
      <c r="BX91" s="193"/>
      <c r="BY91" s="193"/>
      <c r="BZ91" s="193"/>
      <c r="CA91" s="193"/>
      <c r="CB91" s="193"/>
      <c r="CC91" s="193"/>
      <c r="CD91" s="193"/>
      <c r="CE91" s="193"/>
      <c r="CF91" s="193"/>
      <c r="CG91" s="193"/>
      <c r="CH91" s="193"/>
      <c r="CI91" s="193"/>
      <c r="CJ91" s="193"/>
      <c r="CK91" s="193"/>
      <c r="CL91" s="193"/>
      <c r="CM91" s="193"/>
      <c r="CN91" s="193"/>
      <c r="CO91" s="193"/>
      <c r="CP91" s="193"/>
      <c r="CQ91" s="193"/>
      <c r="CR91" s="193"/>
      <c r="CS91" s="193"/>
      <c r="CT91" s="193"/>
      <c r="CU91" s="193"/>
      <c r="CV91" s="193"/>
      <c r="CW91" s="193"/>
      <c r="CX91" s="193"/>
      <c r="CY91" s="193"/>
      <c r="CZ91" s="193"/>
      <c r="DA91" s="193"/>
      <c r="DB91" s="193"/>
      <c r="DC91" s="193"/>
      <c r="DD91" s="193"/>
      <c r="DE91" s="193"/>
      <c r="DF91" s="193"/>
      <c r="DG91" s="193"/>
      <c r="DH91" s="193"/>
      <c r="DI91" s="193"/>
      <c r="DJ91" s="193"/>
      <c r="DK91" s="193"/>
      <c r="DL91" s="193"/>
      <c r="DM91" s="193"/>
      <c r="DN91" s="193"/>
      <c r="DO91" s="193"/>
      <c r="DP91" s="193"/>
      <c r="DQ91" s="193"/>
      <c r="DR91" s="193"/>
      <c r="DS91" s="193"/>
      <c r="DT91" s="193"/>
      <c r="DU91" s="193"/>
      <c r="DV91" s="193"/>
      <c r="DW91" s="193"/>
      <c r="DX91" s="193"/>
      <c r="DY91" s="193"/>
      <c r="DZ91" s="193"/>
      <c r="EA91" s="193"/>
      <c r="EB91" s="193"/>
      <c r="EC91" s="193"/>
      <c r="ED91" s="193"/>
      <c r="EE91" s="193"/>
      <c r="EF91" s="193"/>
      <c r="EG91" s="193"/>
      <c r="EH91" s="193"/>
      <c r="EI91" s="193"/>
      <c r="EJ91" s="193"/>
      <c r="EK91" s="193"/>
      <c r="EL91" s="193"/>
      <c r="EM91" s="193"/>
      <c r="EN91" s="193"/>
      <c r="EO91" s="193"/>
      <c r="EP91" s="193"/>
      <c r="EQ91" s="193"/>
      <c r="ER91" s="193"/>
      <c r="ES91" s="193"/>
      <c r="ET91" s="193"/>
      <c r="EU91" s="193"/>
      <c r="EV91" s="193"/>
      <c r="EW91" s="193"/>
      <c r="EX91" s="193"/>
      <c r="EY91" s="193"/>
      <c r="EZ91" s="193"/>
      <c r="FA91" s="193"/>
      <c r="FB91" s="193"/>
      <c r="FC91" s="193"/>
      <c r="FD91" s="193"/>
      <c r="FE91" s="193"/>
      <c r="FF91" s="193"/>
      <c r="FG91" s="193"/>
      <c r="FH91" s="193"/>
      <c r="FI91" s="193"/>
      <c r="FJ91" s="193"/>
      <c r="FK91" s="193"/>
      <c r="FL91" s="193"/>
      <c r="FM91" s="193"/>
      <c r="FN91" s="193"/>
      <c r="FO91" s="193"/>
      <c r="FP91" s="193"/>
      <c r="FQ91" s="193"/>
      <c r="FR91" s="193"/>
      <c r="FS91" s="193"/>
      <c r="FT91" s="193"/>
      <c r="FU91" s="193"/>
      <c r="FV91" s="193"/>
      <c r="FW91" s="193"/>
      <c r="FX91" s="193"/>
      <c r="FY91" s="193"/>
      <c r="FZ91" s="193"/>
      <c r="GA91" s="193"/>
      <c r="GB91" s="193"/>
      <c r="GC91" s="193"/>
      <c r="GD91" s="193"/>
      <c r="GE91" s="193"/>
      <c r="GF91" s="193"/>
      <c r="GG91" s="193"/>
      <c r="GH91" s="193"/>
      <c r="GI91" s="193"/>
      <c r="GJ91" s="193"/>
      <c r="GK91" s="193"/>
      <c r="GL91" s="193"/>
      <c r="GM91" s="193"/>
      <c r="GN91" s="193"/>
      <c r="GO91" s="193"/>
      <c r="GP91" s="193"/>
      <c r="GQ91" s="193"/>
      <c r="GR91" s="193"/>
      <c r="GS91" s="193"/>
      <c r="GT91" s="193"/>
      <c r="GU91" s="193"/>
      <c r="GV91" s="193"/>
      <c r="GW91" s="193"/>
      <c r="GX91" s="193"/>
      <c r="GY91" s="193"/>
      <c r="GZ91" s="193"/>
      <c r="HA91" s="193"/>
      <c r="HB91" s="193"/>
      <c r="HC91" s="193"/>
      <c r="HD91" s="193"/>
      <c r="HE91" s="193"/>
      <c r="HF91" s="193"/>
      <c r="HG91" s="193"/>
      <c r="HH91" s="193"/>
      <c r="HI91" s="193"/>
      <c r="HJ91" s="193"/>
      <c r="HK91" s="193"/>
      <c r="HL91" s="193"/>
      <c r="HM91" s="193"/>
      <c r="HN91" s="193"/>
      <c r="HO91" s="193"/>
      <c r="HP91" s="193"/>
      <c r="HQ91" s="193"/>
      <c r="HR91" s="193"/>
    </row>
    <row r="92" spans="1:226" s="192" customFormat="1" ht="15" customHeight="1" x14ac:dyDescent="0.2">
      <c r="A92" s="243">
        <v>108</v>
      </c>
      <c r="B92" s="229" t="s">
        <v>309</v>
      </c>
      <c r="C92" s="230" t="s">
        <v>395</v>
      </c>
      <c r="D92" s="230" t="s">
        <v>216</v>
      </c>
      <c r="E92" s="230" t="s">
        <v>372</v>
      </c>
      <c r="F92" s="230">
        <v>210000058</v>
      </c>
      <c r="G92" s="230" t="s">
        <v>323</v>
      </c>
      <c r="H92" s="230" t="s">
        <v>373</v>
      </c>
      <c r="I92" s="230" t="s">
        <v>374</v>
      </c>
      <c r="J92" s="230" t="s">
        <v>326</v>
      </c>
      <c r="K92" s="230">
        <v>45</v>
      </c>
      <c r="L92" s="230" t="s">
        <v>327</v>
      </c>
      <c r="M92" s="230" t="s">
        <v>220</v>
      </c>
      <c r="N92" s="230" t="s">
        <v>221</v>
      </c>
      <c r="O92" s="230" t="s">
        <v>222</v>
      </c>
      <c r="P92" s="230" t="s">
        <v>328</v>
      </c>
      <c r="Q92" s="229"/>
      <c r="R92" s="229"/>
      <c r="S92" s="229"/>
      <c r="T92" s="229">
        <v>0.2</v>
      </c>
      <c r="U92" s="229">
        <v>0</v>
      </c>
      <c r="V92" s="229">
        <v>0</v>
      </c>
      <c r="W92" s="229">
        <v>0</v>
      </c>
      <c r="X92" s="289">
        <v>0</v>
      </c>
      <c r="Y92" s="229"/>
      <c r="Z92" s="229"/>
      <c r="AA92" s="229"/>
      <c r="AB92" s="231"/>
      <c r="AC92" s="230"/>
      <c r="AD92" s="230"/>
      <c r="AE92" s="230"/>
      <c r="AF92" s="243"/>
      <c r="AG92" s="249"/>
      <c r="AH92" s="249"/>
      <c r="AI92" s="250"/>
      <c r="AJ92" s="250"/>
      <c r="AK92" s="250"/>
      <c r="AL92" s="250"/>
      <c r="AM92" s="250"/>
      <c r="AN92" s="250"/>
      <c r="AO92" s="250"/>
      <c r="AP92" s="250"/>
      <c r="AQ92" s="250"/>
      <c r="AR92" s="229">
        <v>1723376</v>
      </c>
      <c r="AS92" s="229">
        <v>982324.32000000007</v>
      </c>
      <c r="AT92" s="231">
        <v>1100203.2384000001</v>
      </c>
      <c r="AU92" s="230" t="s">
        <v>223</v>
      </c>
      <c r="AV92" s="230">
        <v>2015</v>
      </c>
      <c r="AW92" s="230" t="s">
        <v>225</v>
      </c>
      <c r="AX92" s="21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193"/>
      <c r="CV92" s="193"/>
      <c r="CW92" s="193"/>
      <c r="CX92" s="193"/>
      <c r="CY92" s="193"/>
      <c r="CZ92" s="193"/>
      <c r="DA92" s="193"/>
      <c r="DB92" s="193"/>
      <c r="DC92" s="193"/>
      <c r="DD92" s="193"/>
      <c r="DE92" s="193"/>
      <c r="DF92" s="193"/>
      <c r="DG92" s="193"/>
      <c r="DH92" s="193"/>
      <c r="DI92" s="193"/>
      <c r="DJ92" s="193"/>
      <c r="DK92" s="193"/>
      <c r="DL92" s="193"/>
      <c r="DM92" s="193"/>
      <c r="DN92" s="193"/>
      <c r="DO92" s="193"/>
      <c r="DP92" s="193"/>
      <c r="DQ92" s="193"/>
      <c r="DR92" s="193"/>
      <c r="DS92" s="193"/>
      <c r="DT92" s="193"/>
      <c r="DU92" s="193"/>
      <c r="DV92" s="193"/>
      <c r="DW92" s="193"/>
      <c r="DX92" s="193"/>
      <c r="DY92" s="193"/>
      <c r="DZ92" s="193"/>
      <c r="EA92" s="193"/>
      <c r="EB92" s="193"/>
      <c r="EC92" s="193"/>
      <c r="ED92" s="193"/>
      <c r="EE92" s="193"/>
      <c r="EF92" s="193"/>
      <c r="EG92" s="193"/>
      <c r="EH92" s="193"/>
      <c r="EI92" s="193"/>
      <c r="EJ92" s="193"/>
      <c r="EK92" s="193"/>
      <c r="EL92" s="193"/>
      <c r="EM92" s="193"/>
      <c r="EN92" s="193"/>
      <c r="EO92" s="193"/>
      <c r="EP92" s="193"/>
      <c r="EQ92" s="193"/>
      <c r="ER92" s="193"/>
      <c r="ES92" s="193"/>
      <c r="ET92" s="193"/>
      <c r="EU92" s="193"/>
      <c r="EV92" s="193"/>
      <c r="EW92" s="193"/>
      <c r="EX92" s="193"/>
      <c r="EY92" s="193"/>
      <c r="EZ92" s="193"/>
      <c r="FA92" s="193"/>
      <c r="FB92" s="193"/>
      <c r="FC92" s="193"/>
      <c r="FD92" s="193"/>
      <c r="FE92" s="193"/>
      <c r="FF92" s="193"/>
      <c r="FG92" s="193"/>
      <c r="FH92" s="193"/>
      <c r="FI92" s="193"/>
      <c r="FJ92" s="193"/>
      <c r="FK92" s="193"/>
      <c r="FL92" s="193"/>
      <c r="FM92" s="193"/>
      <c r="FN92" s="193"/>
      <c r="FO92" s="193"/>
      <c r="FP92" s="193"/>
      <c r="FQ92" s="193"/>
      <c r="FR92" s="193"/>
      <c r="FS92" s="193"/>
      <c r="FT92" s="193"/>
      <c r="FU92" s="193"/>
      <c r="FV92" s="193"/>
      <c r="FW92" s="193"/>
      <c r="FX92" s="193"/>
      <c r="FY92" s="193"/>
      <c r="FZ92" s="193"/>
      <c r="GA92" s="193"/>
      <c r="GB92" s="193"/>
      <c r="GC92" s="193"/>
      <c r="GD92" s="193"/>
      <c r="GE92" s="193"/>
      <c r="GF92" s="193"/>
      <c r="GG92" s="193"/>
      <c r="GH92" s="193"/>
      <c r="GI92" s="193"/>
      <c r="GJ92" s="193"/>
      <c r="GK92" s="193"/>
      <c r="GL92" s="193"/>
      <c r="GM92" s="193"/>
      <c r="GN92" s="193"/>
      <c r="GO92" s="193"/>
      <c r="GP92" s="193"/>
      <c r="GQ92" s="193"/>
      <c r="GR92" s="193"/>
      <c r="GS92" s="193"/>
      <c r="GT92" s="193"/>
      <c r="GU92" s="193"/>
      <c r="GV92" s="193"/>
      <c r="GW92" s="193"/>
      <c r="GX92" s="193"/>
      <c r="GY92" s="193"/>
      <c r="GZ92" s="193"/>
      <c r="HA92" s="193"/>
      <c r="HB92" s="193"/>
      <c r="HC92" s="193"/>
      <c r="HD92" s="193"/>
      <c r="HE92" s="193"/>
      <c r="HF92" s="193"/>
      <c r="HG92" s="193"/>
      <c r="HH92" s="193"/>
      <c r="HI92" s="193"/>
      <c r="HJ92" s="193"/>
      <c r="HK92" s="193"/>
      <c r="HL92" s="193"/>
      <c r="HM92" s="193"/>
      <c r="HN92" s="193"/>
      <c r="HO92" s="193"/>
      <c r="HP92" s="193"/>
      <c r="HQ92" s="193"/>
      <c r="HR92" s="193"/>
    </row>
    <row r="93" spans="1:226" s="192" customFormat="1" ht="15" customHeight="1" x14ac:dyDescent="0.2">
      <c r="A93" s="243">
        <v>108</v>
      </c>
      <c r="B93" s="229" t="s">
        <v>309</v>
      </c>
      <c r="C93" s="230" t="s">
        <v>396</v>
      </c>
      <c r="D93" s="230" t="s">
        <v>216</v>
      </c>
      <c r="E93" s="230" t="s">
        <v>376</v>
      </c>
      <c r="F93" s="230">
        <v>210015878</v>
      </c>
      <c r="G93" s="230" t="s">
        <v>323</v>
      </c>
      <c r="H93" s="230" t="s">
        <v>377</v>
      </c>
      <c r="I93" s="230" t="s">
        <v>378</v>
      </c>
      <c r="J93" s="230" t="s">
        <v>326</v>
      </c>
      <c r="K93" s="230">
        <v>92.1</v>
      </c>
      <c r="L93" s="230" t="s">
        <v>327</v>
      </c>
      <c r="M93" s="230" t="s">
        <v>220</v>
      </c>
      <c r="N93" s="230" t="s">
        <v>221</v>
      </c>
      <c r="O93" s="230" t="s">
        <v>222</v>
      </c>
      <c r="P93" s="230" t="s">
        <v>328</v>
      </c>
      <c r="Q93" s="229"/>
      <c r="R93" s="229"/>
      <c r="S93" s="229"/>
      <c r="T93" s="229">
        <v>0.8</v>
      </c>
      <c r="U93" s="229">
        <v>0.45</v>
      </c>
      <c r="V93" s="229">
        <v>0</v>
      </c>
      <c r="W93" s="229">
        <v>0</v>
      </c>
      <c r="X93" s="289">
        <v>0</v>
      </c>
      <c r="Y93" s="229"/>
      <c r="Z93" s="229"/>
      <c r="AA93" s="229"/>
      <c r="AB93" s="231"/>
      <c r="AC93" s="230"/>
      <c r="AD93" s="230"/>
      <c r="AE93" s="230"/>
      <c r="AF93" s="243"/>
      <c r="AG93" s="249"/>
      <c r="AH93" s="249"/>
      <c r="AI93" s="250"/>
      <c r="AJ93" s="250"/>
      <c r="AK93" s="250"/>
      <c r="AL93" s="250"/>
      <c r="AM93" s="250"/>
      <c r="AN93" s="250"/>
      <c r="AO93" s="250"/>
      <c r="AP93" s="250"/>
      <c r="AQ93" s="250"/>
      <c r="AR93" s="229">
        <v>205284.4</v>
      </c>
      <c r="AS93" s="229">
        <v>420833.01999999996</v>
      </c>
      <c r="AT93" s="231">
        <v>471332.98239999998</v>
      </c>
      <c r="AU93" s="230" t="s">
        <v>223</v>
      </c>
      <c r="AV93" s="230">
        <v>2015</v>
      </c>
      <c r="AW93" s="230" t="s">
        <v>225</v>
      </c>
      <c r="AX93" s="213"/>
      <c r="AY93" s="193"/>
      <c r="AZ93" s="193"/>
      <c r="BA93" s="193"/>
      <c r="BB93" s="193"/>
      <c r="BC93" s="193"/>
      <c r="BD93" s="193"/>
      <c r="BE93" s="193"/>
      <c r="BF93" s="193"/>
      <c r="BG93" s="193"/>
      <c r="BH93" s="193"/>
      <c r="BI93" s="193"/>
      <c r="BJ93" s="193"/>
      <c r="BK93" s="193"/>
      <c r="BL93" s="193"/>
      <c r="BM93" s="193"/>
      <c r="BN93" s="193"/>
      <c r="BO93" s="193"/>
      <c r="BP93" s="193"/>
      <c r="BQ93" s="193"/>
      <c r="BR93" s="193"/>
      <c r="BS93" s="193"/>
      <c r="BT93" s="193"/>
      <c r="BU93" s="193"/>
      <c r="BV93" s="193"/>
      <c r="BW93" s="193"/>
      <c r="BX93" s="193"/>
      <c r="BY93" s="193"/>
      <c r="BZ93" s="193"/>
      <c r="CA93" s="193"/>
      <c r="CB93" s="193"/>
      <c r="CC93" s="193"/>
      <c r="CD93" s="193"/>
      <c r="CE93" s="193"/>
      <c r="CF93" s="193"/>
      <c r="CG93" s="193"/>
      <c r="CH93" s="193"/>
      <c r="CI93" s="193"/>
      <c r="CJ93" s="193"/>
      <c r="CK93" s="193"/>
      <c r="CL93" s="193"/>
      <c r="CM93" s="193"/>
      <c r="CN93" s="193"/>
      <c r="CO93" s="193"/>
      <c r="CP93" s="193"/>
      <c r="CQ93" s="193"/>
      <c r="CR93" s="193"/>
      <c r="CS93" s="193"/>
      <c r="CT93" s="193"/>
      <c r="CU93" s="193"/>
      <c r="CV93" s="193"/>
      <c r="CW93" s="193"/>
      <c r="CX93" s="193"/>
      <c r="CY93" s="193"/>
      <c r="CZ93" s="193"/>
      <c r="DA93" s="193"/>
      <c r="DB93" s="193"/>
      <c r="DC93" s="193"/>
      <c r="DD93" s="193"/>
      <c r="DE93" s="193"/>
      <c r="DF93" s="193"/>
      <c r="DG93" s="193"/>
      <c r="DH93" s="193"/>
      <c r="DI93" s="193"/>
      <c r="DJ93" s="193"/>
      <c r="DK93" s="193"/>
      <c r="DL93" s="193"/>
      <c r="DM93" s="193"/>
      <c r="DN93" s="193"/>
      <c r="DO93" s="193"/>
      <c r="DP93" s="193"/>
      <c r="DQ93" s="193"/>
      <c r="DR93" s="193"/>
      <c r="DS93" s="193"/>
      <c r="DT93" s="193"/>
      <c r="DU93" s="193"/>
      <c r="DV93" s="193"/>
      <c r="DW93" s="193"/>
      <c r="DX93" s="193"/>
      <c r="DY93" s="193"/>
      <c r="DZ93" s="193"/>
      <c r="EA93" s="193"/>
      <c r="EB93" s="193"/>
      <c r="EC93" s="193"/>
      <c r="ED93" s="193"/>
      <c r="EE93" s="193"/>
      <c r="EF93" s="193"/>
      <c r="EG93" s="193"/>
      <c r="EH93" s="193"/>
      <c r="EI93" s="193"/>
      <c r="EJ93" s="193"/>
      <c r="EK93" s="193"/>
      <c r="EL93" s="193"/>
      <c r="EM93" s="193"/>
      <c r="EN93" s="193"/>
      <c r="EO93" s="193"/>
      <c r="EP93" s="193"/>
      <c r="EQ93" s="193"/>
      <c r="ER93" s="193"/>
      <c r="ES93" s="193"/>
      <c r="ET93" s="193"/>
      <c r="EU93" s="193"/>
      <c r="EV93" s="193"/>
      <c r="EW93" s="193"/>
      <c r="EX93" s="193"/>
      <c r="EY93" s="193"/>
      <c r="EZ93" s="193"/>
      <c r="FA93" s="193"/>
      <c r="FB93" s="193"/>
      <c r="FC93" s="193"/>
      <c r="FD93" s="193"/>
      <c r="FE93" s="193"/>
      <c r="FF93" s="193"/>
      <c r="FG93" s="193"/>
      <c r="FH93" s="193"/>
      <c r="FI93" s="193"/>
      <c r="FJ93" s="193"/>
      <c r="FK93" s="193"/>
      <c r="FL93" s="193"/>
      <c r="FM93" s="193"/>
      <c r="FN93" s="193"/>
      <c r="FO93" s="193"/>
      <c r="FP93" s="193"/>
      <c r="FQ93" s="193"/>
      <c r="FR93" s="193"/>
      <c r="FS93" s="193"/>
      <c r="FT93" s="193"/>
      <c r="FU93" s="193"/>
      <c r="FV93" s="193"/>
      <c r="FW93" s="193"/>
      <c r="FX93" s="193"/>
      <c r="FY93" s="193"/>
      <c r="FZ93" s="193"/>
      <c r="GA93" s="193"/>
      <c r="GB93" s="193"/>
      <c r="GC93" s="193"/>
      <c r="GD93" s="193"/>
      <c r="GE93" s="193"/>
      <c r="GF93" s="193"/>
      <c r="GG93" s="193"/>
      <c r="GH93" s="193"/>
      <c r="GI93" s="193"/>
      <c r="GJ93" s="193"/>
      <c r="GK93" s="193"/>
      <c r="GL93" s="193"/>
      <c r="GM93" s="193"/>
      <c r="GN93" s="193"/>
      <c r="GO93" s="193"/>
      <c r="GP93" s="193"/>
      <c r="GQ93" s="193"/>
      <c r="GR93" s="193"/>
      <c r="GS93" s="193"/>
      <c r="GT93" s="193"/>
      <c r="GU93" s="193"/>
      <c r="GV93" s="193"/>
      <c r="GW93" s="193"/>
      <c r="GX93" s="193"/>
      <c r="GY93" s="193"/>
      <c r="GZ93" s="193"/>
      <c r="HA93" s="193"/>
      <c r="HB93" s="193"/>
      <c r="HC93" s="193"/>
      <c r="HD93" s="193"/>
      <c r="HE93" s="193"/>
      <c r="HF93" s="193"/>
      <c r="HG93" s="193"/>
      <c r="HH93" s="193"/>
      <c r="HI93" s="193"/>
      <c r="HJ93" s="193"/>
      <c r="HK93" s="193"/>
      <c r="HL93" s="193"/>
      <c r="HM93" s="193"/>
      <c r="HN93" s="193"/>
      <c r="HO93" s="193"/>
      <c r="HP93" s="193"/>
      <c r="HQ93" s="193"/>
      <c r="HR93" s="193"/>
    </row>
    <row r="94" spans="1:226" s="192" customFormat="1" ht="15" customHeight="1" x14ac:dyDescent="0.2">
      <c r="A94" s="243">
        <v>108</v>
      </c>
      <c r="B94" s="229" t="s">
        <v>309</v>
      </c>
      <c r="C94" s="230" t="s">
        <v>397</v>
      </c>
      <c r="D94" s="230" t="s">
        <v>216</v>
      </c>
      <c r="E94" s="230" t="s">
        <v>380</v>
      </c>
      <c r="F94" s="230">
        <v>210023510</v>
      </c>
      <c r="G94" s="230" t="s">
        <v>323</v>
      </c>
      <c r="H94" s="230" t="s">
        <v>381</v>
      </c>
      <c r="I94" s="230" t="s">
        <v>382</v>
      </c>
      <c r="J94" s="230" t="s">
        <v>326</v>
      </c>
      <c r="K94" s="230">
        <v>89.1</v>
      </c>
      <c r="L94" s="230" t="s">
        <v>327</v>
      </c>
      <c r="M94" s="230" t="s">
        <v>220</v>
      </c>
      <c r="N94" s="230" t="s">
        <v>221</v>
      </c>
      <c r="O94" s="230" t="s">
        <v>222</v>
      </c>
      <c r="P94" s="230" t="s">
        <v>328</v>
      </c>
      <c r="Q94" s="229"/>
      <c r="R94" s="229"/>
      <c r="S94" s="229"/>
      <c r="T94" s="229">
        <v>0.51</v>
      </c>
      <c r="U94" s="229">
        <v>0</v>
      </c>
      <c r="V94" s="229">
        <v>0</v>
      </c>
      <c r="W94" s="229">
        <v>0.35</v>
      </c>
      <c r="X94" s="289">
        <v>0</v>
      </c>
      <c r="Y94" s="229"/>
      <c r="Z94" s="229"/>
      <c r="AA94" s="229"/>
      <c r="AB94" s="231"/>
      <c r="AC94" s="230"/>
      <c r="AD94" s="230"/>
      <c r="AE94" s="230"/>
      <c r="AF94" s="243"/>
      <c r="AG94" s="249"/>
      <c r="AH94" s="249"/>
      <c r="AI94" s="250"/>
      <c r="AJ94" s="250"/>
      <c r="AK94" s="250"/>
      <c r="AL94" s="250"/>
      <c r="AM94" s="250"/>
      <c r="AN94" s="250"/>
      <c r="AO94" s="250"/>
      <c r="AP94" s="250"/>
      <c r="AQ94" s="250"/>
      <c r="AR94" s="229">
        <v>599930.1</v>
      </c>
      <c r="AS94" s="229">
        <v>857900.04299999995</v>
      </c>
      <c r="AT94" s="231">
        <v>960848.04816000001</v>
      </c>
      <c r="AU94" s="230" t="s">
        <v>223</v>
      </c>
      <c r="AV94" s="230">
        <v>2015</v>
      </c>
      <c r="AW94" s="230" t="s">
        <v>225</v>
      </c>
      <c r="AX94" s="213"/>
      <c r="AY94" s="193"/>
      <c r="AZ94" s="193"/>
      <c r="BA94" s="193"/>
      <c r="BB94" s="193"/>
      <c r="BC94" s="193"/>
      <c r="BD94" s="193"/>
      <c r="BE94" s="193"/>
      <c r="BF94" s="193"/>
      <c r="BG94" s="193"/>
      <c r="BH94" s="193"/>
      <c r="BI94" s="193"/>
      <c r="BJ94" s="193"/>
      <c r="BK94" s="193"/>
      <c r="BL94" s="193"/>
      <c r="BM94" s="193"/>
      <c r="BN94" s="193"/>
      <c r="BO94" s="193"/>
      <c r="BP94" s="193"/>
      <c r="BQ94" s="193"/>
      <c r="BR94" s="193"/>
      <c r="BS94" s="193"/>
      <c r="BT94" s="193"/>
      <c r="BU94" s="193"/>
      <c r="BV94" s="193"/>
      <c r="BW94" s="193"/>
      <c r="BX94" s="193"/>
      <c r="BY94" s="193"/>
      <c r="BZ94" s="193"/>
      <c r="CA94" s="193"/>
      <c r="CB94" s="193"/>
      <c r="CC94" s="193"/>
      <c r="CD94" s="193"/>
      <c r="CE94" s="193"/>
      <c r="CF94" s="193"/>
      <c r="CG94" s="193"/>
      <c r="CH94" s="193"/>
      <c r="CI94" s="193"/>
      <c r="CJ94" s="193"/>
      <c r="CK94" s="193"/>
      <c r="CL94" s="193"/>
      <c r="CM94" s="193"/>
      <c r="CN94" s="193"/>
      <c r="CO94" s="193"/>
      <c r="CP94" s="193"/>
      <c r="CQ94" s="193"/>
      <c r="CR94" s="193"/>
      <c r="CS94" s="193"/>
      <c r="CT94" s="193"/>
      <c r="CU94" s="193"/>
      <c r="CV94" s="193"/>
      <c r="CW94" s="193"/>
      <c r="CX94" s="193"/>
      <c r="CY94" s="193"/>
      <c r="CZ94" s="193"/>
      <c r="DA94" s="193"/>
      <c r="DB94" s="193"/>
      <c r="DC94" s="193"/>
      <c r="DD94" s="193"/>
      <c r="DE94" s="193"/>
      <c r="DF94" s="193"/>
      <c r="DG94" s="193"/>
      <c r="DH94" s="193"/>
      <c r="DI94" s="193"/>
      <c r="DJ94" s="193"/>
      <c r="DK94" s="193"/>
      <c r="DL94" s="193"/>
      <c r="DM94" s="193"/>
      <c r="DN94" s="193"/>
      <c r="DO94" s="193"/>
      <c r="DP94" s="193"/>
      <c r="DQ94" s="193"/>
      <c r="DR94" s="193"/>
      <c r="DS94" s="193"/>
      <c r="DT94" s="193"/>
      <c r="DU94" s="193"/>
      <c r="DV94" s="193"/>
      <c r="DW94" s="193"/>
      <c r="DX94" s="193"/>
      <c r="DY94" s="193"/>
      <c r="DZ94" s="193"/>
      <c r="EA94" s="193"/>
      <c r="EB94" s="193"/>
      <c r="EC94" s="193"/>
      <c r="ED94" s="193"/>
      <c r="EE94" s="193"/>
      <c r="EF94" s="193"/>
      <c r="EG94" s="193"/>
      <c r="EH94" s="193"/>
      <c r="EI94" s="193"/>
      <c r="EJ94" s="193"/>
      <c r="EK94" s="193"/>
      <c r="EL94" s="193"/>
      <c r="EM94" s="193"/>
      <c r="EN94" s="193"/>
      <c r="EO94" s="193"/>
      <c r="EP94" s="193"/>
      <c r="EQ94" s="193"/>
      <c r="ER94" s="193"/>
      <c r="ES94" s="193"/>
      <c r="ET94" s="193"/>
      <c r="EU94" s="193"/>
      <c r="EV94" s="193"/>
      <c r="EW94" s="193"/>
      <c r="EX94" s="193"/>
      <c r="EY94" s="193"/>
      <c r="EZ94" s="193"/>
      <c r="FA94" s="193"/>
      <c r="FB94" s="193"/>
      <c r="FC94" s="193"/>
      <c r="FD94" s="193"/>
      <c r="FE94" s="193"/>
      <c r="FF94" s="193"/>
      <c r="FG94" s="193"/>
      <c r="FH94" s="193"/>
      <c r="FI94" s="193"/>
      <c r="FJ94" s="193"/>
      <c r="FK94" s="193"/>
      <c r="FL94" s="193"/>
      <c r="FM94" s="193"/>
      <c r="FN94" s="193"/>
      <c r="FO94" s="193"/>
      <c r="FP94" s="193"/>
      <c r="FQ94" s="193"/>
      <c r="FR94" s="193"/>
      <c r="FS94" s="193"/>
      <c r="FT94" s="193"/>
      <c r="FU94" s="193"/>
      <c r="FV94" s="193"/>
      <c r="FW94" s="193"/>
      <c r="FX94" s="193"/>
      <c r="FY94" s="193"/>
      <c r="FZ94" s="193"/>
      <c r="GA94" s="193"/>
      <c r="GB94" s="193"/>
      <c r="GC94" s="193"/>
      <c r="GD94" s="193"/>
      <c r="GE94" s="193"/>
      <c r="GF94" s="193"/>
      <c r="GG94" s="193"/>
      <c r="GH94" s="193"/>
      <c r="GI94" s="193"/>
      <c r="GJ94" s="193"/>
      <c r="GK94" s="193"/>
      <c r="GL94" s="193"/>
      <c r="GM94" s="193"/>
      <c r="GN94" s="193"/>
      <c r="GO94" s="193"/>
      <c r="GP94" s="193"/>
      <c r="GQ94" s="193"/>
      <c r="GR94" s="193"/>
      <c r="GS94" s="193"/>
      <c r="GT94" s="193"/>
      <c r="GU94" s="193"/>
      <c r="GV94" s="193"/>
      <c r="GW94" s="193"/>
      <c r="GX94" s="193"/>
      <c r="GY94" s="193"/>
      <c r="GZ94" s="193"/>
      <c r="HA94" s="193"/>
      <c r="HB94" s="193"/>
      <c r="HC94" s="193"/>
      <c r="HD94" s="193"/>
      <c r="HE94" s="193"/>
      <c r="HF94" s="193"/>
      <c r="HG94" s="193"/>
      <c r="HH94" s="193"/>
      <c r="HI94" s="193"/>
      <c r="HJ94" s="193"/>
      <c r="HK94" s="193"/>
      <c r="HL94" s="193"/>
      <c r="HM94" s="193"/>
      <c r="HN94" s="193"/>
      <c r="HO94" s="193"/>
      <c r="HP94" s="193"/>
      <c r="HQ94" s="193"/>
      <c r="HR94" s="193"/>
    </row>
    <row r="95" spans="1:226" s="114" customFormat="1" ht="15" customHeight="1" x14ac:dyDescent="0.2">
      <c r="A95" s="216">
        <v>131</v>
      </c>
      <c r="B95" s="226" t="s">
        <v>399</v>
      </c>
      <c r="C95" s="252" t="s">
        <v>413</v>
      </c>
      <c r="D95" s="215" t="s">
        <v>216</v>
      </c>
      <c r="E95" s="226" t="s">
        <v>401</v>
      </c>
      <c r="F95" s="215">
        <v>210028034</v>
      </c>
      <c r="G95" s="226" t="s">
        <v>402</v>
      </c>
      <c r="H95" s="253" t="s">
        <v>403</v>
      </c>
      <c r="I95" s="254" t="s">
        <v>404</v>
      </c>
      <c r="J95" s="215" t="s">
        <v>314</v>
      </c>
      <c r="K95" s="254">
        <v>0</v>
      </c>
      <c r="L95" s="254" t="s">
        <v>405</v>
      </c>
      <c r="M95" s="215" t="s">
        <v>406</v>
      </c>
      <c r="N95" s="254" t="s">
        <v>221</v>
      </c>
      <c r="O95" s="215" t="s">
        <v>407</v>
      </c>
      <c r="P95" s="215" t="s">
        <v>408</v>
      </c>
      <c r="Q95" s="255"/>
      <c r="R95" s="218"/>
      <c r="S95" s="218"/>
      <c r="T95" s="218"/>
      <c r="U95" s="218"/>
      <c r="V95" s="255">
        <v>57312</v>
      </c>
      <c r="W95" s="255">
        <v>62472</v>
      </c>
      <c r="X95" s="260">
        <v>95679.84</v>
      </c>
      <c r="Y95" s="218"/>
      <c r="Z95" s="256"/>
      <c r="AA95" s="218"/>
      <c r="AB95" s="214"/>
      <c r="AC95" s="254"/>
      <c r="AD95" s="215"/>
      <c r="AE95" s="254"/>
      <c r="AF95" s="257"/>
      <c r="AG95" s="258"/>
      <c r="AH95" s="258"/>
      <c r="AI95" s="258"/>
      <c r="AJ95" s="258"/>
      <c r="AK95" s="258"/>
      <c r="AL95" s="258"/>
      <c r="AM95" s="258"/>
      <c r="AN95" s="258"/>
      <c r="AO95" s="258"/>
      <c r="AP95" s="258"/>
      <c r="AQ95" s="258"/>
      <c r="AR95" s="261">
        <v>240</v>
      </c>
      <c r="AS95" s="232">
        <f>(V95+W95+X95)*AR95</f>
        <v>51711321.600000001</v>
      </c>
      <c r="AT95" s="233">
        <f>AS95*1.12</f>
        <v>57916680.192000009</v>
      </c>
      <c r="AU95" s="254"/>
      <c r="AV95" s="215">
        <v>2017</v>
      </c>
      <c r="AW95" s="258"/>
      <c r="AX95" s="216" t="s">
        <v>50</v>
      </c>
      <c r="AY95" s="127"/>
      <c r="AZ95" s="127"/>
    </row>
    <row r="96" spans="1:226" s="114" customFormat="1" ht="15" customHeight="1" x14ac:dyDescent="0.2">
      <c r="A96" s="216">
        <v>131</v>
      </c>
      <c r="B96" s="226" t="s">
        <v>399</v>
      </c>
      <c r="C96" s="252" t="s">
        <v>414</v>
      </c>
      <c r="D96" s="215" t="s">
        <v>216</v>
      </c>
      <c r="E96" s="226" t="s">
        <v>401</v>
      </c>
      <c r="F96" s="259">
        <v>210028034</v>
      </c>
      <c r="G96" s="226" t="s">
        <v>402</v>
      </c>
      <c r="H96" s="253" t="s">
        <v>403</v>
      </c>
      <c r="I96" s="254" t="s">
        <v>404</v>
      </c>
      <c r="J96" s="215" t="s">
        <v>314</v>
      </c>
      <c r="K96" s="254">
        <v>0</v>
      </c>
      <c r="L96" s="254" t="s">
        <v>405</v>
      </c>
      <c r="M96" s="215" t="s">
        <v>410</v>
      </c>
      <c r="N96" s="254" t="s">
        <v>221</v>
      </c>
      <c r="O96" s="215" t="s">
        <v>407</v>
      </c>
      <c r="P96" s="215" t="s">
        <v>408</v>
      </c>
      <c r="Q96" s="255"/>
      <c r="R96" s="218"/>
      <c r="S96" s="218"/>
      <c r="T96" s="218"/>
      <c r="U96" s="218"/>
      <c r="V96" s="255">
        <v>252920</v>
      </c>
      <c r="W96" s="255">
        <v>275007</v>
      </c>
      <c r="X96" s="260">
        <v>78243.899999999994</v>
      </c>
      <c r="Y96" s="218"/>
      <c r="Z96" s="256"/>
      <c r="AA96" s="218"/>
      <c r="AB96" s="214"/>
      <c r="AC96" s="254"/>
      <c r="AD96" s="215"/>
      <c r="AE96" s="215"/>
      <c r="AF96" s="257"/>
      <c r="AG96" s="258"/>
      <c r="AH96" s="258"/>
      <c r="AI96" s="258"/>
      <c r="AJ96" s="258"/>
      <c r="AK96" s="258"/>
      <c r="AL96" s="258"/>
      <c r="AM96" s="258"/>
      <c r="AN96" s="258"/>
      <c r="AO96" s="258"/>
      <c r="AP96" s="258"/>
      <c r="AQ96" s="258"/>
      <c r="AR96" s="261">
        <v>240</v>
      </c>
      <c r="AS96" s="232">
        <f t="shared" ref="AS96:AS97" si="8">(V96+W96+X96)*AR96</f>
        <v>145481016</v>
      </c>
      <c r="AT96" s="233">
        <f>AS96*1.12</f>
        <v>162938737.92000002</v>
      </c>
      <c r="AU96" s="254"/>
      <c r="AV96" s="215">
        <v>2017</v>
      </c>
      <c r="AW96" s="258"/>
      <c r="AX96" s="216" t="s">
        <v>50</v>
      </c>
      <c r="AY96" s="127"/>
      <c r="AZ96" s="127"/>
    </row>
    <row r="97" spans="1:246" s="114" customFormat="1" ht="15" customHeight="1" x14ac:dyDescent="0.2">
      <c r="A97" s="216">
        <v>131</v>
      </c>
      <c r="B97" s="226" t="s">
        <v>399</v>
      </c>
      <c r="C97" s="252" t="s">
        <v>415</v>
      </c>
      <c r="D97" s="215" t="s">
        <v>216</v>
      </c>
      <c r="E97" s="226" t="s">
        <v>401</v>
      </c>
      <c r="F97" s="259">
        <v>210028034</v>
      </c>
      <c r="G97" s="226" t="s">
        <v>402</v>
      </c>
      <c r="H97" s="253" t="s">
        <v>403</v>
      </c>
      <c r="I97" s="254" t="s">
        <v>404</v>
      </c>
      <c r="J97" s="215" t="s">
        <v>314</v>
      </c>
      <c r="K97" s="254">
        <v>0</v>
      </c>
      <c r="L97" s="254" t="s">
        <v>405</v>
      </c>
      <c r="M97" s="215" t="s">
        <v>412</v>
      </c>
      <c r="N97" s="254" t="s">
        <v>221</v>
      </c>
      <c r="O97" s="215" t="s">
        <v>407</v>
      </c>
      <c r="P97" s="215" t="s">
        <v>408</v>
      </c>
      <c r="Q97" s="255"/>
      <c r="R97" s="218"/>
      <c r="S97" s="218"/>
      <c r="T97" s="218"/>
      <c r="U97" s="218"/>
      <c r="V97" s="255">
        <v>185000</v>
      </c>
      <c r="W97" s="255">
        <v>48800</v>
      </c>
      <c r="X97" s="260">
        <v>105152.04</v>
      </c>
      <c r="Y97" s="218"/>
      <c r="Z97" s="256"/>
      <c r="AA97" s="218"/>
      <c r="AB97" s="214"/>
      <c r="AC97" s="254"/>
      <c r="AD97" s="215"/>
      <c r="AE97" s="215"/>
      <c r="AF97" s="257"/>
      <c r="AG97" s="258"/>
      <c r="AH97" s="258"/>
      <c r="AI97" s="258"/>
      <c r="AJ97" s="258"/>
      <c r="AK97" s="258"/>
      <c r="AL97" s="258"/>
      <c r="AM97" s="258"/>
      <c r="AN97" s="258"/>
      <c r="AO97" s="258"/>
      <c r="AP97" s="258"/>
      <c r="AQ97" s="258"/>
      <c r="AR97" s="261">
        <v>240</v>
      </c>
      <c r="AS97" s="232">
        <f t="shared" si="8"/>
        <v>81348489.599999994</v>
      </c>
      <c r="AT97" s="233">
        <f>AS97*1.12</f>
        <v>91110308.351999998</v>
      </c>
      <c r="AU97" s="254"/>
      <c r="AV97" s="215">
        <v>2017</v>
      </c>
      <c r="AW97" s="258"/>
      <c r="AX97" s="216" t="s">
        <v>50</v>
      </c>
      <c r="AY97" s="127"/>
      <c r="AZ97" s="127"/>
    </row>
    <row r="98" spans="1:246" s="46" customFormat="1" ht="13.15" customHeight="1" x14ac:dyDescent="0.25">
      <c r="A98" s="60"/>
      <c r="B98" s="64"/>
      <c r="C98" s="99" t="s">
        <v>209</v>
      </c>
      <c r="D98" s="99"/>
      <c r="E98" s="99"/>
      <c r="F98" s="99"/>
      <c r="G98" s="99"/>
      <c r="H98" s="99"/>
      <c r="I98" s="99"/>
      <c r="J98" s="99"/>
      <c r="K98" s="99"/>
      <c r="L98" s="99"/>
      <c r="M98" s="99"/>
      <c r="N98" s="99"/>
      <c r="O98" s="99"/>
      <c r="P98" s="99"/>
      <c r="Q98" s="101"/>
      <c r="R98" s="64"/>
      <c r="S98" s="64"/>
      <c r="T98" s="62"/>
      <c r="U98" s="62"/>
      <c r="V98" s="62"/>
      <c r="W98" s="62"/>
      <c r="X98" s="62"/>
      <c r="Y98" s="62"/>
      <c r="Z98" s="64"/>
      <c r="AA98" s="60"/>
      <c r="AB98" s="60"/>
      <c r="AC98" s="60"/>
      <c r="AD98" s="60"/>
      <c r="AE98" s="60"/>
      <c r="AF98" s="60"/>
      <c r="AG98" s="64"/>
      <c r="AH98" s="64"/>
      <c r="AI98" s="64"/>
      <c r="AJ98" s="64"/>
      <c r="AK98" s="64"/>
      <c r="AL98" s="64"/>
      <c r="AM98" s="64"/>
      <c r="AN98" s="64"/>
      <c r="AO98" s="64"/>
      <c r="AP98" s="64"/>
      <c r="AQ98" s="64"/>
      <c r="AR98" s="64"/>
      <c r="AS98" s="129">
        <f>SUM(AS55:AS93)</f>
        <v>364991129.33950013</v>
      </c>
      <c r="AT98" s="182">
        <f>SUM(AT55:AT93)</f>
        <v>408790064.86024004</v>
      </c>
      <c r="AU98" s="64"/>
      <c r="AV98" s="64"/>
      <c r="AW98" s="64"/>
      <c r="AX98" s="61" t="s">
        <v>52</v>
      </c>
      <c r="BA98" s="68"/>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47"/>
      <c r="CH98" s="47"/>
      <c r="CI98" s="47"/>
      <c r="CJ98" s="47"/>
      <c r="CK98" s="47"/>
      <c r="CL98" s="47"/>
      <c r="CM98" s="47"/>
      <c r="CN98" s="47"/>
      <c r="CO98" s="47"/>
      <c r="CP98" s="47"/>
      <c r="CQ98" s="47"/>
      <c r="CR98" s="47"/>
      <c r="CS98" s="47"/>
      <c r="CT98" s="47"/>
      <c r="CU98" s="47"/>
      <c r="CV98" s="47"/>
      <c r="CW98" s="47"/>
      <c r="CX98" s="47"/>
      <c r="CY98" s="47"/>
      <c r="CZ98" s="47"/>
      <c r="DA98" s="47"/>
      <c r="DB98" s="47"/>
      <c r="DC98" s="47"/>
      <c r="DD98" s="47"/>
      <c r="DE98" s="47"/>
      <c r="DF98" s="47"/>
      <c r="DG98" s="47"/>
      <c r="DH98" s="47"/>
      <c r="DI98" s="47"/>
      <c r="DJ98" s="47"/>
      <c r="DK98" s="47"/>
      <c r="DL98" s="47"/>
      <c r="DM98" s="47"/>
      <c r="DN98" s="47"/>
      <c r="DO98" s="47"/>
      <c r="DP98" s="47"/>
      <c r="DQ98" s="47"/>
      <c r="DR98" s="47"/>
      <c r="DS98" s="47"/>
      <c r="DT98" s="47"/>
      <c r="DU98" s="47"/>
      <c r="DV98" s="47"/>
      <c r="DW98" s="47"/>
      <c r="DX98" s="47"/>
      <c r="DY98" s="47"/>
      <c r="DZ98" s="47"/>
      <c r="EA98" s="47"/>
      <c r="EB98" s="47"/>
      <c r="EC98" s="47"/>
      <c r="ED98" s="47"/>
      <c r="EE98" s="47"/>
      <c r="EF98" s="47"/>
      <c r="EG98" s="47"/>
      <c r="EH98" s="47"/>
      <c r="EI98" s="47"/>
      <c r="EJ98" s="47"/>
      <c r="EK98" s="47"/>
      <c r="EL98" s="47"/>
      <c r="EM98" s="47"/>
      <c r="EN98" s="47"/>
      <c r="EO98" s="47"/>
      <c r="EP98" s="47"/>
      <c r="EQ98" s="47"/>
      <c r="ER98" s="47"/>
      <c r="ES98" s="47"/>
      <c r="ET98" s="47"/>
      <c r="EU98" s="47"/>
      <c r="EV98" s="47"/>
      <c r="EW98" s="47"/>
      <c r="EX98" s="47"/>
      <c r="EY98" s="47"/>
      <c r="EZ98" s="47"/>
      <c r="FA98" s="47"/>
      <c r="FB98" s="47"/>
      <c r="FC98" s="47"/>
      <c r="FD98" s="47"/>
      <c r="FE98" s="47"/>
      <c r="FF98" s="47"/>
      <c r="FG98" s="47"/>
      <c r="FH98" s="47"/>
      <c r="FI98" s="47"/>
      <c r="FJ98" s="47"/>
      <c r="FK98" s="47"/>
      <c r="FL98" s="47"/>
      <c r="FM98" s="47"/>
      <c r="FN98" s="47"/>
      <c r="FO98" s="47"/>
      <c r="FP98" s="47"/>
      <c r="FQ98" s="47"/>
      <c r="FR98" s="47"/>
      <c r="FS98" s="47"/>
      <c r="FT98" s="47"/>
      <c r="FU98" s="47"/>
      <c r="FV98" s="47"/>
      <c r="FW98" s="47"/>
      <c r="FX98" s="47"/>
      <c r="FY98" s="47"/>
      <c r="FZ98" s="47"/>
      <c r="GA98" s="47"/>
      <c r="GB98" s="47"/>
      <c r="GC98" s="47"/>
      <c r="GD98" s="47"/>
      <c r="GE98" s="47"/>
      <c r="GF98" s="47"/>
      <c r="GG98" s="47"/>
      <c r="GH98" s="47"/>
      <c r="GI98" s="47"/>
      <c r="GJ98" s="47"/>
      <c r="GK98" s="47"/>
      <c r="GL98" s="47"/>
      <c r="GM98" s="47"/>
      <c r="GN98" s="47"/>
      <c r="GO98" s="47"/>
      <c r="GP98" s="47"/>
      <c r="GQ98" s="47"/>
      <c r="GR98" s="47"/>
      <c r="GS98" s="47"/>
      <c r="GT98" s="47"/>
      <c r="GU98" s="47"/>
      <c r="GV98" s="47"/>
      <c r="GW98" s="47"/>
      <c r="GX98" s="47"/>
      <c r="GY98" s="47"/>
      <c r="GZ98" s="47"/>
      <c r="HA98" s="47"/>
      <c r="HB98" s="47"/>
      <c r="HC98" s="47"/>
      <c r="HD98" s="47"/>
      <c r="HE98" s="47"/>
      <c r="HF98" s="47"/>
      <c r="HG98" s="47"/>
      <c r="HH98" s="47"/>
      <c r="HI98" s="47"/>
      <c r="HJ98" s="47"/>
      <c r="HK98" s="47"/>
      <c r="HL98" s="47"/>
      <c r="HM98" s="47"/>
      <c r="HN98" s="47"/>
      <c r="HO98" s="47"/>
      <c r="HP98" s="47"/>
      <c r="HQ98" s="47"/>
      <c r="HR98" s="47"/>
      <c r="HS98" s="47"/>
      <c r="HT98" s="47"/>
    </row>
    <row r="99" spans="1:246" s="46" customFormat="1" ht="13.15" customHeight="1" x14ac:dyDescent="0.2">
      <c r="A99" s="60"/>
      <c r="B99" s="62"/>
      <c r="C99" s="99" t="s">
        <v>207</v>
      </c>
      <c r="D99" s="63"/>
      <c r="E99" s="66"/>
      <c r="F99" s="66"/>
      <c r="G99" s="66"/>
      <c r="H99" s="66"/>
      <c r="I99" s="66"/>
      <c r="J99" s="66"/>
      <c r="K99" s="66"/>
      <c r="L99" s="60"/>
      <c r="M99" s="66"/>
      <c r="N99" s="66"/>
      <c r="O99" s="66"/>
      <c r="P99" s="60"/>
      <c r="Q99" s="64"/>
      <c r="R99" s="102"/>
      <c r="S99" s="102"/>
      <c r="T99" s="62"/>
      <c r="U99" s="62"/>
      <c r="V99" s="62"/>
      <c r="W99" s="62"/>
      <c r="X99" s="62"/>
      <c r="Y99" s="62"/>
      <c r="Z99" s="62"/>
      <c r="AA99" s="60"/>
      <c r="AB99" s="60"/>
      <c r="AC99" s="60"/>
      <c r="AD99" s="60"/>
      <c r="AE99" s="60"/>
      <c r="AF99" s="60"/>
      <c r="AG99" s="62"/>
      <c r="AH99" s="62"/>
      <c r="AI99" s="62"/>
      <c r="AJ99" s="62"/>
      <c r="AK99" s="62"/>
      <c r="AL99" s="62"/>
      <c r="AM99" s="62"/>
      <c r="AN99" s="62"/>
      <c r="AO99" s="62"/>
      <c r="AP99" s="62"/>
      <c r="AQ99" s="62"/>
      <c r="AR99" s="62"/>
      <c r="AS99" s="62"/>
      <c r="AT99" s="62"/>
      <c r="AU99" s="62"/>
      <c r="AV99" s="62"/>
      <c r="AW99" s="62"/>
      <c r="AX99" s="61" t="s">
        <v>52</v>
      </c>
      <c r="BA99" s="68"/>
      <c r="BC99" s="47"/>
      <c r="BD99" s="47"/>
      <c r="BE99" s="47"/>
      <c r="BF99" s="47"/>
      <c r="BG99" s="47"/>
      <c r="BH99" s="47"/>
      <c r="BI99" s="47"/>
      <c r="BJ99" s="47"/>
      <c r="BK99" s="47"/>
      <c r="BL99" s="47"/>
      <c r="BM99" s="47"/>
      <c r="BN99" s="47"/>
      <c r="BO99" s="47"/>
      <c r="BP99" s="47"/>
      <c r="BQ99" s="47"/>
      <c r="BR99" s="47"/>
      <c r="BS99" s="47"/>
      <c r="BT99" s="47"/>
      <c r="BU99" s="47"/>
      <c r="BV99" s="47"/>
      <c r="BW99" s="47"/>
      <c r="BX99" s="47"/>
      <c r="BY99" s="47"/>
      <c r="BZ99" s="47"/>
      <c r="CA99" s="47"/>
      <c r="CB99" s="47"/>
      <c r="CC99" s="47"/>
      <c r="CD99" s="47"/>
      <c r="CE99" s="47"/>
      <c r="CF99" s="47"/>
      <c r="CG99" s="47"/>
      <c r="CH99" s="47"/>
      <c r="CI99" s="47"/>
      <c r="CJ99" s="47"/>
      <c r="CK99" s="47"/>
      <c r="CL99" s="47"/>
      <c r="CM99" s="47"/>
      <c r="CN99" s="47"/>
      <c r="CO99" s="47"/>
      <c r="CP99" s="47"/>
      <c r="CQ99" s="47"/>
      <c r="CR99" s="47"/>
      <c r="CS99" s="47"/>
      <c r="CT99" s="47"/>
      <c r="CU99" s="47"/>
      <c r="CV99" s="47"/>
      <c r="CW99" s="47"/>
      <c r="CX99" s="47"/>
      <c r="CY99" s="47"/>
      <c r="CZ99" s="47"/>
      <c r="DA99" s="47"/>
      <c r="DB99" s="47"/>
      <c r="DC99" s="47"/>
      <c r="DD99" s="47"/>
      <c r="DE99" s="47"/>
      <c r="DF99" s="47"/>
      <c r="DG99" s="47"/>
      <c r="DH99" s="47"/>
      <c r="DI99" s="47"/>
      <c r="DJ99" s="47"/>
      <c r="DK99" s="47"/>
      <c r="DL99" s="47"/>
      <c r="DM99" s="47"/>
      <c r="DN99" s="47"/>
      <c r="DO99" s="47"/>
      <c r="DP99" s="47"/>
      <c r="DQ99" s="47"/>
      <c r="DR99" s="47"/>
      <c r="DS99" s="47"/>
      <c r="DT99" s="47"/>
      <c r="DU99" s="47"/>
      <c r="DV99" s="47"/>
      <c r="DW99" s="47"/>
      <c r="DX99" s="47"/>
      <c r="DY99" s="47"/>
      <c r="DZ99" s="47"/>
      <c r="EA99" s="47"/>
      <c r="EB99" s="47"/>
      <c r="EC99" s="47"/>
      <c r="ED99" s="47"/>
      <c r="EE99" s="47"/>
      <c r="EF99" s="47"/>
      <c r="EG99" s="47"/>
      <c r="EH99" s="47"/>
      <c r="EI99" s="47"/>
      <c r="EJ99" s="47"/>
      <c r="EK99" s="47"/>
      <c r="EL99" s="47"/>
      <c r="EM99" s="47"/>
      <c r="EN99" s="47"/>
      <c r="EO99" s="47"/>
      <c r="EP99" s="47"/>
      <c r="EQ99" s="47"/>
      <c r="ER99" s="47"/>
      <c r="ES99" s="47"/>
      <c r="ET99" s="47"/>
      <c r="EU99" s="47"/>
      <c r="EV99" s="47"/>
      <c r="EW99" s="47"/>
      <c r="EX99" s="47"/>
      <c r="EY99" s="47"/>
      <c r="EZ99" s="47"/>
      <c r="FA99" s="47"/>
      <c r="FB99" s="47"/>
      <c r="FC99" s="47"/>
      <c r="FD99" s="47"/>
      <c r="FE99" s="47"/>
      <c r="FF99" s="47"/>
      <c r="FG99" s="47"/>
      <c r="FH99" s="47"/>
      <c r="FI99" s="47"/>
      <c r="FJ99" s="47"/>
      <c r="FK99" s="47"/>
      <c r="FL99" s="47"/>
      <c r="FM99" s="47"/>
      <c r="FN99" s="47"/>
      <c r="FO99" s="47"/>
      <c r="FP99" s="47"/>
      <c r="FQ99" s="47"/>
      <c r="FR99" s="47"/>
      <c r="FS99" s="47"/>
      <c r="FT99" s="47"/>
      <c r="FU99" s="47"/>
      <c r="FV99" s="47"/>
      <c r="FW99" s="47"/>
      <c r="FX99" s="47"/>
      <c r="FY99" s="47"/>
      <c r="FZ99" s="47"/>
      <c r="GA99" s="47"/>
      <c r="GB99" s="47"/>
      <c r="GC99" s="47"/>
      <c r="GD99" s="47"/>
      <c r="GE99" s="47"/>
      <c r="GF99" s="47"/>
      <c r="GG99" s="47"/>
      <c r="GH99" s="47"/>
      <c r="GI99" s="47"/>
      <c r="GJ99" s="47"/>
      <c r="GK99" s="47"/>
      <c r="GL99" s="47"/>
      <c r="GM99" s="47"/>
      <c r="GN99" s="47"/>
      <c r="GO99" s="47"/>
      <c r="GP99" s="47"/>
      <c r="GQ99" s="47"/>
      <c r="GR99" s="47"/>
      <c r="GS99" s="47"/>
      <c r="GT99" s="47"/>
      <c r="GU99" s="47"/>
      <c r="GV99" s="47"/>
      <c r="GW99" s="47"/>
      <c r="GX99" s="47"/>
      <c r="GY99" s="47"/>
      <c r="GZ99" s="47"/>
      <c r="HA99" s="47"/>
      <c r="HB99" s="47"/>
      <c r="HC99" s="47"/>
      <c r="HD99" s="47"/>
      <c r="HE99" s="47"/>
      <c r="HF99" s="47"/>
      <c r="HG99" s="47"/>
      <c r="HH99" s="47"/>
      <c r="HI99" s="47"/>
      <c r="HJ99" s="47"/>
      <c r="HK99" s="47"/>
      <c r="HL99" s="47"/>
      <c r="HM99" s="47"/>
      <c r="HN99" s="47"/>
      <c r="HO99" s="47"/>
      <c r="HP99" s="47"/>
      <c r="HQ99" s="47"/>
      <c r="HR99" s="47"/>
      <c r="HS99" s="47"/>
      <c r="HT99" s="47"/>
    </row>
    <row r="100" spans="1:246" s="114" customFormat="1" ht="15" customHeight="1" x14ac:dyDescent="0.2">
      <c r="A100" s="111"/>
      <c r="B100" s="128"/>
      <c r="C100" s="111"/>
      <c r="D100" s="132"/>
      <c r="E100" s="63"/>
      <c r="F100" s="111"/>
      <c r="G100" s="111"/>
      <c r="H100" s="111"/>
      <c r="I100" s="180"/>
      <c r="J100" s="111"/>
      <c r="K100" s="111"/>
      <c r="L100" s="116"/>
      <c r="M100" s="111"/>
      <c r="N100" s="110"/>
      <c r="O100" s="111"/>
      <c r="P100" s="111"/>
      <c r="Q100" s="111"/>
      <c r="R100" s="110"/>
      <c r="S100" s="110"/>
      <c r="T100" s="110"/>
      <c r="U100" s="110"/>
      <c r="V100" s="110"/>
      <c r="W100" s="184"/>
      <c r="X100" s="181"/>
      <c r="Y100" s="110"/>
      <c r="Z100" s="110"/>
      <c r="AA100" s="111"/>
      <c r="AB100" s="111"/>
      <c r="AC100" s="111"/>
      <c r="AD100" s="111"/>
      <c r="AE100" s="111"/>
      <c r="AF100" s="111"/>
      <c r="AG100" s="128"/>
      <c r="AH100" s="128"/>
      <c r="AI100" s="128"/>
      <c r="AJ100" s="128"/>
      <c r="AK100" s="128"/>
      <c r="AL100" s="128"/>
      <c r="AM100" s="128"/>
      <c r="AN100" s="128"/>
      <c r="AO100" s="128"/>
      <c r="AP100" s="128"/>
      <c r="AQ100" s="128"/>
      <c r="AR100" s="128"/>
      <c r="AS100" s="110"/>
      <c r="AT100" s="110"/>
      <c r="AU100" s="176"/>
      <c r="AV100" s="135"/>
      <c r="AW100" s="133"/>
      <c r="AX100" s="131"/>
      <c r="AY100" s="127"/>
      <c r="AZ100" s="127"/>
      <c r="BA100" s="130"/>
      <c r="BB100" s="130"/>
      <c r="BC100" s="130"/>
      <c r="BD100" s="130"/>
      <c r="BE100" s="130"/>
      <c r="BF100" s="130"/>
      <c r="BG100" s="130"/>
      <c r="BH100" s="130"/>
      <c r="BI100" s="130"/>
      <c r="BJ100" s="130"/>
      <c r="BK100" s="130"/>
      <c r="BL100" s="130"/>
      <c r="BM100" s="130"/>
      <c r="BN100" s="130"/>
      <c r="BO100" s="130"/>
      <c r="BP100" s="130"/>
      <c r="BQ100" s="130"/>
      <c r="BR100" s="130"/>
      <c r="BS100" s="130"/>
      <c r="BT100" s="130"/>
      <c r="BU100" s="130"/>
      <c r="BV100" s="130"/>
      <c r="BW100" s="130"/>
      <c r="BX100" s="130"/>
      <c r="BY100" s="130"/>
      <c r="BZ100" s="130"/>
      <c r="CA100" s="130"/>
      <c r="CB100" s="130"/>
      <c r="CC100" s="130"/>
      <c r="CD100" s="130"/>
      <c r="CE100" s="130"/>
      <c r="CF100" s="130"/>
      <c r="CG100" s="130"/>
      <c r="CH100" s="130"/>
      <c r="CI100" s="130"/>
      <c r="CJ100" s="130"/>
      <c r="CK100" s="130"/>
      <c r="CL100" s="130"/>
      <c r="CM100" s="130"/>
      <c r="CN100" s="130"/>
      <c r="CO100" s="130"/>
      <c r="CP100" s="130"/>
      <c r="CQ100" s="130"/>
      <c r="CR100" s="130"/>
      <c r="CS100" s="130"/>
      <c r="CT100" s="130"/>
      <c r="CU100" s="130"/>
      <c r="CV100" s="130"/>
      <c r="CW100" s="130"/>
      <c r="CX100" s="130"/>
      <c r="CY100" s="130"/>
      <c r="CZ100" s="130"/>
      <c r="DA100" s="130"/>
      <c r="DB100" s="130"/>
      <c r="DC100" s="130"/>
      <c r="DD100" s="130"/>
      <c r="DE100" s="130"/>
      <c r="DF100" s="130"/>
      <c r="DG100" s="130"/>
      <c r="DH100" s="130"/>
      <c r="DI100" s="130"/>
      <c r="DJ100" s="130"/>
      <c r="DK100" s="130"/>
      <c r="DL100" s="130"/>
      <c r="DM100" s="130"/>
      <c r="DN100" s="130"/>
      <c r="DO100" s="130"/>
      <c r="DP100" s="130"/>
      <c r="DQ100" s="130"/>
      <c r="DR100" s="130"/>
      <c r="DS100" s="130"/>
      <c r="DT100" s="130"/>
      <c r="DU100" s="130"/>
      <c r="DV100" s="130"/>
      <c r="DW100" s="130"/>
      <c r="DX100" s="130"/>
      <c r="DY100" s="130"/>
      <c r="DZ100" s="130"/>
      <c r="EA100" s="130"/>
      <c r="EB100" s="130"/>
      <c r="EC100" s="130"/>
      <c r="ED100" s="130"/>
      <c r="EE100" s="130"/>
      <c r="EF100" s="130"/>
      <c r="EG100" s="130"/>
      <c r="EH100" s="130"/>
      <c r="EI100" s="130"/>
      <c r="EJ100" s="130"/>
      <c r="EK100" s="130"/>
      <c r="EL100" s="130"/>
      <c r="EM100" s="130"/>
      <c r="EN100" s="130"/>
      <c r="EO100" s="130"/>
      <c r="EP100" s="130"/>
      <c r="EQ100" s="130"/>
      <c r="ER100" s="130"/>
      <c r="ES100" s="130"/>
      <c r="ET100" s="130"/>
      <c r="EU100" s="130"/>
      <c r="EV100" s="130"/>
      <c r="EW100" s="130"/>
      <c r="EX100" s="130"/>
      <c r="EY100" s="130"/>
      <c r="EZ100" s="130"/>
      <c r="FA100" s="130"/>
      <c r="FB100" s="130"/>
      <c r="FC100" s="130"/>
      <c r="FD100" s="130"/>
      <c r="FE100" s="130"/>
      <c r="FF100" s="130"/>
      <c r="FG100" s="130"/>
      <c r="FH100" s="130"/>
      <c r="FI100" s="130"/>
      <c r="FJ100" s="130"/>
      <c r="FK100" s="130"/>
      <c r="FL100" s="130"/>
      <c r="FM100" s="130"/>
      <c r="FN100" s="130"/>
      <c r="FO100" s="130"/>
      <c r="FP100" s="130"/>
      <c r="FQ100" s="130"/>
      <c r="FR100" s="130"/>
      <c r="FS100" s="130"/>
      <c r="FT100" s="130"/>
      <c r="FU100" s="130"/>
      <c r="FV100" s="130"/>
      <c r="FW100" s="130"/>
      <c r="FX100" s="130"/>
      <c r="FY100" s="130"/>
      <c r="FZ100" s="130"/>
      <c r="GA100" s="130"/>
      <c r="GB100" s="130"/>
      <c r="GC100" s="130"/>
      <c r="GD100" s="130"/>
      <c r="GE100" s="130"/>
      <c r="GF100" s="130"/>
      <c r="GG100" s="130"/>
      <c r="GH100" s="130"/>
      <c r="GI100" s="130"/>
      <c r="GJ100" s="130"/>
      <c r="GK100" s="130"/>
      <c r="GL100" s="130"/>
      <c r="GM100" s="130"/>
      <c r="GN100" s="130"/>
      <c r="GO100" s="130"/>
      <c r="GP100" s="130"/>
      <c r="GQ100" s="130"/>
      <c r="GR100" s="130"/>
      <c r="GS100" s="130"/>
      <c r="GT100" s="130"/>
      <c r="GU100" s="130"/>
      <c r="GV100" s="130"/>
      <c r="GW100" s="130"/>
      <c r="GX100" s="130"/>
      <c r="GY100" s="130"/>
      <c r="GZ100" s="130"/>
      <c r="HA100" s="130"/>
      <c r="HB100" s="130"/>
      <c r="HC100" s="130"/>
      <c r="HD100" s="130"/>
      <c r="HE100" s="130"/>
      <c r="HF100" s="130"/>
      <c r="HG100" s="130"/>
      <c r="HH100" s="130"/>
      <c r="HI100" s="130"/>
      <c r="HJ100" s="130"/>
      <c r="HK100" s="130"/>
      <c r="HL100" s="130"/>
      <c r="HM100" s="130"/>
      <c r="HN100" s="130"/>
      <c r="HO100" s="130"/>
      <c r="HP100" s="130"/>
      <c r="HQ100" s="130"/>
      <c r="HR100" s="130"/>
      <c r="HS100" s="130"/>
      <c r="HT100" s="130"/>
      <c r="HU100" s="130"/>
      <c r="HV100" s="130"/>
      <c r="HW100" s="130"/>
      <c r="HX100" s="130"/>
      <c r="HY100" s="130"/>
      <c r="HZ100" s="130"/>
      <c r="IA100" s="130"/>
      <c r="IB100" s="130"/>
      <c r="IC100" s="130"/>
      <c r="ID100" s="130"/>
      <c r="IE100" s="130"/>
      <c r="IF100" s="130"/>
      <c r="IG100" s="130"/>
      <c r="IH100" s="130"/>
      <c r="II100" s="130"/>
      <c r="IJ100" s="130"/>
      <c r="IK100" s="130"/>
      <c r="IL100" s="130"/>
    </row>
    <row r="101" spans="1:246" s="114" customFormat="1" ht="15" customHeight="1" x14ac:dyDescent="0.25">
      <c r="A101" s="60"/>
      <c r="B101" s="62"/>
      <c r="C101" s="60"/>
      <c r="D101" s="171"/>
      <c r="E101" s="63"/>
      <c r="F101" s="66"/>
      <c r="G101" s="63"/>
      <c r="H101" s="63"/>
      <c r="I101" s="66"/>
      <c r="J101" s="66"/>
      <c r="K101" s="66"/>
      <c r="L101" s="66"/>
      <c r="M101" s="66"/>
      <c r="N101" s="60"/>
      <c r="O101" s="60"/>
      <c r="P101" s="60"/>
      <c r="Q101" s="64"/>
      <c r="R101" s="64"/>
      <c r="S101" s="64"/>
      <c r="T101" s="172"/>
      <c r="U101" s="172"/>
      <c r="V101" s="172"/>
      <c r="W101" s="172"/>
      <c r="X101" s="177"/>
      <c r="Y101" s="64"/>
      <c r="Z101" s="62"/>
      <c r="AA101" s="67"/>
      <c r="AB101" s="67"/>
      <c r="AC101" s="67"/>
      <c r="AD101" s="67"/>
      <c r="AE101" s="67"/>
      <c r="AF101" s="67"/>
      <c r="AG101" s="67"/>
      <c r="AH101" s="67"/>
      <c r="AI101" s="67"/>
      <c r="AJ101" s="67"/>
      <c r="AK101" s="67"/>
      <c r="AL101" s="67"/>
      <c r="AM101" s="67"/>
      <c r="AN101" s="67"/>
      <c r="AO101" s="67"/>
      <c r="AP101" s="67"/>
      <c r="AQ101" s="67"/>
      <c r="AR101" s="67"/>
      <c r="AS101" s="110"/>
      <c r="AT101" s="110"/>
      <c r="AU101" s="173"/>
      <c r="AV101" s="173"/>
      <c r="AW101" s="174"/>
      <c r="AX101" s="61"/>
      <c r="AY101" s="127"/>
      <c r="AZ101" s="127"/>
    </row>
    <row r="102" spans="1:246" ht="13.15" customHeight="1" x14ac:dyDescent="0.2">
      <c r="A102" s="61"/>
      <c r="B102" s="62"/>
      <c r="C102" s="99" t="s">
        <v>210</v>
      </c>
      <c r="D102" s="63"/>
      <c r="E102" s="66"/>
      <c r="F102" s="66"/>
      <c r="G102" s="66"/>
      <c r="H102" s="66"/>
      <c r="I102" s="66"/>
      <c r="J102" s="66"/>
      <c r="K102" s="66"/>
      <c r="L102" s="60"/>
      <c r="M102" s="66"/>
      <c r="N102" s="66"/>
      <c r="O102" s="66"/>
      <c r="P102" s="60"/>
      <c r="Q102" s="64"/>
      <c r="R102" s="103"/>
      <c r="S102" s="103"/>
      <c r="T102" s="62"/>
      <c r="U102" s="62"/>
      <c r="V102" s="62"/>
      <c r="W102" s="128"/>
      <c r="X102" s="62"/>
      <c r="Y102" s="62"/>
      <c r="Z102" s="69"/>
      <c r="AA102" s="69"/>
      <c r="AB102" s="69"/>
      <c r="AC102" s="69"/>
      <c r="AD102" s="69"/>
      <c r="AE102" s="69"/>
      <c r="AF102" s="69"/>
      <c r="AG102" s="69"/>
      <c r="AH102" s="69"/>
      <c r="AI102" s="69"/>
      <c r="AJ102" s="69"/>
      <c r="AK102" s="69"/>
      <c r="AL102" s="69"/>
      <c r="AM102" s="69"/>
      <c r="AN102" s="69"/>
      <c r="AO102" s="69"/>
      <c r="AP102" s="69"/>
      <c r="AQ102" s="69"/>
      <c r="AR102" s="69"/>
      <c r="AS102" s="129" t="e">
        <f>AS100+#REF!</f>
        <v>#REF!</v>
      </c>
      <c r="AT102" s="182" t="e">
        <f>AT100+#REF!</f>
        <v>#REF!</v>
      </c>
      <c r="AU102" s="104"/>
      <c r="AV102" s="105"/>
      <c r="AW102" s="61"/>
      <c r="AX102" s="61" t="s">
        <v>52</v>
      </c>
      <c r="AY102" s="107"/>
      <c r="AZ102" s="107"/>
      <c r="BA102" s="108"/>
      <c r="BB102" s="70"/>
      <c r="BC102" s="109"/>
      <c r="BD102" s="109"/>
      <c r="BE102" s="109"/>
      <c r="BF102" s="109"/>
      <c r="BG102" s="109"/>
      <c r="BH102" s="109"/>
      <c r="BI102" s="109"/>
      <c r="BJ102" s="109"/>
      <c r="BK102" s="109"/>
      <c r="BL102" s="109"/>
      <c r="BM102" s="109"/>
      <c r="BN102" s="109"/>
      <c r="BO102" s="109"/>
      <c r="BP102" s="109"/>
      <c r="BQ102" s="65"/>
      <c r="BR102" s="65"/>
      <c r="BS102" s="65"/>
      <c r="BT102" s="65"/>
      <c r="BU102" s="65"/>
      <c r="BV102" s="65"/>
      <c r="BW102" s="65"/>
      <c r="BX102" s="65"/>
      <c r="BY102" s="65"/>
      <c r="BZ102" s="65"/>
      <c r="CA102" s="65"/>
      <c r="CB102" s="65"/>
      <c r="CC102" s="65"/>
      <c r="CD102" s="65"/>
      <c r="CE102" s="65"/>
      <c r="CF102" s="65"/>
      <c r="CG102" s="65"/>
      <c r="CH102" s="65"/>
      <c r="CI102" s="65"/>
      <c r="CJ102" s="65"/>
      <c r="CK102" s="65"/>
      <c r="CL102" s="65"/>
      <c r="CM102" s="65"/>
      <c r="CN102" s="65"/>
      <c r="CO102" s="65"/>
      <c r="CP102" s="65"/>
      <c r="CQ102" s="65"/>
      <c r="CR102" s="65"/>
      <c r="CS102" s="65"/>
      <c r="CT102" s="65"/>
      <c r="CU102" s="65"/>
      <c r="CV102" s="65"/>
      <c r="CW102" s="65"/>
      <c r="CX102" s="65"/>
      <c r="CY102" s="65"/>
      <c r="CZ102" s="65"/>
      <c r="DA102" s="65"/>
      <c r="DB102" s="65"/>
      <c r="DC102" s="65"/>
      <c r="DD102" s="65"/>
      <c r="DE102" s="65"/>
      <c r="DF102" s="65"/>
      <c r="DG102" s="65"/>
      <c r="DH102" s="65"/>
      <c r="DI102" s="65"/>
      <c r="DJ102" s="65"/>
      <c r="DK102" s="65"/>
      <c r="DL102" s="65"/>
      <c r="DM102" s="65"/>
      <c r="DN102" s="65"/>
      <c r="DO102" s="65"/>
      <c r="DP102" s="65"/>
      <c r="DQ102" s="65"/>
      <c r="DR102" s="65"/>
      <c r="DS102" s="65"/>
      <c r="DT102" s="65"/>
      <c r="DU102" s="65"/>
      <c r="DV102" s="65"/>
      <c r="DW102" s="65"/>
      <c r="DX102" s="65"/>
      <c r="DY102" s="65"/>
      <c r="DZ102" s="65"/>
      <c r="EA102" s="65"/>
      <c r="EB102" s="65"/>
      <c r="EC102" s="65"/>
      <c r="ED102" s="65"/>
      <c r="EE102" s="65"/>
      <c r="EF102" s="65"/>
      <c r="EG102" s="65"/>
      <c r="EH102" s="65"/>
      <c r="EI102" s="65"/>
      <c r="EJ102" s="65"/>
      <c r="EK102" s="65"/>
      <c r="EL102" s="65"/>
      <c r="EM102" s="65"/>
      <c r="EN102" s="65"/>
      <c r="EO102" s="65"/>
      <c r="EP102" s="65"/>
      <c r="EQ102" s="65"/>
      <c r="ER102" s="65"/>
      <c r="ES102" s="65"/>
      <c r="ET102" s="65"/>
      <c r="EU102" s="65"/>
      <c r="EV102" s="65"/>
      <c r="EW102" s="65"/>
      <c r="EX102" s="65"/>
      <c r="EY102" s="65"/>
      <c r="EZ102" s="65"/>
      <c r="FA102" s="65"/>
      <c r="FB102" s="65"/>
      <c r="FC102" s="65"/>
      <c r="FD102" s="65"/>
      <c r="FE102" s="65"/>
      <c r="FF102" s="65"/>
      <c r="FG102" s="65"/>
      <c r="FH102" s="65"/>
      <c r="FI102" s="65"/>
      <c r="FJ102" s="65"/>
      <c r="FK102" s="65"/>
      <c r="FL102" s="65"/>
      <c r="FM102" s="65"/>
      <c r="FN102" s="65"/>
      <c r="FO102" s="65"/>
      <c r="FP102" s="65"/>
      <c r="FQ102" s="65"/>
      <c r="FR102" s="65"/>
      <c r="FS102" s="65"/>
      <c r="FT102" s="65"/>
      <c r="FU102" s="65"/>
      <c r="FV102" s="65"/>
      <c r="FW102" s="65"/>
      <c r="FX102" s="65"/>
      <c r="FY102" s="65"/>
      <c r="FZ102" s="65"/>
      <c r="GA102" s="65"/>
      <c r="GB102" s="65"/>
      <c r="GC102" s="65"/>
      <c r="GD102" s="65"/>
      <c r="GE102" s="65"/>
      <c r="GF102" s="65"/>
      <c r="GG102" s="65"/>
      <c r="GH102" s="65"/>
      <c r="GI102" s="65"/>
      <c r="GJ102" s="65"/>
      <c r="GK102" s="65"/>
      <c r="GL102" s="65"/>
      <c r="GM102" s="65"/>
      <c r="GN102" s="65"/>
      <c r="GO102" s="65"/>
      <c r="GP102" s="65"/>
      <c r="GQ102" s="65"/>
      <c r="GR102" s="65"/>
      <c r="GS102" s="65"/>
      <c r="GT102" s="65"/>
      <c r="GU102" s="65"/>
      <c r="GV102" s="65"/>
      <c r="GW102" s="65"/>
      <c r="GX102" s="65"/>
      <c r="GY102" s="65"/>
      <c r="GZ102" s="65"/>
      <c r="HA102" s="65"/>
      <c r="HB102" s="65"/>
      <c r="HC102" s="65"/>
      <c r="HD102" s="65"/>
      <c r="HE102" s="65"/>
      <c r="HF102" s="65"/>
      <c r="HG102" s="65"/>
      <c r="HH102" s="65"/>
      <c r="HI102" s="65"/>
      <c r="HJ102" s="65"/>
      <c r="HK102" s="65"/>
      <c r="HL102" s="65"/>
      <c r="HM102" s="65"/>
      <c r="HN102" s="65"/>
      <c r="HO102" s="65"/>
      <c r="HP102" s="65"/>
      <c r="HQ102" s="65"/>
      <c r="HR102" s="65"/>
      <c r="HS102" s="65"/>
      <c r="HT102" s="65"/>
    </row>
    <row r="103" spans="1:246" ht="13.15" customHeight="1" x14ac:dyDescent="0.2">
      <c r="A103" s="61"/>
      <c r="B103" s="62"/>
      <c r="C103" s="99" t="s">
        <v>180</v>
      </c>
      <c r="D103" s="63"/>
      <c r="E103" s="66"/>
      <c r="F103" s="66"/>
      <c r="G103" s="66"/>
      <c r="H103" s="66"/>
      <c r="I103" s="66"/>
      <c r="J103" s="66"/>
      <c r="K103" s="66"/>
      <c r="L103" s="60"/>
      <c r="M103" s="66"/>
      <c r="N103" s="66"/>
      <c r="O103" s="66"/>
      <c r="P103" s="60"/>
      <c r="Q103" s="64"/>
      <c r="R103" s="103"/>
      <c r="S103" s="103"/>
      <c r="T103" s="62"/>
      <c r="U103" s="62"/>
      <c r="V103" s="62"/>
      <c r="W103" s="62"/>
      <c r="X103" s="62"/>
      <c r="Y103" s="62"/>
      <c r="Z103" s="69"/>
      <c r="AA103" s="69"/>
      <c r="AB103" s="69"/>
      <c r="AC103" s="69"/>
      <c r="AD103" s="69"/>
      <c r="AE103" s="69"/>
      <c r="AF103" s="69"/>
      <c r="AG103" s="69"/>
      <c r="AH103" s="69"/>
      <c r="AI103" s="69"/>
      <c r="AJ103" s="69"/>
      <c r="AK103" s="69"/>
      <c r="AL103" s="69"/>
      <c r="AM103" s="69"/>
      <c r="AN103" s="69"/>
      <c r="AO103" s="69"/>
      <c r="AP103" s="69"/>
      <c r="AQ103" s="69"/>
      <c r="AR103" s="69"/>
      <c r="AS103" s="98"/>
      <c r="AT103" s="98"/>
      <c r="AU103" s="104"/>
      <c r="AV103" s="105"/>
      <c r="AW103" s="61"/>
      <c r="AX103" s="61" t="s">
        <v>54</v>
      </c>
      <c r="AY103" s="107"/>
      <c r="AZ103" s="107"/>
      <c r="BA103" s="108"/>
      <c r="BB103" s="70"/>
      <c r="BC103" s="109"/>
      <c r="BD103" s="109"/>
      <c r="BE103" s="109"/>
      <c r="BF103" s="109"/>
      <c r="BG103" s="109"/>
      <c r="BH103" s="109"/>
      <c r="BI103" s="109"/>
      <c r="BJ103" s="109"/>
      <c r="BK103" s="109"/>
      <c r="BL103" s="109"/>
      <c r="BM103" s="109"/>
      <c r="BN103" s="109"/>
      <c r="BO103" s="109"/>
      <c r="BP103" s="109"/>
      <c r="BQ103" s="65"/>
      <c r="BR103" s="65"/>
      <c r="BS103" s="65"/>
      <c r="BT103" s="65"/>
      <c r="BU103" s="65"/>
      <c r="BV103" s="65"/>
      <c r="BW103" s="65"/>
      <c r="BX103" s="65"/>
      <c r="BY103" s="65"/>
      <c r="BZ103" s="65"/>
      <c r="CA103" s="65"/>
      <c r="CB103" s="65"/>
      <c r="CC103" s="65"/>
      <c r="CD103" s="65"/>
      <c r="CE103" s="65"/>
      <c r="CF103" s="65"/>
      <c r="CG103" s="65"/>
      <c r="CH103" s="65"/>
      <c r="CI103" s="65"/>
      <c r="CJ103" s="65"/>
      <c r="CK103" s="65"/>
      <c r="CL103" s="65"/>
      <c r="CM103" s="65"/>
      <c r="CN103" s="65"/>
      <c r="CO103" s="65"/>
      <c r="CP103" s="65"/>
      <c r="CQ103" s="65"/>
      <c r="CR103" s="65"/>
      <c r="CS103" s="65"/>
      <c r="CT103" s="65"/>
      <c r="CU103" s="65"/>
      <c r="CV103" s="65"/>
      <c r="CW103" s="65"/>
      <c r="CX103" s="65"/>
      <c r="CY103" s="65"/>
      <c r="CZ103" s="65"/>
      <c r="DA103" s="65"/>
      <c r="DB103" s="65"/>
      <c r="DC103" s="65"/>
      <c r="DD103" s="65"/>
      <c r="DE103" s="65"/>
      <c r="DF103" s="65"/>
      <c r="DG103" s="65"/>
      <c r="DH103" s="65"/>
      <c r="DI103" s="65"/>
      <c r="DJ103" s="65"/>
      <c r="DK103" s="65"/>
      <c r="DL103" s="65"/>
      <c r="DM103" s="65"/>
      <c r="DN103" s="65"/>
      <c r="DO103" s="65"/>
      <c r="DP103" s="65"/>
      <c r="DQ103" s="65"/>
      <c r="DR103" s="65"/>
      <c r="DS103" s="65"/>
      <c r="DT103" s="65"/>
      <c r="DU103" s="65"/>
      <c r="DV103" s="65"/>
      <c r="DW103" s="65"/>
      <c r="DX103" s="65"/>
      <c r="DY103" s="65"/>
      <c r="DZ103" s="65"/>
      <c r="EA103" s="65"/>
      <c r="EB103" s="65"/>
      <c r="EC103" s="65"/>
      <c r="ED103" s="65"/>
      <c r="EE103" s="65"/>
      <c r="EF103" s="65"/>
      <c r="EG103" s="65"/>
      <c r="EH103" s="65"/>
      <c r="EI103" s="65"/>
      <c r="EJ103" s="65"/>
      <c r="EK103" s="65"/>
      <c r="EL103" s="65"/>
      <c r="EM103" s="65"/>
      <c r="EN103" s="65"/>
      <c r="EO103" s="65"/>
      <c r="EP103" s="65"/>
      <c r="EQ103" s="65"/>
      <c r="ER103" s="65"/>
      <c r="ES103" s="65"/>
      <c r="ET103" s="65"/>
      <c r="EU103" s="65"/>
      <c r="EV103" s="65"/>
      <c r="EW103" s="65"/>
      <c r="EX103" s="65"/>
      <c r="EY103" s="65"/>
      <c r="EZ103" s="65"/>
      <c r="FA103" s="65"/>
      <c r="FB103" s="65"/>
      <c r="FC103" s="65"/>
      <c r="FD103" s="65"/>
      <c r="FE103" s="65"/>
      <c r="FF103" s="65"/>
      <c r="FG103" s="65"/>
      <c r="FH103" s="65"/>
      <c r="FI103" s="65"/>
      <c r="FJ103" s="65"/>
      <c r="FK103" s="65"/>
      <c r="FL103" s="65"/>
      <c r="FM103" s="65"/>
      <c r="FN103" s="65"/>
      <c r="FO103" s="65"/>
      <c r="FP103" s="65"/>
      <c r="FQ103" s="65"/>
      <c r="FR103" s="65"/>
      <c r="FS103" s="65"/>
      <c r="FT103" s="65"/>
      <c r="FU103" s="65"/>
      <c r="FV103" s="65"/>
      <c r="FW103" s="65"/>
      <c r="FX103" s="65"/>
      <c r="FY103" s="65"/>
      <c r="FZ103" s="65"/>
      <c r="GA103" s="65"/>
      <c r="GB103" s="65"/>
      <c r="GC103" s="65"/>
      <c r="GD103" s="65"/>
      <c r="GE103" s="65"/>
      <c r="GF103" s="65"/>
      <c r="GG103" s="65"/>
      <c r="GH103" s="65"/>
      <c r="GI103" s="65"/>
      <c r="GJ103" s="65"/>
      <c r="GK103" s="65"/>
      <c r="GL103" s="65"/>
      <c r="GM103" s="65"/>
      <c r="GN103" s="65"/>
      <c r="GO103" s="65"/>
      <c r="GP103" s="65"/>
      <c r="GQ103" s="65"/>
      <c r="GR103" s="65"/>
      <c r="GS103" s="65"/>
      <c r="GT103" s="65"/>
      <c r="GU103" s="65"/>
      <c r="GV103" s="65"/>
      <c r="GW103" s="65"/>
      <c r="GX103" s="65"/>
      <c r="GY103" s="65"/>
      <c r="GZ103" s="65"/>
      <c r="HA103" s="65"/>
      <c r="HB103" s="65"/>
      <c r="HC103" s="65"/>
      <c r="HD103" s="65"/>
      <c r="HE103" s="65"/>
      <c r="HF103" s="65"/>
      <c r="HG103" s="65"/>
      <c r="HH103" s="65"/>
      <c r="HI103" s="65"/>
      <c r="HJ103" s="65"/>
      <c r="HK103" s="65"/>
      <c r="HL103" s="65"/>
      <c r="HM103" s="65"/>
      <c r="HN103" s="65"/>
      <c r="HO103" s="65"/>
      <c r="HP103" s="65"/>
      <c r="HQ103" s="65"/>
      <c r="HR103" s="65"/>
      <c r="HS103" s="65"/>
      <c r="HT103" s="65"/>
    </row>
    <row r="104" spans="1:246" x14ac:dyDescent="0.2">
      <c r="A104" s="61"/>
      <c r="B104" s="62"/>
      <c r="C104" s="99" t="s">
        <v>185</v>
      </c>
      <c r="D104" s="63"/>
      <c r="E104" s="66"/>
      <c r="F104" s="66"/>
      <c r="G104" s="66"/>
      <c r="H104" s="66"/>
      <c r="I104" s="66"/>
      <c r="J104" s="66"/>
      <c r="K104" s="66"/>
      <c r="L104" s="60"/>
      <c r="M104" s="66"/>
      <c r="N104" s="66"/>
      <c r="O104" s="66"/>
      <c r="P104" s="60"/>
      <c r="Q104" s="64"/>
      <c r="R104" s="103"/>
      <c r="S104" s="103"/>
      <c r="T104" s="62"/>
      <c r="U104" s="62"/>
      <c r="V104" s="62"/>
      <c r="W104" s="62"/>
      <c r="X104" s="62"/>
      <c r="Y104" s="62"/>
      <c r="Z104" s="69"/>
      <c r="AA104" s="69"/>
      <c r="AB104" s="69"/>
      <c r="AC104" s="69"/>
      <c r="AD104" s="69"/>
      <c r="AE104" s="69"/>
      <c r="AF104" s="69"/>
      <c r="AG104" s="69"/>
      <c r="AH104" s="69"/>
      <c r="AI104" s="69"/>
      <c r="AJ104" s="69"/>
      <c r="AK104" s="69"/>
      <c r="AL104" s="69"/>
      <c r="AM104" s="69"/>
      <c r="AN104" s="69"/>
      <c r="AO104" s="69"/>
      <c r="AP104" s="69"/>
      <c r="AQ104" s="69"/>
      <c r="AR104" s="69"/>
      <c r="AS104" s="98"/>
      <c r="AT104" s="98"/>
      <c r="AU104" s="104"/>
      <c r="AV104" s="105"/>
      <c r="AW104" s="61"/>
      <c r="AX104" s="61" t="s">
        <v>54</v>
      </c>
      <c r="AY104" s="107"/>
      <c r="AZ104" s="107"/>
      <c r="BA104" s="108"/>
      <c r="BB104" s="70"/>
      <c r="BC104" s="109"/>
      <c r="BD104" s="109"/>
      <c r="BE104" s="109"/>
      <c r="BF104" s="109"/>
      <c r="BG104" s="109"/>
      <c r="BH104" s="109"/>
      <c r="BI104" s="109"/>
      <c r="BJ104" s="109"/>
      <c r="BK104" s="109"/>
      <c r="BL104" s="109"/>
      <c r="BM104" s="109"/>
      <c r="BN104" s="109"/>
      <c r="BO104" s="109"/>
      <c r="BP104" s="109"/>
      <c r="BQ104" s="65"/>
      <c r="BR104" s="65"/>
      <c r="BS104" s="65"/>
      <c r="BT104" s="65"/>
      <c r="BU104" s="65"/>
      <c r="BV104" s="65"/>
      <c r="BW104" s="65"/>
      <c r="BX104" s="65"/>
      <c r="BY104" s="65"/>
      <c r="BZ104" s="65"/>
      <c r="CA104" s="65"/>
      <c r="CB104" s="65"/>
      <c r="CC104" s="65"/>
      <c r="CD104" s="65"/>
      <c r="CE104" s="65"/>
      <c r="CF104" s="65"/>
      <c r="CG104" s="65"/>
      <c r="CH104" s="65"/>
      <c r="CI104" s="65"/>
      <c r="CJ104" s="65"/>
      <c r="CK104" s="65"/>
      <c r="CL104" s="65"/>
      <c r="CM104" s="65"/>
      <c r="CN104" s="65"/>
      <c r="CO104" s="65"/>
      <c r="CP104" s="65"/>
      <c r="CQ104" s="65"/>
      <c r="CR104" s="65"/>
      <c r="CS104" s="65"/>
      <c r="CT104" s="65"/>
      <c r="CU104" s="65"/>
      <c r="CV104" s="65"/>
      <c r="CW104" s="65"/>
      <c r="CX104" s="65"/>
      <c r="CY104" s="65"/>
      <c r="CZ104" s="65"/>
      <c r="DA104" s="65"/>
      <c r="DB104" s="65"/>
      <c r="DC104" s="65"/>
      <c r="DD104" s="65"/>
      <c r="DE104" s="65"/>
      <c r="DF104" s="65"/>
      <c r="DG104" s="65"/>
      <c r="DH104" s="65"/>
      <c r="DI104" s="65"/>
      <c r="DJ104" s="65"/>
      <c r="DK104" s="65"/>
      <c r="DL104" s="65"/>
      <c r="DM104" s="65"/>
      <c r="DN104" s="65"/>
      <c r="DO104" s="65"/>
      <c r="DP104" s="65"/>
      <c r="DQ104" s="65"/>
      <c r="DR104" s="65"/>
      <c r="DS104" s="65"/>
      <c r="DT104" s="65"/>
      <c r="DU104" s="65"/>
      <c r="DV104" s="65"/>
      <c r="DW104" s="65"/>
      <c r="DX104" s="65"/>
      <c r="DY104" s="65"/>
      <c r="DZ104" s="65"/>
      <c r="EA104" s="65"/>
      <c r="EB104" s="65"/>
      <c r="EC104" s="65"/>
      <c r="ED104" s="65"/>
      <c r="EE104" s="65"/>
      <c r="EF104" s="65"/>
      <c r="EG104" s="65"/>
      <c r="EH104" s="65"/>
      <c r="EI104" s="65"/>
      <c r="EJ104" s="65"/>
      <c r="EK104" s="65"/>
      <c r="EL104" s="65"/>
      <c r="EM104" s="65"/>
      <c r="EN104" s="65"/>
      <c r="EO104" s="65"/>
      <c r="EP104" s="65"/>
      <c r="EQ104" s="65"/>
      <c r="ER104" s="65"/>
      <c r="ES104" s="65"/>
      <c r="ET104" s="65"/>
      <c r="EU104" s="65"/>
      <c r="EV104" s="65"/>
      <c r="EW104" s="65"/>
      <c r="EX104" s="65"/>
      <c r="EY104" s="65"/>
      <c r="EZ104" s="65"/>
      <c r="FA104" s="65"/>
      <c r="FB104" s="65"/>
      <c r="FC104" s="65"/>
      <c r="FD104" s="65"/>
      <c r="FE104" s="65"/>
      <c r="FF104" s="65"/>
      <c r="FG104" s="65"/>
      <c r="FH104" s="65"/>
      <c r="FI104" s="65"/>
      <c r="FJ104" s="65"/>
      <c r="FK104" s="65"/>
      <c r="FL104" s="65"/>
      <c r="FM104" s="65"/>
      <c r="FN104" s="65"/>
      <c r="FO104" s="65"/>
      <c r="FP104" s="65"/>
      <c r="FQ104" s="65"/>
      <c r="FR104" s="65"/>
      <c r="FS104" s="65"/>
      <c r="FT104" s="65"/>
      <c r="FU104" s="65"/>
      <c r="FV104" s="65"/>
      <c r="FW104" s="65"/>
      <c r="FX104" s="65"/>
      <c r="FY104" s="65"/>
      <c r="FZ104" s="65"/>
      <c r="GA104" s="65"/>
      <c r="GB104" s="65"/>
      <c r="GC104" s="65"/>
      <c r="GD104" s="65"/>
      <c r="GE104" s="65"/>
      <c r="GF104" s="65"/>
      <c r="GG104" s="65"/>
      <c r="GH104" s="65"/>
      <c r="GI104" s="65"/>
      <c r="GJ104" s="65"/>
      <c r="GK104" s="65"/>
      <c r="GL104" s="65"/>
      <c r="GM104" s="65"/>
      <c r="GN104" s="65"/>
      <c r="GO104" s="65"/>
      <c r="GP104" s="65"/>
      <c r="GQ104" s="65"/>
      <c r="GR104" s="65"/>
      <c r="GS104" s="65"/>
      <c r="GT104" s="65"/>
      <c r="GU104" s="65"/>
      <c r="GV104" s="65"/>
      <c r="GW104" s="65"/>
      <c r="GX104" s="65"/>
      <c r="GY104" s="65"/>
      <c r="GZ104" s="65"/>
      <c r="HA104" s="65"/>
      <c r="HB104" s="65"/>
      <c r="HC104" s="65"/>
      <c r="HD104" s="65"/>
      <c r="HE104" s="65"/>
      <c r="HF104" s="65"/>
      <c r="HG104" s="65"/>
      <c r="HH104" s="65"/>
      <c r="HI104" s="65"/>
      <c r="HJ104" s="65"/>
      <c r="HK104" s="65"/>
      <c r="HL104" s="65"/>
      <c r="HM104" s="65"/>
      <c r="HN104" s="65"/>
      <c r="HO104" s="65"/>
      <c r="HP104" s="65"/>
      <c r="HQ104" s="65"/>
      <c r="HR104" s="65"/>
      <c r="HS104" s="65"/>
      <c r="HT104" s="65"/>
    </row>
    <row r="105" spans="1:246" s="114" customFormat="1" x14ac:dyDescent="0.25">
      <c r="A105" s="111"/>
      <c r="B105" s="111" t="s">
        <v>309</v>
      </c>
      <c r="C105" s="111" t="s">
        <v>310</v>
      </c>
      <c r="D105" s="132" t="s">
        <v>216</v>
      </c>
      <c r="E105" s="111" t="s">
        <v>311</v>
      </c>
      <c r="F105" s="111"/>
      <c r="G105" s="309" t="s">
        <v>312</v>
      </c>
      <c r="H105" s="120" t="s">
        <v>312</v>
      </c>
      <c r="I105" s="111" t="s">
        <v>313</v>
      </c>
      <c r="J105" s="111" t="s">
        <v>314</v>
      </c>
      <c r="K105" s="111">
        <v>80</v>
      </c>
      <c r="L105" s="111" t="s">
        <v>315</v>
      </c>
      <c r="M105" s="111" t="s">
        <v>316</v>
      </c>
      <c r="N105" s="111"/>
      <c r="O105" s="111" t="s">
        <v>317</v>
      </c>
      <c r="P105" s="111" t="s">
        <v>318</v>
      </c>
      <c r="Q105" s="110"/>
      <c r="R105" s="110"/>
      <c r="S105" s="110"/>
      <c r="T105" s="110"/>
      <c r="U105" s="183">
        <v>6942605.1150000002</v>
      </c>
      <c r="V105" s="183">
        <v>6942605.1150000002</v>
      </c>
      <c r="W105" s="183">
        <v>6942605.0350000001</v>
      </c>
      <c r="X105" s="310">
        <v>6942605.0349999964</v>
      </c>
      <c r="Y105" s="183"/>
      <c r="Z105" s="183"/>
      <c r="AA105" s="183"/>
      <c r="AB105" s="183"/>
      <c r="AC105" s="183"/>
      <c r="AD105" s="183"/>
      <c r="AE105" s="183"/>
      <c r="AF105" s="183"/>
      <c r="AG105" s="183"/>
      <c r="AH105" s="183"/>
      <c r="AI105" s="183"/>
      <c r="AJ105" s="183"/>
      <c r="AK105" s="183"/>
      <c r="AL105" s="183"/>
      <c r="AM105" s="183"/>
      <c r="AN105" s="183"/>
      <c r="AO105" s="183"/>
      <c r="AP105" s="183"/>
      <c r="AQ105" s="183"/>
      <c r="AR105" s="183"/>
      <c r="AS105" s="183">
        <f>SUM(Q105:Y105)</f>
        <v>27770420.299999997</v>
      </c>
      <c r="AT105" s="183">
        <f t="shared" ref="AT105:AT107" si="9">AS105*1.12</f>
        <v>31102870.736000001</v>
      </c>
      <c r="AU105" s="111"/>
      <c r="AV105" s="176" t="s">
        <v>319</v>
      </c>
      <c r="AW105" s="311"/>
      <c r="AX105" s="127"/>
      <c r="AY105" s="127"/>
      <c r="AZ105" s="312"/>
      <c r="BA105" s="312"/>
      <c r="BB105" s="313"/>
      <c r="BC105" s="313"/>
      <c r="BD105" s="313"/>
      <c r="BE105" s="313"/>
      <c r="BF105" s="313"/>
      <c r="BG105" s="313"/>
      <c r="BH105" s="313"/>
      <c r="BI105" s="313"/>
      <c r="BJ105" s="313"/>
      <c r="BK105" s="313"/>
      <c r="BL105" s="313"/>
      <c r="BM105" s="313"/>
      <c r="BN105" s="313"/>
      <c r="BO105" s="313"/>
      <c r="BP105" s="313"/>
      <c r="BQ105" s="313"/>
      <c r="BR105" s="313"/>
      <c r="BS105" s="313"/>
      <c r="BT105" s="313"/>
      <c r="BU105" s="313"/>
      <c r="BV105" s="313"/>
      <c r="BW105" s="313"/>
      <c r="BX105" s="313"/>
      <c r="BY105" s="313"/>
      <c r="BZ105" s="313"/>
      <c r="CA105" s="313"/>
      <c r="CB105" s="313"/>
      <c r="CC105" s="313"/>
      <c r="CD105" s="313"/>
      <c r="CE105" s="313"/>
      <c r="CF105" s="313"/>
      <c r="CG105" s="313"/>
      <c r="CH105" s="313"/>
      <c r="CI105" s="313"/>
      <c r="CJ105" s="313"/>
      <c r="CK105" s="313"/>
      <c r="CL105" s="313"/>
      <c r="CM105" s="313"/>
      <c r="CN105" s="313"/>
      <c r="CO105" s="313"/>
      <c r="CP105" s="313"/>
      <c r="CQ105" s="313"/>
      <c r="CR105" s="313"/>
      <c r="CS105" s="313"/>
      <c r="CT105" s="313"/>
      <c r="CU105" s="313"/>
      <c r="CV105" s="313"/>
      <c r="CW105" s="313"/>
      <c r="CX105" s="313"/>
      <c r="CY105" s="313"/>
      <c r="CZ105" s="313"/>
      <c r="DA105" s="313"/>
      <c r="DB105" s="313"/>
      <c r="DC105" s="313"/>
      <c r="DD105" s="313"/>
      <c r="DE105" s="313"/>
      <c r="DF105" s="313"/>
      <c r="DG105" s="313"/>
      <c r="DH105" s="313"/>
      <c r="DI105" s="313"/>
      <c r="DJ105" s="313"/>
      <c r="DK105" s="313"/>
      <c r="DL105" s="313"/>
      <c r="DM105" s="313"/>
      <c r="DN105" s="313"/>
      <c r="DO105" s="313"/>
      <c r="DP105" s="313"/>
      <c r="DQ105" s="313"/>
      <c r="DR105" s="313"/>
      <c r="DS105" s="313"/>
      <c r="DT105" s="313"/>
      <c r="DU105" s="313"/>
      <c r="DV105" s="313"/>
      <c r="DW105" s="313"/>
      <c r="DX105" s="313"/>
      <c r="DY105" s="313"/>
      <c r="DZ105" s="313"/>
      <c r="EA105" s="313"/>
      <c r="EB105" s="313"/>
      <c r="EC105" s="313"/>
      <c r="ED105" s="313"/>
      <c r="EE105" s="313"/>
      <c r="EF105" s="313"/>
      <c r="EG105" s="313"/>
      <c r="EH105" s="313"/>
      <c r="EI105" s="313"/>
      <c r="EJ105" s="313"/>
      <c r="EK105" s="313"/>
      <c r="EL105" s="313"/>
      <c r="EM105" s="313"/>
      <c r="EN105" s="313"/>
      <c r="EO105" s="313"/>
      <c r="EP105" s="313"/>
      <c r="EQ105" s="313"/>
      <c r="ER105" s="313"/>
      <c r="ES105" s="313"/>
      <c r="ET105" s="313"/>
      <c r="EU105" s="313"/>
      <c r="EV105" s="313"/>
      <c r="EW105" s="313"/>
      <c r="EX105" s="313"/>
      <c r="EY105" s="313"/>
      <c r="EZ105" s="313"/>
      <c r="FA105" s="313"/>
      <c r="FB105" s="313"/>
      <c r="FC105" s="313"/>
      <c r="FD105" s="313"/>
      <c r="FE105" s="313"/>
      <c r="FF105" s="313"/>
      <c r="FG105" s="313"/>
      <c r="FH105" s="313"/>
      <c r="FI105" s="313"/>
      <c r="FJ105" s="313"/>
      <c r="FK105" s="313"/>
      <c r="FL105" s="313"/>
      <c r="FM105" s="313"/>
      <c r="FN105" s="313"/>
      <c r="FO105" s="313"/>
      <c r="FP105" s="313"/>
      <c r="FQ105" s="313"/>
      <c r="FR105" s="313"/>
      <c r="FS105" s="313"/>
      <c r="FT105" s="313"/>
      <c r="FU105" s="313"/>
      <c r="FV105" s="313"/>
      <c r="FW105" s="313"/>
      <c r="FX105" s="313"/>
      <c r="FY105" s="313"/>
      <c r="FZ105" s="313"/>
      <c r="GA105" s="313"/>
      <c r="GB105" s="313"/>
      <c r="GC105" s="313"/>
      <c r="GD105" s="313"/>
      <c r="GE105" s="313"/>
      <c r="GF105" s="313"/>
      <c r="GG105" s="313"/>
      <c r="GH105" s="313"/>
      <c r="GI105" s="313"/>
      <c r="GJ105" s="313"/>
      <c r="GK105" s="313"/>
      <c r="GL105" s="313"/>
      <c r="GM105" s="313"/>
      <c r="GN105" s="313"/>
      <c r="GO105" s="313"/>
      <c r="GP105" s="313"/>
      <c r="GQ105" s="313"/>
      <c r="GR105" s="313"/>
      <c r="GS105" s="313"/>
      <c r="GT105" s="313"/>
      <c r="GU105" s="313"/>
      <c r="GV105" s="313"/>
      <c r="GW105" s="313"/>
      <c r="GX105" s="313"/>
      <c r="GY105" s="313"/>
      <c r="GZ105" s="313"/>
      <c r="HA105" s="313"/>
      <c r="HB105" s="313"/>
      <c r="HC105" s="313"/>
      <c r="HD105" s="313"/>
      <c r="HE105" s="313"/>
      <c r="HF105" s="313"/>
      <c r="HG105" s="313"/>
      <c r="HH105" s="313"/>
      <c r="HI105" s="313"/>
      <c r="HJ105" s="313"/>
      <c r="HK105" s="313"/>
      <c r="HL105" s="313"/>
      <c r="HM105" s="313"/>
      <c r="HN105" s="313"/>
      <c r="HO105" s="313"/>
      <c r="HP105" s="313"/>
      <c r="HQ105" s="313"/>
      <c r="HR105" s="313"/>
      <c r="HS105" s="313"/>
      <c r="HT105" s="313"/>
      <c r="HU105" s="313"/>
      <c r="HV105" s="313"/>
      <c r="HW105" s="313"/>
      <c r="HX105" s="313"/>
      <c r="HY105" s="313"/>
      <c r="HZ105" s="313"/>
      <c r="IA105" s="313"/>
      <c r="IB105" s="313"/>
      <c r="IC105" s="313"/>
      <c r="ID105" s="313"/>
      <c r="IE105" s="313"/>
      <c r="IF105" s="313"/>
      <c r="IG105" s="313"/>
      <c r="IH105" s="313"/>
      <c r="II105" s="313"/>
      <c r="IJ105" s="313"/>
      <c r="IK105" s="313"/>
    </row>
    <row r="106" spans="1:246" s="192" customFormat="1" x14ac:dyDescent="0.25">
      <c r="A106" s="243"/>
      <c r="B106" s="243" t="s">
        <v>309</v>
      </c>
      <c r="C106" s="243" t="s">
        <v>483</v>
      </c>
      <c r="D106" s="292" t="s">
        <v>216</v>
      </c>
      <c r="E106" s="243" t="s">
        <v>311</v>
      </c>
      <c r="F106" s="243"/>
      <c r="G106" s="301" t="s">
        <v>312</v>
      </c>
      <c r="H106" s="302" t="s">
        <v>312</v>
      </c>
      <c r="I106" s="303" t="s">
        <v>484</v>
      </c>
      <c r="J106" s="243" t="s">
        <v>314</v>
      </c>
      <c r="K106" s="243">
        <v>80</v>
      </c>
      <c r="L106" s="243" t="s">
        <v>315</v>
      </c>
      <c r="M106" s="243" t="s">
        <v>316</v>
      </c>
      <c r="N106" s="243"/>
      <c r="O106" s="243" t="s">
        <v>317</v>
      </c>
      <c r="P106" s="243" t="s">
        <v>318</v>
      </c>
      <c r="Q106" s="231"/>
      <c r="R106" s="231"/>
      <c r="S106" s="231"/>
      <c r="T106" s="231"/>
      <c r="U106" s="297">
        <v>10006938.050000001</v>
      </c>
      <c r="V106" s="297">
        <v>10006938.050000004</v>
      </c>
      <c r="W106" s="297">
        <v>10697772.061816106</v>
      </c>
      <c r="X106" s="304">
        <v>11042957.763869587</v>
      </c>
      <c r="Y106" s="297"/>
      <c r="Z106" s="297"/>
      <c r="AA106" s="297"/>
      <c r="AB106" s="297"/>
      <c r="AC106" s="297"/>
      <c r="AD106" s="297"/>
      <c r="AE106" s="297"/>
      <c r="AF106" s="297"/>
      <c r="AG106" s="297"/>
      <c r="AH106" s="297"/>
      <c r="AI106" s="297"/>
      <c r="AJ106" s="297"/>
      <c r="AK106" s="297"/>
      <c r="AL106" s="297"/>
      <c r="AM106" s="297"/>
      <c r="AN106" s="297"/>
      <c r="AO106" s="297"/>
      <c r="AP106" s="297"/>
      <c r="AQ106" s="297"/>
      <c r="AR106" s="297"/>
      <c r="AS106" s="200">
        <f t="shared" ref="AS106:AS107" si="10">SUM(Q106:Y106)</f>
        <v>41754605.925685704</v>
      </c>
      <c r="AT106" s="297">
        <f t="shared" si="9"/>
        <v>46765158.636767991</v>
      </c>
      <c r="AU106" s="243"/>
      <c r="AV106" s="305" t="s">
        <v>319</v>
      </c>
      <c r="AW106" s="306"/>
      <c r="AX106" s="307"/>
      <c r="AY106" s="191"/>
      <c r="AZ106" s="308"/>
      <c r="BA106" s="308"/>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213"/>
      <c r="EB106" s="213"/>
      <c r="EC106" s="213"/>
      <c r="ED106" s="213"/>
      <c r="EE106" s="213"/>
      <c r="EF106" s="213"/>
      <c r="EG106" s="213"/>
      <c r="EH106" s="213"/>
      <c r="EI106" s="213"/>
      <c r="EJ106" s="213"/>
      <c r="EK106" s="213"/>
      <c r="EL106" s="213"/>
      <c r="EM106" s="213"/>
      <c r="EN106" s="213"/>
      <c r="EO106" s="213"/>
      <c r="EP106" s="213"/>
      <c r="EQ106" s="213"/>
      <c r="ER106" s="213"/>
      <c r="ES106" s="213"/>
      <c r="ET106" s="213"/>
      <c r="EU106" s="213"/>
      <c r="EV106" s="213"/>
      <c r="EW106" s="213"/>
      <c r="EX106" s="213"/>
      <c r="EY106" s="213"/>
      <c r="EZ106" s="213"/>
      <c r="FA106" s="213"/>
      <c r="FB106" s="213"/>
      <c r="FC106" s="213"/>
      <c r="FD106" s="213"/>
      <c r="FE106" s="213"/>
      <c r="FF106" s="213"/>
      <c r="FG106" s="213"/>
      <c r="FH106" s="213"/>
      <c r="FI106" s="213"/>
      <c r="FJ106" s="213"/>
      <c r="FK106" s="213"/>
      <c r="FL106" s="213"/>
      <c r="FM106" s="213"/>
      <c r="FN106" s="213"/>
      <c r="FO106" s="213"/>
      <c r="FP106" s="213"/>
      <c r="FQ106" s="213"/>
      <c r="FR106" s="213"/>
      <c r="FS106" s="213"/>
      <c r="FT106" s="213"/>
      <c r="FU106" s="213"/>
      <c r="FV106" s="213"/>
      <c r="FW106" s="213"/>
      <c r="FX106" s="213"/>
      <c r="FY106" s="213"/>
      <c r="FZ106" s="213"/>
      <c r="GA106" s="213"/>
      <c r="GB106" s="213"/>
      <c r="GC106" s="213"/>
      <c r="GD106" s="213"/>
      <c r="GE106" s="213"/>
      <c r="GF106" s="213"/>
      <c r="GG106" s="213"/>
      <c r="GH106" s="213"/>
      <c r="GI106" s="213"/>
      <c r="GJ106" s="213"/>
      <c r="GK106" s="213"/>
      <c r="GL106" s="213"/>
      <c r="GM106" s="213"/>
      <c r="GN106" s="213"/>
      <c r="GO106" s="213"/>
      <c r="GP106" s="213"/>
      <c r="GQ106" s="213"/>
      <c r="GR106" s="213"/>
      <c r="GS106" s="213"/>
      <c r="GT106" s="213"/>
      <c r="GU106" s="213"/>
      <c r="GV106" s="213"/>
      <c r="GW106" s="213"/>
      <c r="GX106" s="213"/>
      <c r="GY106" s="213"/>
      <c r="GZ106" s="213"/>
      <c r="HA106" s="213"/>
      <c r="HB106" s="213"/>
      <c r="HC106" s="213"/>
      <c r="HD106" s="213"/>
      <c r="HE106" s="213"/>
      <c r="HF106" s="213"/>
      <c r="HG106" s="213"/>
      <c r="HH106" s="213"/>
      <c r="HI106" s="213"/>
      <c r="HJ106" s="213"/>
      <c r="HK106" s="213"/>
      <c r="HL106" s="213"/>
      <c r="HM106" s="213"/>
      <c r="HN106" s="213"/>
      <c r="HO106" s="213"/>
      <c r="HP106" s="213"/>
      <c r="HQ106" s="213"/>
      <c r="HR106" s="213"/>
      <c r="HS106" s="213"/>
      <c r="HT106" s="213"/>
      <c r="HU106" s="213"/>
      <c r="HV106" s="213"/>
      <c r="HW106" s="213"/>
      <c r="HX106" s="213"/>
      <c r="HY106" s="213"/>
      <c r="HZ106" s="213"/>
      <c r="IA106" s="213"/>
      <c r="IB106" s="213"/>
      <c r="IC106" s="213"/>
      <c r="ID106" s="213"/>
      <c r="IE106" s="213"/>
      <c r="IF106" s="213"/>
      <c r="IG106" s="213"/>
      <c r="IH106" s="213"/>
      <c r="II106" s="213"/>
      <c r="IJ106" s="213"/>
      <c r="IK106" s="213"/>
    </row>
    <row r="107" spans="1:246" s="192" customFormat="1" outlineLevel="1" x14ac:dyDescent="0.25">
      <c r="A107" s="243"/>
      <c r="B107" s="243" t="s">
        <v>309</v>
      </c>
      <c r="C107" s="243" t="s">
        <v>475</v>
      </c>
      <c r="D107" s="292" t="s">
        <v>216</v>
      </c>
      <c r="E107" s="288" t="s">
        <v>476</v>
      </c>
      <c r="F107" s="288"/>
      <c r="G107" s="288" t="s">
        <v>477</v>
      </c>
      <c r="H107" s="292" t="s">
        <v>477</v>
      </c>
      <c r="I107" s="293" t="s">
        <v>478</v>
      </c>
      <c r="J107" s="294" t="s">
        <v>217</v>
      </c>
      <c r="K107" s="294">
        <v>100</v>
      </c>
      <c r="L107" s="294" t="s">
        <v>315</v>
      </c>
      <c r="M107" s="294" t="s">
        <v>479</v>
      </c>
      <c r="N107" s="294"/>
      <c r="O107" s="294" t="s">
        <v>480</v>
      </c>
      <c r="P107" s="277" t="s">
        <v>318</v>
      </c>
      <c r="Q107" s="243"/>
      <c r="R107" s="243"/>
      <c r="S107" s="243"/>
      <c r="T107" s="231">
        <v>2777859545.5500002</v>
      </c>
      <c r="U107" s="231">
        <v>2900556541.5680399</v>
      </c>
      <c r="V107" s="231">
        <v>2943617994.5446854</v>
      </c>
      <c r="W107" s="295">
        <v>2975429412.96</v>
      </c>
      <c r="X107" s="295">
        <v>2986758709.3288202</v>
      </c>
      <c r="Y107" s="295"/>
      <c r="Z107" s="295"/>
      <c r="AA107" s="295"/>
      <c r="AB107" s="295"/>
      <c r="AC107" s="295"/>
      <c r="AD107" s="295"/>
      <c r="AE107" s="295"/>
      <c r="AF107" s="295"/>
      <c r="AG107" s="295"/>
      <c r="AH107" s="295"/>
      <c r="AI107" s="295"/>
      <c r="AJ107" s="295"/>
      <c r="AK107" s="295"/>
      <c r="AL107" s="295"/>
      <c r="AM107" s="295"/>
      <c r="AN107" s="295"/>
      <c r="AO107" s="295"/>
      <c r="AP107" s="295"/>
      <c r="AQ107" s="295"/>
      <c r="AR107" s="296"/>
      <c r="AS107" s="200">
        <f t="shared" si="10"/>
        <v>14584222203.951546</v>
      </c>
      <c r="AT107" s="297">
        <f t="shared" si="9"/>
        <v>16334328868.425734</v>
      </c>
      <c r="AU107" s="250"/>
      <c r="AV107" s="298">
        <v>2014</v>
      </c>
      <c r="AW107" s="277" t="s">
        <v>481</v>
      </c>
      <c r="AX107" s="243" t="s">
        <v>54</v>
      </c>
      <c r="AY107" s="199"/>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c r="CF107" s="213"/>
      <c r="CG107" s="213"/>
      <c r="CH107" s="213"/>
      <c r="CI107" s="213"/>
      <c r="CJ107" s="213"/>
      <c r="CK107" s="213"/>
      <c r="CL107" s="213"/>
      <c r="CM107" s="213"/>
      <c r="CN107" s="213"/>
      <c r="CO107" s="213"/>
      <c r="CP107" s="213"/>
      <c r="CQ107" s="213"/>
      <c r="CR107" s="213"/>
      <c r="CS107" s="213"/>
      <c r="CT107" s="213"/>
      <c r="CU107" s="213"/>
      <c r="CV107" s="213"/>
      <c r="CW107" s="213"/>
      <c r="CX107" s="213"/>
      <c r="CY107" s="213"/>
      <c r="CZ107" s="213"/>
      <c r="DA107" s="213"/>
      <c r="DB107" s="213"/>
      <c r="DC107" s="213"/>
      <c r="DD107" s="213"/>
      <c r="DE107" s="213"/>
      <c r="DF107" s="213"/>
      <c r="DG107" s="213"/>
      <c r="DH107" s="213"/>
      <c r="DI107" s="213"/>
      <c r="DJ107" s="213"/>
      <c r="DK107" s="213"/>
      <c r="DL107" s="213"/>
      <c r="DM107" s="213"/>
      <c r="DN107" s="213"/>
      <c r="DO107" s="213"/>
      <c r="DP107" s="213"/>
      <c r="DQ107" s="213"/>
      <c r="DR107" s="213"/>
      <c r="DS107" s="213"/>
      <c r="DT107" s="213"/>
      <c r="DU107" s="213"/>
      <c r="DV107" s="213"/>
      <c r="DW107" s="213"/>
      <c r="DX107" s="213"/>
      <c r="DY107" s="213"/>
      <c r="DZ107" s="213"/>
      <c r="EA107" s="213"/>
      <c r="EB107" s="213"/>
      <c r="EC107" s="213"/>
      <c r="ED107" s="213"/>
      <c r="EE107" s="213"/>
      <c r="EF107" s="213"/>
      <c r="EG107" s="213"/>
      <c r="EH107" s="213"/>
      <c r="EI107" s="213"/>
      <c r="EJ107" s="213"/>
      <c r="EK107" s="213"/>
      <c r="EL107" s="213"/>
      <c r="EM107" s="213"/>
      <c r="EN107" s="213"/>
      <c r="EO107" s="213"/>
      <c r="EP107" s="213"/>
      <c r="EQ107" s="213"/>
      <c r="ER107" s="213"/>
      <c r="ES107" s="213"/>
      <c r="ET107" s="213"/>
      <c r="EU107" s="213"/>
      <c r="EV107" s="213"/>
      <c r="EW107" s="213"/>
      <c r="EX107" s="213"/>
      <c r="EY107" s="213"/>
      <c r="EZ107" s="213"/>
      <c r="FA107" s="213"/>
      <c r="FB107" s="213"/>
      <c r="FC107" s="213"/>
      <c r="FD107" s="213"/>
      <c r="FE107" s="213"/>
      <c r="FF107" s="213"/>
      <c r="FG107" s="213"/>
      <c r="FH107" s="213"/>
      <c r="FI107" s="213"/>
      <c r="FJ107" s="213"/>
      <c r="FK107" s="213"/>
      <c r="FL107" s="213"/>
      <c r="FM107" s="213"/>
      <c r="FN107" s="213"/>
      <c r="FO107" s="213"/>
      <c r="FP107" s="213"/>
      <c r="FQ107" s="213"/>
      <c r="FR107" s="213"/>
      <c r="FS107" s="213"/>
      <c r="FT107" s="213"/>
      <c r="FU107" s="213"/>
      <c r="FV107" s="213"/>
      <c r="FW107" s="213"/>
      <c r="FX107" s="213"/>
      <c r="FY107" s="213"/>
      <c r="FZ107" s="213"/>
      <c r="GA107" s="213"/>
      <c r="GB107" s="213"/>
      <c r="GC107" s="213"/>
      <c r="GD107" s="213"/>
      <c r="GE107" s="213"/>
      <c r="GF107" s="213"/>
      <c r="GG107" s="213"/>
      <c r="GH107" s="213"/>
      <c r="GI107" s="213"/>
      <c r="GJ107" s="213"/>
      <c r="GK107" s="213"/>
      <c r="GL107" s="213"/>
      <c r="GM107" s="213"/>
      <c r="GN107" s="213"/>
      <c r="GO107" s="213"/>
      <c r="GP107" s="213"/>
      <c r="GQ107" s="213"/>
      <c r="GR107" s="213"/>
      <c r="GS107" s="213"/>
      <c r="GT107" s="213"/>
      <c r="GU107" s="213"/>
      <c r="GV107" s="213"/>
      <c r="GW107" s="213"/>
      <c r="GX107" s="213"/>
      <c r="GY107" s="213"/>
      <c r="GZ107" s="213"/>
      <c r="HA107" s="213"/>
      <c r="HB107" s="213"/>
      <c r="HC107" s="213"/>
      <c r="HD107" s="213"/>
      <c r="HE107" s="213"/>
      <c r="HF107" s="213"/>
      <c r="HG107" s="213"/>
      <c r="HH107" s="213"/>
      <c r="HI107" s="213"/>
      <c r="HJ107" s="213"/>
      <c r="HK107" s="213"/>
      <c r="HL107" s="213"/>
      <c r="HM107" s="213"/>
      <c r="HN107" s="213"/>
      <c r="HO107" s="213"/>
      <c r="HP107" s="213"/>
      <c r="HQ107" s="213"/>
      <c r="HR107" s="213"/>
      <c r="HS107" s="213"/>
      <c r="HT107" s="213"/>
      <c r="HU107" s="213"/>
      <c r="HV107" s="213"/>
      <c r="HW107" s="213"/>
      <c r="HX107" s="213"/>
      <c r="HY107" s="213"/>
      <c r="HZ107" s="213"/>
      <c r="IA107" s="213"/>
      <c r="IB107" s="213"/>
      <c r="IC107" s="213"/>
      <c r="ID107" s="213"/>
      <c r="IE107" s="213"/>
      <c r="IF107" s="213"/>
      <c r="IG107" s="213"/>
      <c r="IH107" s="213"/>
      <c r="II107" s="213"/>
      <c r="IJ107" s="213"/>
      <c r="IK107" s="213"/>
      <c r="IL107" s="213"/>
    </row>
    <row r="108" spans="1:246" ht="13.15" customHeight="1" x14ac:dyDescent="0.2">
      <c r="A108" s="61"/>
      <c r="B108" s="62"/>
      <c r="C108" s="99" t="s">
        <v>211</v>
      </c>
      <c r="D108" s="63"/>
      <c r="E108" s="66"/>
      <c r="F108" s="66"/>
      <c r="G108" s="66"/>
      <c r="H108" s="66"/>
      <c r="I108" s="66"/>
      <c r="J108" s="66"/>
      <c r="K108" s="66"/>
      <c r="L108" s="60"/>
      <c r="M108" s="66"/>
      <c r="N108" s="66"/>
      <c r="O108" s="66"/>
      <c r="P108" s="60"/>
      <c r="Q108" s="64"/>
      <c r="R108" s="103"/>
      <c r="S108" s="103"/>
      <c r="T108" s="100"/>
      <c r="U108" s="67"/>
      <c r="V108" s="67"/>
      <c r="W108" s="103"/>
      <c r="X108" s="103"/>
      <c r="Y108" s="69"/>
      <c r="Z108" s="69"/>
      <c r="AA108" s="61"/>
      <c r="AB108" s="61"/>
      <c r="AC108" s="61"/>
      <c r="AD108" s="61"/>
      <c r="AE108" s="61"/>
      <c r="AF108" s="61"/>
      <c r="AG108" s="69"/>
      <c r="AH108" s="69"/>
      <c r="AI108" s="69"/>
      <c r="AJ108" s="69"/>
      <c r="AK108" s="69"/>
      <c r="AL108" s="69"/>
      <c r="AM108" s="69"/>
      <c r="AN108" s="69"/>
      <c r="AO108" s="69"/>
      <c r="AP108" s="69"/>
      <c r="AQ108" s="69"/>
      <c r="AR108" s="69"/>
      <c r="AS108" s="113">
        <f>SUM(AS105:AS105)</f>
        <v>27770420.299999997</v>
      </c>
      <c r="AT108" s="113">
        <f>SUM(AT105:AT105)</f>
        <v>31102870.736000001</v>
      </c>
      <c r="AU108" s="69"/>
      <c r="AV108" s="69"/>
      <c r="AW108" s="69"/>
      <c r="AX108" s="61" t="s">
        <v>54</v>
      </c>
      <c r="BC108" s="65"/>
      <c r="BD108" s="65"/>
      <c r="BE108" s="65"/>
      <c r="BF108" s="65"/>
      <c r="BG108" s="65"/>
      <c r="BH108" s="65"/>
      <c r="BI108" s="65"/>
      <c r="BJ108" s="65"/>
      <c r="BK108" s="65"/>
      <c r="BL108" s="65"/>
      <c r="BM108" s="65"/>
      <c r="BN108" s="65"/>
      <c r="BO108" s="65"/>
      <c r="BP108" s="65"/>
      <c r="BQ108" s="65"/>
      <c r="BR108" s="65"/>
      <c r="BS108" s="65"/>
      <c r="BT108" s="65"/>
      <c r="BU108" s="65"/>
      <c r="BV108" s="65"/>
      <c r="BW108" s="65"/>
      <c r="BX108" s="65"/>
      <c r="BY108" s="65"/>
      <c r="BZ108" s="65"/>
      <c r="CA108" s="65"/>
      <c r="CB108" s="65"/>
      <c r="CC108" s="65"/>
      <c r="CD108" s="65"/>
      <c r="CE108" s="65"/>
      <c r="CF108" s="65"/>
      <c r="CG108" s="65"/>
      <c r="CH108" s="65"/>
      <c r="CI108" s="65"/>
      <c r="CJ108" s="65"/>
      <c r="CK108" s="65"/>
      <c r="CL108" s="65"/>
      <c r="CM108" s="65"/>
      <c r="CN108" s="65"/>
      <c r="CO108" s="65"/>
      <c r="CP108" s="65"/>
      <c r="CQ108" s="65"/>
      <c r="CR108" s="65"/>
      <c r="CS108" s="65"/>
      <c r="CT108" s="65"/>
      <c r="CU108" s="65"/>
      <c r="CV108" s="65"/>
      <c r="CW108" s="65"/>
      <c r="CX108" s="65"/>
      <c r="CY108" s="65"/>
      <c r="CZ108" s="65"/>
      <c r="DA108" s="65"/>
      <c r="DB108" s="65"/>
      <c r="DC108" s="65"/>
      <c r="DD108" s="65"/>
      <c r="DE108" s="65"/>
      <c r="DF108" s="65"/>
      <c r="DG108" s="65"/>
      <c r="DH108" s="65"/>
      <c r="DI108" s="65"/>
      <c r="DJ108" s="65"/>
      <c r="DK108" s="65"/>
      <c r="DL108" s="65"/>
      <c r="DM108" s="65"/>
      <c r="DN108" s="65"/>
      <c r="DO108" s="65"/>
      <c r="DP108" s="65"/>
      <c r="DQ108" s="65"/>
      <c r="DR108" s="65"/>
      <c r="DS108" s="65"/>
      <c r="DT108" s="65"/>
      <c r="DU108" s="65"/>
      <c r="DV108" s="65"/>
      <c r="DW108" s="65"/>
      <c r="DX108" s="65"/>
      <c r="DY108" s="65"/>
      <c r="DZ108" s="65"/>
      <c r="EA108" s="65"/>
      <c r="EB108" s="65"/>
      <c r="EC108" s="65"/>
      <c r="ED108" s="65"/>
      <c r="EE108" s="65"/>
      <c r="EF108" s="65"/>
      <c r="EG108" s="65"/>
      <c r="EH108" s="65"/>
      <c r="EI108" s="65"/>
      <c r="EJ108" s="65"/>
      <c r="EK108" s="65"/>
      <c r="EL108" s="65"/>
      <c r="EM108" s="65"/>
      <c r="EN108" s="65"/>
      <c r="EO108" s="65"/>
      <c r="EP108" s="65"/>
      <c r="EQ108" s="65"/>
      <c r="ER108" s="65"/>
      <c r="ES108" s="65"/>
      <c r="ET108" s="65"/>
      <c r="EU108" s="65"/>
      <c r="EV108" s="65"/>
      <c r="EW108" s="65"/>
      <c r="EX108" s="65"/>
      <c r="EY108" s="65"/>
      <c r="EZ108" s="65"/>
      <c r="FA108" s="65"/>
      <c r="FB108" s="65"/>
      <c r="FC108" s="65"/>
      <c r="FD108" s="65"/>
      <c r="FE108" s="65"/>
      <c r="FF108" s="65"/>
      <c r="FG108" s="65"/>
      <c r="FH108" s="65"/>
      <c r="FI108" s="65"/>
      <c r="FJ108" s="65"/>
      <c r="FK108" s="65"/>
      <c r="FL108" s="65"/>
      <c r="FM108" s="65"/>
      <c r="FN108" s="65"/>
      <c r="FO108" s="65"/>
      <c r="FP108" s="65"/>
      <c r="FQ108" s="65"/>
      <c r="FR108" s="65"/>
      <c r="FS108" s="65"/>
      <c r="FT108" s="65"/>
      <c r="FU108" s="65"/>
      <c r="FV108" s="65"/>
      <c r="FW108" s="65"/>
      <c r="FX108" s="65"/>
      <c r="FY108" s="65"/>
      <c r="FZ108" s="65"/>
      <c r="GA108" s="65"/>
      <c r="GB108" s="65"/>
      <c r="GC108" s="65"/>
      <c r="GD108" s="65"/>
      <c r="GE108" s="65"/>
      <c r="GF108" s="65"/>
      <c r="GG108" s="65"/>
      <c r="GH108" s="65"/>
      <c r="GI108" s="65"/>
      <c r="GJ108" s="65"/>
      <c r="GK108" s="65"/>
      <c r="GL108" s="65"/>
      <c r="GM108" s="65"/>
      <c r="GN108" s="65"/>
      <c r="GO108" s="65"/>
      <c r="GP108" s="65"/>
      <c r="GQ108" s="65"/>
      <c r="GR108" s="65"/>
      <c r="GS108" s="65"/>
      <c r="GT108" s="65"/>
      <c r="GU108" s="65"/>
      <c r="GV108" s="65"/>
      <c r="GW108" s="65"/>
      <c r="GX108" s="65"/>
      <c r="GY108" s="65"/>
      <c r="GZ108" s="65"/>
      <c r="HA108" s="65"/>
      <c r="HB108" s="65"/>
      <c r="HC108" s="65"/>
      <c r="HD108" s="65"/>
      <c r="HE108" s="65"/>
      <c r="HF108" s="65"/>
      <c r="HG108" s="65"/>
      <c r="HH108" s="65"/>
      <c r="HI108" s="65"/>
      <c r="HJ108" s="65"/>
      <c r="HK108" s="65"/>
      <c r="HL108" s="65"/>
      <c r="HM108" s="65"/>
      <c r="HN108" s="65"/>
      <c r="HO108" s="65"/>
      <c r="HP108" s="65"/>
      <c r="HQ108" s="65"/>
      <c r="HR108" s="65"/>
      <c r="HS108" s="65"/>
      <c r="HT108" s="65"/>
    </row>
    <row r="109" spans="1:246" ht="12.75" customHeight="1" x14ac:dyDescent="0.2">
      <c r="A109" s="61"/>
      <c r="B109" s="62"/>
      <c r="C109" s="99" t="s">
        <v>207</v>
      </c>
      <c r="D109" s="63"/>
      <c r="E109" s="66"/>
      <c r="F109" s="66"/>
      <c r="G109" s="66"/>
      <c r="H109" s="66"/>
      <c r="I109" s="66"/>
      <c r="J109" s="66"/>
      <c r="K109" s="66"/>
      <c r="L109" s="60"/>
      <c r="M109" s="66"/>
      <c r="N109" s="66"/>
      <c r="O109" s="66"/>
      <c r="P109" s="60"/>
      <c r="Q109" s="64"/>
      <c r="R109" s="103"/>
      <c r="S109" s="103"/>
      <c r="T109" s="100"/>
      <c r="U109" s="67"/>
      <c r="V109" s="67"/>
      <c r="W109" s="103"/>
      <c r="X109" s="103"/>
      <c r="Y109" s="69"/>
      <c r="Z109" s="69"/>
      <c r="AA109" s="61"/>
      <c r="AB109" s="61"/>
      <c r="AC109" s="61"/>
      <c r="AD109" s="61"/>
      <c r="AE109" s="61"/>
      <c r="AF109" s="61"/>
      <c r="AG109" s="69"/>
      <c r="AH109" s="69"/>
      <c r="AI109" s="69"/>
      <c r="AJ109" s="69"/>
      <c r="AK109" s="69"/>
      <c r="AL109" s="69"/>
      <c r="AM109" s="69"/>
      <c r="AN109" s="69"/>
      <c r="AO109" s="69"/>
      <c r="AP109" s="69"/>
      <c r="AQ109" s="69"/>
      <c r="AR109" s="69"/>
      <c r="AS109" s="69"/>
      <c r="AT109" s="69"/>
      <c r="AU109" s="69"/>
      <c r="AV109" s="69"/>
      <c r="AW109" s="69"/>
      <c r="AX109" s="61" t="s">
        <v>54</v>
      </c>
      <c r="BC109" s="65"/>
      <c r="BD109" s="65"/>
      <c r="BE109" s="65"/>
      <c r="BF109" s="65"/>
      <c r="BG109" s="65"/>
      <c r="BH109" s="65"/>
      <c r="BI109" s="65"/>
      <c r="BJ109" s="65"/>
      <c r="BK109" s="65"/>
      <c r="BL109" s="65"/>
      <c r="BM109" s="65"/>
      <c r="BN109" s="65"/>
      <c r="BO109" s="65"/>
      <c r="BP109" s="65"/>
      <c r="BQ109" s="65"/>
      <c r="BR109" s="65"/>
      <c r="BS109" s="65"/>
      <c r="BT109" s="65"/>
      <c r="BU109" s="65"/>
      <c r="BV109" s="65"/>
      <c r="BW109" s="65"/>
      <c r="BX109" s="65"/>
      <c r="BY109" s="65"/>
      <c r="BZ109" s="65"/>
      <c r="CA109" s="65"/>
      <c r="CB109" s="65"/>
      <c r="CC109" s="65"/>
      <c r="CD109" s="65"/>
      <c r="CE109" s="65"/>
      <c r="CF109" s="65"/>
      <c r="CG109" s="65"/>
      <c r="CH109" s="65"/>
      <c r="CI109" s="65"/>
      <c r="CJ109" s="65"/>
      <c r="CK109" s="65"/>
      <c r="CL109" s="65"/>
      <c r="CM109" s="65"/>
      <c r="CN109" s="65"/>
      <c r="CO109" s="65"/>
      <c r="CP109" s="65"/>
      <c r="CQ109" s="65"/>
      <c r="CR109" s="65"/>
      <c r="CS109" s="65"/>
      <c r="CT109" s="65"/>
      <c r="CU109" s="65"/>
      <c r="CV109" s="65"/>
      <c r="CW109" s="65"/>
      <c r="CX109" s="65"/>
      <c r="CY109" s="65"/>
      <c r="CZ109" s="65"/>
      <c r="DA109" s="65"/>
      <c r="DB109" s="65"/>
      <c r="DC109" s="65"/>
      <c r="DD109" s="65"/>
      <c r="DE109" s="65"/>
      <c r="DF109" s="65"/>
      <c r="DG109" s="65"/>
      <c r="DH109" s="65"/>
      <c r="DI109" s="65"/>
      <c r="DJ109" s="65"/>
      <c r="DK109" s="65"/>
      <c r="DL109" s="65"/>
      <c r="DM109" s="65"/>
      <c r="DN109" s="65"/>
      <c r="DO109" s="65"/>
      <c r="DP109" s="65"/>
      <c r="DQ109" s="65"/>
      <c r="DR109" s="65"/>
      <c r="DS109" s="65"/>
      <c r="DT109" s="65"/>
      <c r="DU109" s="65"/>
      <c r="DV109" s="65"/>
      <c r="DW109" s="65"/>
      <c r="DX109" s="65"/>
      <c r="DY109" s="65"/>
      <c r="DZ109" s="65"/>
      <c r="EA109" s="65"/>
      <c r="EB109" s="65"/>
      <c r="EC109" s="65"/>
      <c r="ED109" s="65"/>
      <c r="EE109" s="65"/>
      <c r="EF109" s="65"/>
      <c r="EG109" s="65"/>
      <c r="EH109" s="65"/>
      <c r="EI109" s="65"/>
      <c r="EJ109" s="65"/>
      <c r="EK109" s="65"/>
      <c r="EL109" s="65"/>
      <c r="EM109" s="65"/>
      <c r="EN109" s="65"/>
      <c r="EO109" s="65"/>
      <c r="EP109" s="65"/>
      <c r="EQ109" s="65"/>
      <c r="ER109" s="65"/>
      <c r="ES109" s="65"/>
      <c r="ET109" s="65"/>
      <c r="EU109" s="65"/>
      <c r="EV109" s="65"/>
      <c r="EW109" s="65"/>
      <c r="EX109" s="65"/>
      <c r="EY109" s="65"/>
      <c r="EZ109" s="65"/>
      <c r="FA109" s="65"/>
      <c r="FB109" s="65"/>
      <c r="FC109" s="65"/>
      <c r="FD109" s="65"/>
      <c r="FE109" s="65"/>
      <c r="FF109" s="65"/>
      <c r="FG109" s="65"/>
      <c r="FH109" s="65"/>
      <c r="FI109" s="65"/>
      <c r="FJ109" s="65"/>
      <c r="FK109" s="65"/>
      <c r="FL109" s="65"/>
      <c r="FM109" s="65"/>
      <c r="FN109" s="65"/>
      <c r="FO109" s="65"/>
      <c r="FP109" s="65"/>
      <c r="FQ109" s="65"/>
      <c r="FR109" s="65"/>
      <c r="FS109" s="65"/>
      <c r="FT109" s="65"/>
      <c r="FU109" s="65"/>
      <c r="FV109" s="65"/>
      <c r="FW109" s="65"/>
      <c r="FX109" s="65"/>
      <c r="FY109" s="65"/>
      <c r="FZ109" s="65"/>
      <c r="GA109" s="65"/>
      <c r="GB109" s="65"/>
      <c r="GC109" s="65"/>
      <c r="GD109" s="65"/>
      <c r="GE109" s="65"/>
      <c r="GF109" s="65"/>
      <c r="GG109" s="65"/>
      <c r="GH109" s="65"/>
      <c r="GI109" s="65"/>
      <c r="GJ109" s="65"/>
      <c r="GK109" s="65"/>
      <c r="GL109" s="65"/>
      <c r="GM109" s="65"/>
      <c r="GN109" s="65"/>
      <c r="GO109" s="65"/>
      <c r="GP109" s="65"/>
      <c r="GQ109" s="65"/>
      <c r="GR109" s="65"/>
      <c r="GS109" s="65"/>
      <c r="GT109" s="65"/>
      <c r="GU109" s="65"/>
      <c r="GV109" s="65"/>
      <c r="GW109" s="65"/>
      <c r="GX109" s="65"/>
      <c r="GY109" s="65"/>
      <c r="GZ109" s="65"/>
      <c r="HA109" s="65"/>
      <c r="HB109" s="65"/>
      <c r="HC109" s="65"/>
      <c r="HD109" s="65"/>
      <c r="HE109" s="65"/>
      <c r="HF109" s="65"/>
      <c r="HG109" s="65"/>
      <c r="HH109" s="65"/>
      <c r="HI109" s="65"/>
      <c r="HJ109" s="65"/>
      <c r="HK109" s="65"/>
      <c r="HL109" s="65"/>
      <c r="HM109" s="65"/>
      <c r="HN109" s="65"/>
      <c r="HO109" s="65"/>
      <c r="HP109" s="65"/>
      <c r="HQ109" s="65"/>
      <c r="HR109" s="65"/>
      <c r="HS109" s="65"/>
      <c r="HT109" s="65"/>
    </row>
    <row r="110" spans="1:246" s="114" customFormat="1" x14ac:dyDescent="0.25">
      <c r="A110" s="111"/>
      <c r="B110" s="111" t="s">
        <v>309</v>
      </c>
      <c r="C110" s="111" t="s">
        <v>310</v>
      </c>
      <c r="D110" s="132" t="s">
        <v>216</v>
      </c>
      <c r="E110" s="111" t="s">
        <v>311</v>
      </c>
      <c r="F110" s="111"/>
      <c r="G110" s="309" t="s">
        <v>312</v>
      </c>
      <c r="H110" s="120" t="s">
        <v>312</v>
      </c>
      <c r="I110" s="111" t="s">
        <v>313</v>
      </c>
      <c r="J110" s="111" t="s">
        <v>314</v>
      </c>
      <c r="K110" s="111">
        <v>80</v>
      </c>
      <c r="L110" s="111" t="s">
        <v>315</v>
      </c>
      <c r="M110" s="111" t="s">
        <v>316</v>
      </c>
      <c r="N110" s="111"/>
      <c r="O110" s="111" t="s">
        <v>317</v>
      </c>
      <c r="P110" s="111" t="s">
        <v>318</v>
      </c>
      <c r="Q110" s="110"/>
      <c r="R110" s="110"/>
      <c r="S110" s="110"/>
      <c r="T110" s="110"/>
      <c r="U110" s="183">
        <v>6942605.1150000002</v>
      </c>
      <c r="V110" s="183">
        <v>6942605.1150000002</v>
      </c>
      <c r="W110" s="183">
        <v>6942605.0350000001</v>
      </c>
      <c r="X110" s="310">
        <v>8062605.0349999964</v>
      </c>
      <c r="Y110" s="183"/>
      <c r="Z110" s="183"/>
      <c r="AA110" s="183"/>
      <c r="AB110" s="183"/>
      <c r="AC110" s="183"/>
      <c r="AD110" s="183"/>
      <c r="AE110" s="183"/>
      <c r="AF110" s="183"/>
      <c r="AG110" s="183"/>
      <c r="AH110" s="183"/>
      <c r="AI110" s="183"/>
      <c r="AJ110" s="183"/>
      <c r="AK110" s="183"/>
      <c r="AL110" s="183"/>
      <c r="AM110" s="183"/>
      <c r="AN110" s="183"/>
      <c r="AO110" s="183"/>
      <c r="AP110" s="183"/>
      <c r="AQ110" s="183"/>
      <c r="AR110" s="183"/>
      <c r="AS110" s="183">
        <f>SUM(Q110:Y110)</f>
        <v>28890420.299999997</v>
      </c>
      <c r="AT110" s="183">
        <v>32357270.736000001</v>
      </c>
      <c r="AU110" s="111"/>
      <c r="AV110" s="176" t="s">
        <v>319</v>
      </c>
      <c r="AW110" s="311"/>
      <c r="AX110" s="127"/>
      <c r="AY110" s="127"/>
      <c r="AZ110" s="312"/>
      <c r="BA110" s="312"/>
      <c r="BB110" s="313"/>
      <c r="BC110" s="313"/>
      <c r="BD110" s="313"/>
      <c r="BE110" s="313"/>
      <c r="BF110" s="313"/>
      <c r="BG110" s="313"/>
      <c r="BH110" s="313"/>
      <c r="BI110" s="313"/>
      <c r="BJ110" s="313"/>
      <c r="BK110" s="313"/>
      <c r="BL110" s="313"/>
      <c r="BM110" s="313"/>
      <c r="BN110" s="313"/>
      <c r="BO110" s="313"/>
      <c r="BP110" s="313"/>
      <c r="BQ110" s="313"/>
      <c r="BR110" s="313"/>
      <c r="BS110" s="313"/>
      <c r="BT110" s="313"/>
      <c r="BU110" s="313"/>
      <c r="BV110" s="313"/>
      <c r="BW110" s="313"/>
      <c r="BX110" s="313"/>
      <c r="BY110" s="313"/>
      <c r="BZ110" s="313"/>
      <c r="CA110" s="313"/>
      <c r="CB110" s="313"/>
      <c r="CC110" s="313"/>
      <c r="CD110" s="313"/>
      <c r="CE110" s="313"/>
      <c r="CF110" s="313"/>
      <c r="CG110" s="313"/>
      <c r="CH110" s="313"/>
      <c r="CI110" s="313"/>
      <c r="CJ110" s="313"/>
      <c r="CK110" s="313"/>
      <c r="CL110" s="313"/>
      <c r="CM110" s="313"/>
      <c r="CN110" s="313"/>
      <c r="CO110" s="313"/>
      <c r="CP110" s="313"/>
      <c r="CQ110" s="313"/>
      <c r="CR110" s="313"/>
      <c r="CS110" s="313"/>
      <c r="CT110" s="313"/>
      <c r="CU110" s="313"/>
      <c r="CV110" s="313"/>
      <c r="CW110" s="313"/>
      <c r="CX110" s="313"/>
      <c r="CY110" s="313"/>
      <c r="CZ110" s="313"/>
      <c r="DA110" s="313"/>
      <c r="DB110" s="313"/>
      <c r="DC110" s="313"/>
      <c r="DD110" s="313"/>
      <c r="DE110" s="313"/>
      <c r="DF110" s="313"/>
      <c r="DG110" s="313"/>
      <c r="DH110" s="313"/>
      <c r="DI110" s="313"/>
      <c r="DJ110" s="313"/>
      <c r="DK110" s="313"/>
      <c r="DL110" s="313"/>
      <c r="DM110" s="313"/>
      <c r="DN110" s="313"/>
      <c r="DO110" s="313"/>
      <c r="DP110" s="313"/>
      <c r="DQ110" s="313"/>
      <c r="DR110" s="313"/>
      <c r="DS110" s="313"/>
      <c r="DT110" s="313"/>
      <c r="DU110" s="313"/>
      <c r="DV110" s="313"/>
      <c r="DW110" s="313"/>
      <c r="DX110" s="313"/>
      <c r="DY110" s="313"/>
      <c r="DZ110" s="313"/>
      <c r="EA110" s="313"/>
      <c r="EB110" s="313"/>
      <c r="EC110" s="313"/>
      <c r="ED110" s="313"/>
      <c r="EE110" s="313"/>
      <c r="EF110" s="313"/>
      <c r="EG110" s="313"/>
      <c r="EH110" s="313"/>
      <c r="EI110" s="313"/>
      <c r="EJ110" s="313"/>
      <c r="EK110" s="313"/>
      <c r="EL110" s="313"/>
      <c r="EM110" s="313"/>
      <c r="EN110" s="313"/>
      <c r="EO110" s="313"/>
      <c r="EP110" s="313"/>
      <c r="EQ110" s="313"/>
      <c r="ER110" s="313"/>
      <c r="ES110" s="313"/>
      <c r="ET110" s="313"/>
      <c r="EU110" s="313"/>
      <c r="EV110" s="313"/>
      <c r="EW110" s="313"/>
      <c r="EX110" s="313"/>
      <c r="EY110" s="313"/>
      <c r="EZ110" s="313"/>
      <c r="FA110" s="313"/>
      <c r="FB110" s="313"/>
      <c r="FC110" s="313"/>
      <c r="FD110" s="313"/>
      <c r="FE110" s="313"/>
      <c r="FF110" s="313"/>
      <c r="FG110" s="313"/>
      <c r="FH110" s="313"/>
      <c r="FI110" s="313"/>
      <c r="FJ110" s="313"/>
      <c r="FK110" s="313"/>
      <c r="FL110" s="313"/>
      <c r="FM110" s="313"/>
      <c r="FN110" s="313"/>
      <c r="FO110" s="313"/>
      <c r="FP110" s="313"/>
      <c r="FQ110" s="313"/>
      <c r="FR110" s="313"/>
      <c r="FS110" s="313"/>
      <c r="FT110" s="313"/>
      <c r="FU110" s="313"/>
      <c r="FV110" s="313"/>
      <c r="FW110" s="313"/>
      <c r="FX110" s="313"/>
      <c r="FY110" s="313"/>
      <c r="FZ110" s="313"/>
      <c r="GA110" s="313"/>
      <c r="GB110" s="313"/>
      <c r="GC110" s="313"/>
      <c r="GD110" s="313"/>
      <c r="GE110" s="313"/>
      <c r="GF110" s="313"/>
      <c r="GG110" s="313"/>
      <c r="GH110" s="313"/>
      <c r="GI110" s="313"/>
      <c r="GJ110" s="313"/>
      <c r="GK110" s="313"/>
      <c r="GL110" s="313"/>
      <c r="GM110" s="313"/>
      <c r="GN110" s="313"/>
      <c r="GO110" s="313"/>
      <c r="GP110" s="313"/>
      <c r="GQ110" s="313"/>
      <c r="GR110" s="313"/>
      <c r="GS110" s="313"/>
      <c r="GT110" s="313"/>
      <c r="GU110" s="313"/>
      <c r="GV110" s="313"/>
      <c r="GW110" s="313"/>
      <c r="GX110" s="313"/>
      <c r="GY110" s="313"/>
      <c r="GZ110" s="313"/>
      <c r="HA110" s="313"/>
      <c r="HB110" s="313"/>
      <c r="HC110" s="313"/>
      <c r="HD110" s="313"/>
      <c r="HE110" s="313"/>
      <c r="HF110" s="313"/>
      <c r="HG110" s="313"/>
      <c r="HH110" s="313"/>
      <c r="HI110" s="313"/>
      <c r="HJ110" s="313"/>
      <c r="HK110" s="313"/>
      <c r="HL110" s="313"/>
      <c r="HM110" s="313"/>
      <c r="HN110" s="313"/>
      <c r="HO110" s="313"/>
      <c r="HP110" s="313"/>
      <c r="HQ110" s="313"/>
      <c r="HR110" s="313"/>
      <c r="HS110" s="313"/>
      <c r="HT110" s="313"/>
      <c r="HU110" s="313"/>
      <c r="HV110" s="313"/>
      <c r="HW110" s="313"/>
      <c r="HX110" s="313"/>
      <c r="HY110" s="313"/>
      <c r="HZ110" s="313"/>
      <c r="IA110" s="313"/>
      <c r="IB110" s="313"/>
      <c r="IC110" s="313"/>
      <c r="ID110" s="313"/>
      <c r="IE110" s="313"/>
      <c r="IF110" s="313"/>
      <c r="IG110" s="313"/>
      <c r="IH110" s="313"/>
      <c r="II110" s="313"/>
      <c r="IJ110" s="313"/>
      <c r="IK110" s="313"/>
    </row>
    <row r="111" spans="1:246" s="192" customFormat="1" x14ac:dyDescent="0.25">
      <c r="A111" s="243"/>
      <c r="B111" s="243" t="s">
        <v>309</v>
      </c>
      <c r="C111" s="243" t="s">
        <v>483</v>
      </c>
      <c r="D111" s="292" t="s">
        <v>216</v>
      </c>
      <c r="E111" s="243" t="s">
        <v>311</v>
      </c>
      <c r="F111" s="243"/>
      <c r="G111" s="301" t="s">
        <v>312</v>
      </c>
      <c r="H111" s="302" t="s">
        <v>312</v>
      </c>
      <c r="I111" s="303" t="s">
        <v>484</v>
      </c>
      <c r="J111" s="243" t="s">
        <v>314</v>
      </c>
      <c r="K111" s="243">
        <v>80</v>
      </c>
      <c r="L111" s="243" t="s">
        <v>315</v>
      </c>
      <c r="M111" s="243" t="s">
        <v>316</v>
      </c>
      <c r="N111" s="243"/>
      <c r="O111" s="243" t="s">
        <v>317</v>
      </c>
      <c r="P111" s="243" t="s">
        <v>318</v>
      </c>
      <c r="Q111" s="231"/>
      <c r="R111" s="231"/>
      <c r="S111" s="231"/>
      <c r="T111" s="231"/>
      <c r="U111" s="297">
        <v>10006938.050000001</v>
      </c>
      <c r="V111" s="297">
        <v>10006938.050000004</v>
      </c>
      <c r="W111" s="297">
        <v>10697772.061816106</v>
      </c>
      <c r="X111" s="304">
        <v>13042957.763869587</v>
      </c>
      <c r="Y111" s="297"/>
      <c r="Z111" s="297"/>
      <c r="AA111" s="297"/>
      <c r="AB111" s="297"/>
      <c r="AC111" s="297"/>
      <c r="AD111" s="297"/>
      <c r="AE111" s="297"/>
      <c r="AF111" s="297"/>
      <c r="AG111" s="297"/>
      <c r="AH111" s="297"/>
      <c r="AI111" s="297"/>
      <c r="AJ111" s="297"/>
      <c r="AK111" s="297"/>
      <c r="AL111" s="297"/>
      <c r="AM111" s="297"/>
      <c r="AN111" s="297"/>
      <c r="AO111" s="297"/>
      <c r="AP111" s="297"/>
      <c r="AQ111" s="297"/>
      <c r="AR111" s="297"/>
      <c r="AS111" s="200">
        <f t="shared" ref="AS111:AS112" si="11">SUM(Q111:Y111)</f>
        <v>43754605.925685704</v>
      </c>
      <c r="AT111" s="297">
        <f t="shared" ref="AT111" si="12">AS111*1.12</f>
        <v>49005158.636767991</v>
      </c>
      <c r="AU111" s="243"/>
      <c r="AV111" s="305" t="s">
        <v>319</v>
      </c>
      <c r="AW111" s="306"/>
      <c r="AX111" s="307"/>
      <c r="AY111" s="191"/>
      <c r="AZ111" s="308"/>
      <c r="BA111" s="308"/>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c r="CH111" s="213"/>
      <c r="CI111" s="213"/>
      <c r="CJ111" s="213"/>
      <c r="CK111" s="213"/>
      <c r="CL111" s="213"/>
      <c r="CM111" s="213"/>
      <c r="CN111" s="213"/>
      <c r="CO111" s="213"/>
      <c r="CP111" s="213"/>
      <c r="CQ111" s="213"/>
      <c r="CR111" s="213"/>
      <c r="CS111" s="213"/>
      <c r="CT111" s="213"/>
      <c r="CU111" s="213"/>
      <c r="CV111" s="213"/>
      <c r="CW111" s="213"/>
      <c r="CX111" s="213"/>
      <c r="CY111" s="213"/>
      <c r="CZ111" s="213"/>
      <c r="DA111" s="213"/>
      <c r="DB111" s="213"/>
      <c r="DC111" s="213"/>
      <c r="DD111" s="213"/>
      <c r="DE111" s="213"/>
      <c r="DF111" s="213"/>
      <c r="DG111" s="213"/>
      <c r="DH111" s="213"/>
      <c r="DI111" s="213"/>
      <c r="DJ111" s="213"/>
      <c r="DK111" s="213"/>
      <c r="DL111" s="213"/>
      <c r="DM111" s="213"/>
      <c r="DN111" s="213"/>
      <c r="DO111" s="213"/>
      <c r="DP111" s="213"/>
      <c r="DQ111" s="213"/>
      <c r="DR111" s="213"/>
      <c r="DS111" s="213"/>
      <c r="DT111" s="213"/>
      <c r="DU111" s="213"/>
      <c r="DV111" s="213"/>
      <c r="DW111" s="213"/>
      <c r="DX111" s="213"/>
      <c r="DY111" s="213"/>
      <c r="DZ111" s="213"/>
      <c r="EA111" s="213"/>
      <c r="EB111" s="213"/>
      <c r="EC111" s="213"/>
      <c r="ED111" s="213"/>
      <c r="EE111" s="213"/>
      <c r="EF111" s="213"/>
      <c r="EG111" s="213"/>
      <c r="EH111" s="213"/>
      <c r="EI111" s="213"/>
      <c r="EJ111" s="213"/>
      <c r="EK111" s="213"/>
      <c r="EL111" s="213"/>
      <c r="EM111" s="213"/>
      <c r="EN111" s="213"/>
      <c r="EO111" s="213"/>
      <c r="EP111" s="213"/>
      <c r="EQ111" s="213"/>
      <c r="ER111" s="213"/>
      <c r="ES111" s="213"/>
      <c r="ET111" s="213"/>
      <c r="EU111" s="213"/>
      <c r="EV111" s="213"/>
      <c r="EW111" s="213"/>
      <c r="EX111" s="213"/>
      <c r="EY111" s="213"/>
      <c r="EZ111" s="213"/>
      <c r="FA111" s="213"/>
      <c r="FB111" s="213"/>
      <c r="FC111" s="213"/>
      <c r="FD111" s="213"/>
      <c r="FE111" s="213"/>
      <c r="FF111" s="213"/>
      <c r="FG111" s="213"/>
      <c r="FH111" s="213"/>
      <c r="FI111" s="213"/>
      <c r="FJ111" s="213"/>
      <c r="FK111" s="213"/>
      <c r="FL111" s="213"/>
      <c r="FM111" s="213"/>
      <c r="FN111" s="213"/>
      <c r="FO111" s="213"/>
      <c r="FP111" s="213"/>
      <c r="FQ111" s="213"/>
      <c r="FR111" s="213"/>
      <c r="FS111" s="213"/>
      <c r="FT111" s="213"/>
      <c r="FU111" s="213"/>
      <c r="FV111" s="213"/>
      <c r="FW111" s="213"/>
      <c r="FX111" s="213"/>
      <c r="FY111" s="213"/>
      <c r="FZ111" s="213"/>
      <c r="GA111" s="213"/>
      <c r="GB111" s="213"/>
      <c r="GC111" s="213"/>
      <c r="GD111" s="213"/>
      <c r="GE111" s="213"/>
      <c r="GF111" s="213"/>
      <c r="GG111" s="213"/>
      <c r="GH111" s="213"/>
      <c r="GI111" s="213"/>
      <c r="GJ111" s="213"/>
      <c r="GK111" s="213"/>
      <c r="GL111" s="213"/>
      <c r="GM111" s="213"/>
      <c r="GN111" s="213"/>
      <c r="GO111" s="213"/>
      <c r="GP111" s="213"/>
      <c r="GQ111" s="213"/>
      <c r="GR111" s="213"/>
      <c r="GS111" s="213"/>
      <c r="GT111" s="213"/>
      <c r="GU111" s="213"/>
      <c r="GV111" s="213"/>
      <c r="GW111" s="213"/>
      <c r="GX111" s="213"/>
      <c r="GY111" s="213"/>
      <c r="GZ111" s="213"/>
      <c r="HA111" s="213"/>
      <c r="HB111" s="213"/>
      <c r="HC111" s="213"/>
      <c r="HD111" s="213"/>
      <c r="HE111" s="213"/>
      <c r="HF111" s="213"/>
      <c r="HG111" s="213"/>
      <c r="HH111" s="213"/>
      <c r="HI111" s="213"/>
      <c r="HJ111" s="213"/>
      <c r="HK111" s="213"/>
      <c r="HL111" s="213"/>
      <c r="HM111" s="213"/>
      <c r="HN111" s="213"/>
      <c r="HO111" s="213"/>
      <c r="HP111" s="213"/>
      <c r="HQ111" s="213"/>
      <c r="HR111" s="213"/>
      <c r="HS111" s="213"/>
      <c r="HT111" s="213"/>
      <c r="HU111" s="213"/>
      <c r="HV111" s="213"/>
      <c r="HW111" s="213"/>
      <c r="HX111" s="213"/>
      <c r="HY111" s="213"/>
      <c r="HZ111" s="213"/>
      <c r="IA111" s="213"/>
      <c r="IB111" s="213"/>
      <c r="IC111" s="213"/>
      <c r="ID111" s="213"/>
      <c r="IE111" s="213"/>
      <c r="IF111" s="213"/>
      <c r="IG111" s="213"/>
      <c r="IH111" s="213"/>
      <c r="II111" s="213"/>
      <c r="IJ111" s="213"/>
      <c r="IK111" s="213"/>
    </row>
    <row r="112" spans="1:246" s="192" customFormat="1" outlineLevel="1" x14ac:dyDescent="0.25">
      <c r="A112" s="243"/>
      <c r="B112" s="243" t="s">
        <v>309</v>
      </c>
      <c r="C112" s="243" t="s">
        <v>475</v>
      </c>
      <c r="D112" s="292" t="s">
        <v>216</v>
      </c>
      <c r="E112" s="288" t="s">
        <v>476</v>
      </c>
      <c r="F112" s="288"/>
      <c r="G112" s="288" t="s">
        <v>477</v>
      </c>
      <c r="H112" s="292" t="s">
        <v>477</v>
      </c>
      <c r="I112" s="288" t="s">
        <v>478</v>
      </c>
      <c r="J112" s="294" t="s">
        <v>217</v>
      </c>
      <c r="K112" s="294">
        <v>100</v>
      </c>
      <c r="L112" s="294" t="s">
        <v>315</v>
      </c>
      <c r="M112" s="294" t="s">
        <v>479</v>
      </c>
      <c r="N112" s="294"/>
      <c r="O112" s="294" t="s">
        <v>480</v>
      </c>
      <c r="P112" s="277" t="s">
        <v>318</v>
      </c>
      <c r="Q112" s="243"/>
      <c r="R112" s="243"/>
      <c r="S112" s="243"/>
      <c r="T112" s="297">
        <v>2777859545.5500002</v>
      </c>
      <c r="U112" s="297">
        <v>2900556541.5680399</v>
      </c>
      <c r="V112" s="297">
        <v>2943617994.5446854</v>
      </c>
      <c r="W112" s="299">
        <v>2975429412.96</v>
      </c>
      <c r="X112" s="300">
        <v>274641.64272856718</v>
      </c>
      <c r="Y112" s="295"/>
      <c r="Z112" s="295"/>
      <c r="AA112" s="295"/>
      <c r="AB112" s="295"/>
      <c r="AC112" s="295"/>
      <c r="AD112" s="295"/>
      <c r="AE112" s="295"/>
      <c r="AF112" s="295"/>
      <c r="AG112" s="295"/>
      <c r="AH112" s="295"/>
      <c r="AI112" s="295"/>
      <c r="AJ112" s="295"/>
      <c r="AK112" s="295"/>
      <c r="AL112" s="295"/>
      <c r="AM112" s="295"/>
      <c r="AN112" s="295"/>
      <c r="AO112" s="295"/>
      <c r="AP112" s="295"/>
      <c r="AQ112" s="295"/>
      <c r="AR112" s="296"/>
      <c r="AS112" s="200">
        <f t="shared" si="11"/>
        <v>11597738136.265455</v>
      </c>
      <c r="AT112" s="297">
        <f t="shared" ref="AT112" si="13">AS112*1.12</f>
        <v>12989466712.617311</v>
      </c>
      <c r="AU112" s="250"/>
      <c r="AV112" s="298">
        <v>2014</v>
      </c>
      <c r="AW112" s="277" t="s">
        <v>482</v>
      </c>
      <c r="AX112" s="243" t="s">
        <v>54</v>
      </c>
      <c r="AY112" s="199"/>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c r="CF112" s="213"/>
      <c r="CG112" s="213"/>
      <c r="CH112" s="213"/>
      <c r="CI112" s="213"/>
      <c r="CJ112" s="213"/>
      <c r="CK112" s="213"/>
      <c r="CL112" s="213"/>
      <c r="CM112" s="213"/>
      <c r="CN112" s="213"/>
      <c r="CO112" s="213"/>
      <c r="CP112" s="213"/>
      <c r="CQ112" s="213"/>
      <c r="CR112" s="213"/>
      <c r="CS112" s="213"/>
      <c r="CT112" s="213"/>
      <c r="CU112" s="213"/>
      <c r="CV112" s="213"/>
      <c r="CW112" s="213"/>
      <c r="CX112" s="213"/>
      <c r="CY112" s="213"/>
      <c r="CZ112" s="213"/>
      <c r="DA112" s="213"/>
      <c r="DB112" s="213"/>
      <c r="DC112" s="213"/>
      <c r="DD112" s="213"/>
      <c r="DE112" s="213"/>
      <c r="DF112" s="213"/>
      <c r="DG112" s="213"/>
      <c r="DH112" s="213"/>
      <c r="DI112" s="213"/>
      <c r="DJ112" s="213"/>
      <c r="DK112" s="213"/>
      <c r="DL112" s="213"/>
      <c r="DM112" s="213"/>
      <c r="DN112" s="213"/>
      <c r="DO112" s="213"/>
      <c r="DP112" s="213"/>
      <c r="DQ112" s="213"/>
      <c r="DR112" s="213"/>
      <c r="DS112" s="213"/>
      <c r="DT112" s="213"/>
      <c r="DU112" s="213"/>
      <c r="DV112" s="213"/>
      <c r="DW112" s="213"/>
      <c r="DX112" s="213"/>
      <c r="DY112" s="213"/>
      <c r="DZ112" s="213"/>
      <c r="EA112" s="213"/>
      <c r="EB112" s="213"/>
      <c r="EC112" s="213"/>
      <c r="ED112" s="213"/>
      <c r="EE112" s="213"/>
      <c r="EF112" s="213"/>
      <c r="EG112" s="213"/>
      <c r="EH112" s="213"/>
      <c r="EI112" s="213"/>
      <c r="EJ112" s="213"/>
      <c r="EK112" s="213"/>
      <c r="EL112" s="213"/>
      <c r="EM112" s="213"/>
      <c r="EN112" s="213"/>
      <c r="EO112" s="213"/>
      <c r="EP112" s="213"/>
      <c r="EQ112" s="213"/>
      <c r="ER112" s="213"/>
      <c r="ES112" s="213"/>
      <c r="ET112" s="213"/>
      <c r="EU112" s="213"/>
      <c r="EV112" s="213"/>
      <c r="EW112" s="213"/>
      <c r="EX112" s="213"/>
      <c r="EY112" s="213"/>
      <c r="EZ112" s="213"/>
      <c r="FA112" s="213"/>
      <c r="FB112" s="213"/>
      <c r="FC112" s="213"/>
      <c r="FD112" s="213"/>
      <c r="FE112" s="213"/>
      <c r="FF112" s="213"/>
      <c r="FG112" s="213"/>
      <c r="FH112" s="213"/>
      <c r="FI112" s="213"/>
      <c r="FJ112" s="213"/>
      <c r="FK112" s="213"/>
      <c r="FL112" s="213"/>
      <c r="FM112" s="213"/>
      <c r="FN112" s="213"/>
      <c r="FO112" s="213"/>
      <c r="FP112" s="213"/>
      <c r="FQ112" s="213"/>
      <c r="FR112" s="213"/>
      <c r="FS112" s="213"/>
      <c r="FT112" s="213"/>
      <c r="FU112" s="213"/>
      <c r="FV112" s="213"/>
      <c r="FW112" s="213"/>
      <c r="FX112" s="213"/>
      <c r="FY112" s="213"/>
      <c r="FZ112" s="213"/>
      <c r="GA112" s="213"/>
      <c r="GB112" s="213"/>
      <c r="GC112" s="213"/>
      <c r="GD112" s="213"/>
      <c r="GE112" s="213"/>
      <c r="GF112" s="213"/>
      <c r="GG112" s="213"/>
      <c r="GH112" s="213"/>
      <c r="GI112" s="213"/>
      <c r="GJ112" s="213"/>
      <c r="GK112" s="213"/>
      <c r="GL112" s="213"/>
      <c r="GM112" s="213"/>
      <c r="GN112" s="213"/>
      <c r="GO112" s="213"/>
      <c r="GP112" s="213"/>
      <c r="GQ112" s="213"/>
      <c r="GR112" s="213"/>
      <c r="GS112" s="213"/>
      <c r="GT112" s="213"/>
      <c r="GU112" s="213"/>
      <c r="GV112" s="213"/>
      <c r="GW112" s="213"/>
      <c r="GX112" s="213"/>
      <c r="GY112" s="213"/>
      <c r="GZ112" s="213"/>
      <c r="HA112" s="213"/>
      <c r="HB112" s="213"/>
      <c r="HC112" s="213"/>
      <c r="HD112" s="213"/>
      <c r="HE112" s="213"/>
      <c r="HF112" s="213"/>
      <c r="HG112" s="213"/>
      <c r="HH112" s="213"/>
      <c r="HI112" s="213"/>
      <c r="HJ112" s="213"/>
      <c r="HK112" s="213"/>
      <c r="HL112" s="213"/>
      <c r="HM112" s="213"/>
      <c r="HN112" s="213"/>
      <c r="HO112" s="213"/>
      <c r="HP112" s="213"/>
      <c r="HQ112" s="213"/>
      <c r="HR112" s="213"/>
      <c r="HS112" s="213"/>
      <c r="HT112" s="213"/>
      <c r="HU112" s="213"/>
      <c r="HV112" s="213"/>
      <c r="HW112" s="213"/>
      <c r="HX112" s="213"/>
      <c r="HY112" s="213"/>
      <c r="HZ112" s="213"/>
      <c r="IA112" s="213"/>
      <c r="IB112" s="213"/>
      <c r="IC112" s="213"/>
      <c r="ID112" s="213"/>
      <c r="IE112" s="213"/>
      <c r="IF112" s="213"/>
      <c r="IG112" s="213"/>
      <c r="IH112" s="213"/>
      <c r="II112" s="213"/>
      <c r="IJ112" s="213"/>
      <c r="IK112" s="213"/>
      <c r="IL112" s="213"/>
    </row>
    <row r="113" spans="1:228" ht="13.15" customHeight="1" x14ac:dyDescent="0.2">
      <c r="A113" s="61"/>
      <c r="B113" s="62"/>
      <c r="C113" s="99" t="s">
        <v>212</v>
      </c>
      <c r="D113" s="63"/>
      <c r="E113" s="66"/>
      <c r="F113" s="66"/>
      <c r="G113" s="66"/>
      <c r="H113" s="66"/>
      <c r="I113" s="66"/>
      <c r="J113" s="66"/>
      <c r="K113" s="66"/>
      <c r="L113" s="60"/>
      <c r="M113" s="66"/>
      <c r="N113" s="66"/>
      <c r="O113" s="66"/>
      <c r="P113" s="60"/>
      <c r="Q113" s="64"/>
      <c r="R113" s="103"/>
      <c r="S113" s="103"/>
      <c r="T113" s="100"/>
      <c r="U113" s="67"/>
      <c r="V113" s="67"/>
      <c r="W113" s="103"/>
      <c r="X113" s="103"/>
      <c r="Y113" s="69"/>
      <c r="Z113" s="69"/>
      <c r="AA113" s="69"/>
      <c r="AB113" s="69"/>
      <c r="AC113" s="69"/>
      <c r="AD113" s="69"/>
      <c r="AE113" s="69"/>
      <c r="AF113" s="69"/>
      <c r="AG113" s="69"/>
      <c r="AH113" s="69"/>
      <c r="AI113" s="69"/>
      <c r="AJ113" s="69"/>
      <c r="AK113" s="69"/>
      <c r="AL113" s="69"/>
      <c r="AM113" s="69"/>
      <c r="AN113" s="69"/>
      <c r="AO113" s="69"/>
      <c r="AP113" s="69"/>
      <c r="AQ113" s="69"/>
      <c r="AR113" s="69"/>
      <c r="AS113" s="98">
        <f>SUM(AS110:AS112)</f>
        <v>11670383162.49114</v>
      </c>
      <c r="AT113" s="98">
        <f>SUM(AT110:AT112)</f>
        <v>13070829141.99008</v>
      </c>
      <c r="AU113" s="104"/>
      <c r="AV113" s="105"/>
      <c r="AW113" s="61"/>
      <c r="AX113" s="61" t="s">
        <v>54</v>
      </c>
      <c r="BC113" s="65"/>
      <c r="BD113" s="65"/>
      <c r="BE113" s="65"/>
      <c r="BF113" s="65"/>
      <c r="BG113" s="65"/>
      <c r="BH113" s="65"/>
      <c r="BI113" s="65"/>
      <c r="BJ113" s="65"/>
      <c r="BK113" s="65"/>
      <c r="BL113" s="65"/>
      <c r="BM113" s="65"/>
      <c r="BN113" s="65"/>
      <c r="BO113" s="65"/>
      <c r="BP113" s="65"/>
      <c r="BQ113" s="65"/>
      <c r="BR113" s="65"/>
      <c r="BS113" s="65"/>
      <c r="BT113" s="65"/>
      <c r="BU113" s="65"/>
      <c r="BV113" s="65"/>
      <c r="BW113" s="65"/>
      <c r="BX113" s="65"/>
      <c r="BY113" s="65"/>
      <c r="BZ113" s="65"/>
      <c r="CA113" s="65"/>
      <c r="CB113" s="65"/>
      <c r="CC113" s="65"/>
      <c r="CD113" s="65"/>
      <c r="CE113" s="65"/>
      <c r="CF113" s="65"/>
      <c r="CG113" s="65"/>
      <c r="CH113" s="65"/>
      <c r="CI113" s="65"/>
      <c r="CJ113" s="65"/>
      <c r="CK113" s="65"/>
      <c r="CL113" s="65"/>
      <c r="CM113" s="65"/>
      <c r="CN113" s="65"/>
      <c r="CO113" s="65"/>
      <c r="CP113" s="65"/>
      <c r="CQ113" s="65"/>
      <c r="CR113" s="65"/>
      <c r="CS113" s="65"/>
      <c r="CT113" s="65"/>
      <c r="CU113" s="65"/>
      <c r="CV113" s="65"/>
      <c r="CW113" s="65"/>
      <c r="CX113" s="65"/>
      <c r="CY113" s="65"/>
      <c r="CZ113" s="65"/>
      <c r="DA113" s="65"/>
      <c r="DB113" s="65"/>
      <c r="DC113" s="65"/>
      <c r="DD113" s="65"/>
      <c r="DE113" s="65"/>
      <c r="DF113" s="65"/>
      <c r="DG113" s="65"/>
      <c r="DH113" s="65"/>
      <c r="DI113" s="65"/>
      <c r="DJ113" s="65"/>
      <c r="DK113" s="65"/>
      <c r="DL113" s="65"/>
      <c r="DM113" s="65"/>
      <c r="DN113" s="65"/>
      <c r="DO113" s="65"/>
      <c r="DP113" s="65"/>
      <c r="DQ113" s="65"/>
      <c r="DR113" s="65"/>
      <c r="DS113" s="65"/>
      <c r="DT113" s="65"/>
      <c r="DU113" s="65"/>
      <c r="DV113" s="65"/>
      <c r="DW113" s="65"/>
      <c r="DX113" s="65"/>
      <c r="DY113" s="65"/>
      <c r="DZ113" s="65"/>
      <c r="EA113" s="65"/>
      <c r="EB113" s="65"/>
      <c r="EC113" s="65"/>
      <c r="ED113" s="65"/>
      <c r="EE113" s="65"/>
      <c r="EF113" s="65"/>
      <c r="EG113" s="65"/>
      <c r="EH113" s="65"/>
      <c r="EI113" s="65"/>
      <c r="EJ113" s="65"/>
      <c r="EK113" s="65"/>
      <c r="EL113" s="65"/>
      <c r="EM113" s="65"/>
      <c r="EN113" s="65"/>
      <c r="EO113" s="65"/>
      <c r="EP113" s="65"/>
      <c r="EQ113" s="65"/>
      <c r="ER113" s="65"/>
      <c r="ES113" s="65"/>
      <c r="ET113" s="65"/>
      <c r="EU113" s="65"/>
      <c r="EV113" s="65"/>
      <c r="EW113" s="65"/>
      <c r="EX113" s="65"/>
      <c r="EY113" s="65"/>
      <c r="EZ113" s="65"/>
      <c r="FA113" s="65"/>
      <c r="FB113" s="65"/>
      <c r="FC113" s="65"/>
      <c r="FD113" s="65"/>
      <c r="FE113" s="65"/>
      <c r="FF113" s="65"/>
      <c r="FG113" s="65"/>
      <c r="FH113" s="65"/>
      <c r="FI113" s="65"/>
      <c r="FJ113" s="65"/>
      <c r="FK113" s="65"/>
      <c r="FL113" s="65"/>
      <c r="FM113" s="65"/>
      <c r="FN113" s="65"/>
      <c r="FO113" s="65"/>
      <c r="FP113" s="65"/>
      <c r="FQ113" s="65"/>
      <c r="FR113" s="65"/>
      <c r="FS113" s="65"/>
      <c r="FT113" s="65"/>
      <c r="FU113" s="65"/>
      <c r="FV113" s="65"/>
      <c r="FW113" s="65"/>
      <c r="FX113" s="65"/>
      <c r="FY113" s="65"/>
      <c r="FZ113" s="65"/>
      <c r="GA113" s="65"/>
      <c r="GB113" s="65"/>
      <c r="GC113" s="65"/>
      <c r="GD113" s="65"/>
      <c r="GE113" s="65"/>
      <c r="GF113" s="65"/>
      <c r="GG113" s="65"/>
      <c r="GH113" s="65"/>
      <c r="GI113" s="65"/>
      <c r="GJ113" s="65"/>
      <c r="GK113" s="65"/>
      <c r="GL113" s="65"/>
      <c r="GM113" s="65"/>
      <c r="GN113" s="65"/>
      <c r="GO113" s="65"/>
      <c r="GP113" s="65"/>
      <c r="GQ113" s="65"/>
      <c r="GR113" s="65"/>
      <c r="GS113" s="65"/>
      <c r="GT113" s="65"/>
      <c r="GU113" s="65"/>
      <c r="GV113" s="65"/>
      <c r="GW113" s="65"/>
      <c r="GX113" s="65"/>
      <c r="GY113" s="65"/>
      <c r="GZ113" s="65"/>
      <c r="HA113" s="65"/>
      <c r="HB113" s="65"/>
      <c r="HC113" s="65"/>
      <c r="HD113" s="65"/>
      <c r="HE113" s="65"/>
      <c r="HF113" s="65"/>
      <c r="HG113" s="65"/>
      <c r="HH113" s="65"/>
      <c r="HI113" s="65"/>
      <c r="HJ113" s="65"/>
      <c r="HK113" s="65"/>
      <c r="HL113" s="65"/>
      <c r="HM113" s="65"/>
      <c r="HN113" s="65"/>
      <c r="HO113" s="65"/>
      <c r="HP113" s="65"/>
      <c r="HQ113" s="65"/>
      <c r="HR113" s="65"/>
      <c r="HS113" s="65"/>
      <c r="HT113" s="65"/>
    </row>
    <row r="114" spans="1:228" ht="13.15" customHeight="1" x14ac:dyDescent="0.2">
      <c r="A114" s="70"/>
      <c r="B114" s="71"/>
      <c r="C114" s="72"/>
      <c r="D114" s="73"/>
      <c r="E114" s="74"/>
      <c r="F114" s="74"/>
      <c r="G114" s="74"/>
      <c r="H114" s="74"/>
      <c r="I114" s="74"/>
      <c r="J114" s="74"/>
      <c r="K114" s="74"/>
      <c r="L114" s="51"/>
      <c r="M114" s="74"/>
      <c r="N114" s="74"/>
      <c r="O114" s="74"/>
      <c r="P114" s="51"/>
      <c r="Q114" s="75"/>
      <c r="R114" s="76"/>
      <c r="S114" s="76"/>
      <c r="T114" s="236"/>
      <c r="U114" s="237"/>
      <c r="V114" s="237"/>
      <c r="W114" s="238"/>
      <c r="X114" s="238"/>
      <c r="Y114" s="239"/>
      <c r="Z114" s="79"/>
      <c r="AA114" s="79"/>
      <c r="AB114" s="79"/>
      <c r="AC114" s="79"/>
      <c r="AD114" s="79"/>
      <c r="AE114" s="79"/>
      <c r="AF114" s="79"/>
      <c r="AG114" s="79"/>
      <c r="AH114" s="79"/>
      <c r="AI114" s="79"/>
      <c r="AJ114" s="79"/>
      <c r="AK114" s="79"/>
      <c r="AL114" s="79"/>
      <c r="AM114" s="79"/>
      <c r="AN114" s="79"/>
      <c r="AO114" s="79"/>
      <c r="AP114" s="79"/>
      <c r="AQ114" s="79"/>
      <c r="AR114" s="79"/>
      <c r="AS114" s="80"/>
      <c r="AT114" s="80"/>
      <c r="AU114" s="81"/>
      <c r="AV114" s="82"/>
      <c r="AW114" s="70" t="s">
        <v>53</v>
      </c>
      <c r="BC114" s="65"/>
      <c r="BD114" s="65"/>
      <c r="BE114" s="65"/>
      <c r="BF114" s="65"/>
      <c r="BG114" s="65"/>
      <c r="BH114" s="65"/>
      <c r="BI114" s="65"/>
      <c r="BJ114" s="65"/>
      <c r="BK114" s="65"/>
      <c r="BL114" s="65"/>
      <c r="BM114" s="65"/>
      <c r="BN114" s="65"/>
      <c r="BO114" s="65"/>
      <c r="BP114" s="65"/>
      <c r="BQ114" s="65"/>
      <c r="BR114" s="65"/>
      <c r="BS114" s="65"/>
      <c r="BT114" s="65"/>
      <c r="BU114" s="65"/>
      <c r="BV114" s="65"/>
      <c r="BW114" s="65"/>
      <c r="BX114" s="65"/>
      <c r="BY114" s="65"/>
      <c r="BZ114" s="65"/>
      <c r="CA114" s="65"/>
      <c r="CB114" s="65"/>
      <c r="CC114" s="65"/>
      <c r="CD114" s="65"/>
      <c r="CE114" s="65"/>
      <c r="CF114" s="65"/>
      <c r="CG114" s="65"/>
      <c r="CH114" s="65"/>
      <c r="CI114" s="65"/>
      <c r="CJ114" s="65"/>
      <c r="CK114" s="65"/>
      <c r="CL114" s="65"/>
      <c r="CM114" s="65"/>
      <c r="CN114" s="65"/>
      <c r="CO114" s="65"/>
      <c r="CP114" s="65"/>
      <c r="CQ114" s="65"/>
      <c r="CR114" s="65"/>
      <c r="CS114" s="65"/>
      <c r="CT114" s="65"/>
      <c r="CU114" s="65"/>
      <c r="CV114" s="65"/>
      <c r="CW114" s="65"/>
      <c r="CX114" s="65"/>
      <c r="CY114" s="65"/>
      <c r="CZ114" s="65"/>
      <c r="DA114" s="65"/>
      <c r="DB114" s="65"/>
      <c r="DC114" s="65"/>
      <c r="DD114" s="65"/>
      <c r="DE114" s="65"/>
      <c r="DF114" s="65"/>
      <c r="DG114" s="65"/>
      <c r="DH114" s="65"/>
      <c r="DI114" s="65"/>
      <c r="DJ114" s="65"/>
      <c r="DK114" s="65"/>
      <c r="DL114" s="65"/>
      <c r="DM114" s="65"/>
      <c r="DN114" s="65"/>
      <c r="DO114" s="65"/>
      <c r="DP114" s="65"/>
      <c r="DQ114" s="65"/>
      <c r="DR114" s="65"/>
      <c r="DS114" s="65"/>
      <c r="DT114" s="65"/>
      <c r="DU114" s="65"/>
      <c r="DV114" s="65"/>
      <c r="DW114" s="65"/>
      <c r="DX114" s="65"/>
      <c r="DY114" s="65"/>
      <c r="DZ114" s="65"/>
      <c r="EA114" s="65"/>
      <c r="EB114" s="65"/>
      <c r="EC114" s="65"/>
      <c r="ED114" s="65"/>
      <c r="EE114" s="65"/>
      <c r="EF114" s="65"/>
      <c r="EG114" s="65"/>
      <c r="EH114" s="65"/>
      <c r="EI114" s="65"/>
      <c r="EJ114" s="65"/>
      <c r="EK114" s="65"/>
      <c r="EL114" s="65"/>
      <c r="EM114" s="65"/>
      <c r="EN114" s="65"/>
      <c r="EO114" s="65"/>
      <c r="EP114" s="65"/>
      <c r="EQ114" s="65"/>
      <c r="ER114" s="65"/>
      <c r="ES114" s="65"/>
      <c r="ET114" s="65"/>
      <c r="EU114" s="65"/>
      <c r="EV114" s="65"/>
      <c r="EW114" s="65"/>
      <c r="EX114" s="65"/>
      <c r="EY114" s="65"/>
      <c r="EZ114" s="65"/>
      <c r="FA114" s="65"/>
      <c r="FB114" s="65"/>
      <c r="FC114" s="65"/>
      <c r="FD114" s="65"/>
      <c r="FE114" s="65"/>
      <c r="FF114" s="65"/>
      <c r="FG114" s="65"/>
      <c r="FH114" s="65"/>
      <c r="FI114" s="65"/>
      <c r="FJ114" s="65"/>
      <c r="FK114" s="65"/>
      <c r="FL114" s="65"/>
      <c r="FM114" s="65"/>
      <c r="FN114" s="65"/>
      <c r="FO114" s="65"/>
      <c r="FP114" s="65"/>
      <c r="FQ114" s="65"/>
      <c r="FR114" s="65"/>
      <c r="FS114" s="65"/>
      <c r="FT114" s="65"/>
      <c r="FU114" s="65"/>
      <c r="FV114" s="65"/>
      <c r="FW114" s="65"/>
      <c r="FX114" s="65"/>
      <c r="FY114" s="65"/>
      <c r="FZ114" s="65"/>
      <c r="GA114" s="65"/>
      <c r="GB114" s="65"/>
      <c r="GC114" s="65"/>
      <c r="GD114" s="65"/>
      <c r="GE114" s="65"/>
      <c r="GF114" s="65"/>
      <c r="GG114" s="65"/>
      <c r="GH114" s="65"/>
      <c r="GI114" s="65"/>
      <c r="GJ114" s="65"/>
      <c r="GK114" s="65"/>
      <c r="GL114" s="65"/>
      <c r="GM114" s="65"/>
      <c r="GN114" s="65"/>
      <c r="GO114" s="65"/>
      <c r="GP114" s="65"/>
      <c r="GQ114" s="65"/>
      <c r="GR114" s="65"/>
      <c r="GS114" s="65"/>
      <c r="GT114" s="65"/>
      <c r="GU114" s="65"/>
      <c r="GV114" s="65"/>
      <c r="GW114" s="65"/>
      <c r="GX114" s="65"/>
      <c r="GY114" s="65"/>
      <c r="GZ114" s="65"/>
      <c r="HA114" s="65"/>
      <c r="HB114" s="65"/>
      <c r="HC114" s="65"/>
      <c r="HD114" s="65"/>
      <c r="HE114" s="65"/>
      <c r="HF114" s="65"/>
      <c r="HG114" s="65"/>
      <c r="HH114" s="65"/>
      <c r="HI114" s="65"/>
      <c r="HJ114" s="65"/>
      <c r="HK114" s="65"/>
      <c r="HL114" s="65"/>
      <c r="HM114" s="65"/>
      <c r="HN114" s="65"/>
      <c r="HO114" s="65"/>
      <c r="HP114" s="65"/>
      <c r="HQ114" s="65"/>
      <c r="HR114" s="65"/>
      <c r="HS114" s="65"/>
      <c r="HT114" s="65"/>
    </row>
    <row r="115" spans="1:228" ht="13.15" customHeight="1" x14ac:dyDescent="0.2">
      <c r="A115" s="70"/>
      <c r="B115" s="71"/>
      <c r="C115" s="72"/>
      <c r="D115" s="73"/>
      <c r="E115" s="74"/>
      <c r="F115" s="74"/>
      <c r="G115" s="74"/>
      <c r="H115" s="74"/>
      <c r="I115" s="74"/>
      <c r="J115" s="74"/>
      <c r="K115" s="74"/>
      <c r="L115" s="51"/>
      <c r="M115" s="74"/>
      <c r="N115" s="74"/>
      <c r="O115" s="74"/>
      <c r="P115" s="51"/>
      <c r="Q115" s="75"/>
      <c r="R115" s="76"/>
      <c r="S115" s="76"/>
      <c r="T115" s="77"/>
      <c r="U115" s="78"/>
      <c r="V115" s="78"/>
      <c r="W115" s="76"/>
      <c r="X115" s="76"/>
      <c r="Y115" s="79"/>
      <c r="Z115" s="79"/>
      <c r="AA115" s="79"/>
      <c r="AB115" s="79"/>
      <c r="AC115" s="79"/>
      <c r="AD115" s="79"/>
      <c r="AE115" s="79"/>
      <c r="AF115" s="79"/>
      <c r="AG115" s="79"/>
      <c r="AH115" s="79"/>
      <c r="AI115" s="79"/>
      <c r="AJ115" s="79"/>
      <c r="AK115" s="79"/>
      <c r="AL115" s="79"/>
      <c r="AM115" s="79"/>
      <c r="AN115" s="79"/>
      <c r="AO115" s="79"/>
      <c r="AP115" s="79"/>
      <c r="AQ115" s="79"/>
      <c r="AR115" s="79"/>
      <c r="AS115" s="80"/>
      <c r="AT115" s="80"/>
      <c r="AU115" s="81"/>
      <c r="AV115" s="82"/>
      <c r="AW115" s="70"/>
      <c r="BC115" s="65"/>
      <c r="BD115" s="65"/>
      <c r="BE115" s="65"/>
      <c r="BF115" s="65"/>
      <c r="BG115" s="65"/>
      <c r="BH115" s="65"/>
      <c r="BI115" s="65"/>
      <c r="BJ115" s="65"/>
      <c r="BK115" s="65"/>
      <c r="BL115" s="65"/>
      <c r="BM115" s="65"/>
      <c r="BN115" s="65"/>
      <c r="BO115" s="65"/>
      <c r="BP115" s="65"/>
      <c r="BQ115" s="65"/>
      <c r="BR115" s="65"/>
      <c r="BS115" s="65"/>
      <c r="BT115" s="65"/>
      <c r="BU115" s="65"/>
      <c r="BV115" s="65"/>
      <c r="BW115" s="65"/>
      <c r="BX115" s="65"/>
      <c r="BY115" s="65"/>
      <c r="BZ115" s="65"/>
      <c r="CA115" s="65"/>
      <c r="CB115" s="65"/>
      <c r="CC115" s="65"/>
      <c r="CD115" s="65"/>
      <c r="CE115" s="65"/>
      <c r="CF115" s="65"/>
      <c r="CG115" s="65"/>
      <c r="CH115" s="65"/>
      <c r="CI115" s="65"/>
      <c r="CJ115" s="65"/>
      <c r="CK115" s="65"/>
      <c r="CL115" s="65"/>
      <c r="CM115" s="65"/>
      <c r="CN115" s="65"/>
      <c r="CO115" s="65"/>
      <c r="CP115" s="65"/>
      <c r="CQ115" s="65"/>
      <c r="CR115" s="65"/>
      <c r="CS115" s="65"/>
      <c r="CT115" s="65"/>
      <c r="CU115" s="65"/>
      <c r="CV115" s="65"/>
      <c r="CW115" s="65"/>
      <c r="CX115" s="65"/>
      <c r="CY115" s="65"/>
      <c r="CZ115" s="65"/>
      <c r="DA115" s="65"/>
      <c r="DB115" s="65"/>
      <c r="DC115" s="65"/>
      <c r="DD115" s="65"/>
      <c r="DE115" s="65"/>
      <c r="DF115" s="65"/>
      <c r="DG115" s="65"/>
      <c r="DH115" s="65"/>
      <c r="DI115" s="65"/>
      <c r="DJ115" s="65"/>
      <c r="DK115" s="65"/>
      <c r="DL115" s="65"/>
      <c r="DM115" s="65"/>
      <c r="DN115" s="65"/>
      <c r="DO115" s="65"/>
      <c r="DP115" s="65"/>
      <c r="DQ115" s="65"/>
      <c r="DR115" s="65"/>
      <c r="DS115" s="65"/>
      <c r="DT115" s="65"/>
      <c r="DU115" s="65"/>
      <c r="DV115" s="65"/>
      <c r="DW115" s="65"/>
      <c r="DX115" s="65"/>
      <c r="DY115" s="65"/>
      <c r="DZ115" s="65"/>
      <c r="EA115" s="65"/>
      <c r="EB115" s="65"/>
      <c r="EC115" s="65"/>
      <c r="ED115" s="65"/>
      <c r="EE115" s="65"/>
      <c r="EF115" s="65"/>
      <c r="EG115" s="65"/>
      <c r="EH115" s="65"/>
      <c r="EI115" s="65"/>
      <c r="EJ115" s="65"/>
      <c r="EK115" s="65"/>
      <c r="EL115" s="65"/>
      <c r="EM115" s="65"/>
      <c r="EN115" s="65"/>
      <c r="EO115" s="65"/>
      <c r="EP115" s="65"/>
      <c r="EQ115" s="65"/>
      <c r="ER115" s="65"/>
      <c r="ES115" s="65"/>
      <c r="ET115" s="65"/>
      <c r="EU115" s="65"/>
      <c r="EV115" s="65"/>
      <c r="EW115" s="65"/>
      <c r="EX115" s="65"/>
      <c r="EY115" s="65"/>
      <c r="EZ115" s="65"/>
      <c r="FA115" s="65"/>
      <c r="FB115" s="65"/>
      <c r="FC115" s="65"/>
      <c r="FD115" s="65"/>
      <c r="FE115" s="65"/>
      <c r="FF115" s="65"/>
      <c r="FG115" s="65"/>
      <c r="FH115" s="65"/>
      <c r="FI115" s="65"/>
      <c r="FJ115" s="65"/>
      <c r="FK115" s="65"/>
      <c r="FL115" s="65"/>
      <c r="FM115" s="65"/>
      <c r="FN115" s="65"/>
      <c r="FO115" s="65"/>
      <c r="FP115" s="65"/>
      <c r="FQ115" s="65"/>
      <c r="FR115" s="65"/>
      <c r="FS115" s="65"/>
      <c r="FT115" s="65"/>
      <c r="FU115" s="65"/>
      <c r="FV115" s="65"/>
      <c r="FW115" s="65"/>
      <c r="FX115" s="65"/>
      <c r="FY115" s="65"/>
      <c r="FZ115" s="65"/>
      <c r="GA115" s="65"/>
      <c r="GB115" s="65"/>
      <c r="GC115" s="65"/>
      <c r="GD115" s="65"/>
      <c r="GE115" s="65"/>
      <c r="GF115" s="65"/>
      <c r="GG115" s="65"/>
      <c r="GH115" s="65"/>
      <c r="GI115" s="65"/>
      <c r="GJ115" s="65"/>
      <c r="GK115" s="65"/>
      <c r="GL115" s="65"/>
      <c r="GM115" s="65"/>
      <c r="GN115" s="65"/>
      <c r="GO115" s="65"/>
      <c r="GP115" s="65"/>
      <c r="GQ115" s="65"/>
      <c r="GR115" s="65"/>
      <c r="GS115" s="65"/>
      <c r="GT115" s="65"/>
      <c r="GU115" s="65"/>
      <c r="GV115" s="65"/>
      <c r="GW115" s="65"/>
      <c r="GX115" s="65"/>
      <c r="GY115" s="65"/>
      <c r="GZ115" s="65"/>
      <c r="HA115" s="65"/>
      <c r="HB115" s="65"/>
      <c r="HC115" s="65"/>
      <c r="HD115" s="65"/>
      <c r="HE115" s="65"/>
      <c r="HF115" s="65"/>
      <c r="HG115" s="65"/>
      <c r="HH115" s="65"/>
      <c r="HI115" s="65"/>
      <c r="HJ115" s="65"/>
      <c r="HK115" s="65"/>
      <c r="HL115" s="65"/>
      <c r="HM115" s="65"/>
      <c r="HN115" s="65"/>
      <c r="HO115" s="65"/>
      <c r="HP115" s="65"/>
      <c r="HQ115" s="65"/>
      <c r="HR115" s="65"/>
      <c r="HS115" s="65"/>
      <c r="HT115" s="65"/>
    </row>
    <row r="117" spans="1:228" ht="13.15" customHeight="1" x14ac:dyDescent="0.2">
      <c r="A117" s="70"/>
      <c r="B117" s="71"/>
      <c r="C117" s="72"/>
      <c r="D117" s="73"/>
      <c r="E117" s="74"/>
      <c r="F117" s="74"/>
      <c r="G117" s="74"/>
      <c r="H117" s="74"/>
      <c r="I117" s="74"/>
      <c r="J117" s="74"/>
      <c r="K117" s="74"/>
      <c r="L117" s="51"/>
      <c r="M117" s="74"/>
      <c r="N117" s="74"/>
      <c r="O117" s="74"/>
      <c r="P117" s="51"/>
      <c r="Q117" s="75"/>
      <c r="R117" s="76"/>
      <c r="S117" s="76"/>
      <c r="T117" s="77"/>
      <c r="U117" s="78"/>
      <c r="V117" s="78"/>
      <c r="W117" s="76"/>
      <c r="X117" s="76"/>
      <c r="Y117" s="79"/>
      <c r="Z117" s="79"/>
      <c r="AA117" s="79"/>
      <c r="AB117" s="79"/>
      <c r="AC117" s="79"/>
      <c r="AD117" s="79"/>
      <c r="AE117" s="79"/>
      <c r="AF117" s="79"/>
      <c r="AG117" s="79"/>
      <c r="AH117" s="79"/>
      <c r="AI117" s="79"/>
      <c r="AJ117" s="79"/>
      <c r="AK117" s="79"/>
      <c r="AL117" s="79"/>
      <c r="AM117" s="79"/>
      <c r="AN117" s="79"/>
      <c r="AO117" s="79"/>
      <c r="AP117" s="79"/>
      <c r="AQ117" s="79"/>
      <c r="AR117" s="79"/>
      <c r="AS117" s="80"/>
      <c r="AT117" s="80"/>
      <c r="AU117" s="81"/>
      <c r="AV117" s="82"/>
      <c r="AW117" s="70"/>
      <c r="BC117" s="65"/>
      <c r="BD117" s="65"/>
      <c r="BE117" s="65"/>
      <c r="BF117" s="65"/>
      <c r="BG117" s="65"/>
      <c r="BH117" s="65"/>
      <c r="BI117" s="65"/>
      <c r="BJ117" s="65"/>
      <c r="BK117" s="65"/>
      <c r="BL117" s="65"/>
      <c r="BM117" s="65"/>
      <c r="BN117" s="65"/>
      <c r="BO117" s="65"/>
      <c r="BP117" s="65"/>
      <c r="BQ117" s="65"/>
      <c r="BR117" s="65"/>
      <c r="BS117" s="65"/>
      <c r="BT117" s="65"/>
      <c r="BU117" s="65"/>
      <c r="BV117" s="65"/>
      <c r="BW117" s="65"/>
      <c r="BX117" s="65"/>
      <c r="BY117" s="65"/>
      <c r="BZ117" s="65"/>
      <c r="CA117" s="65"/>
      <c r="CB117" s="65"/>
      <c r="CC117" s="65"/>
      <c r="CD117" s="65"/>
      <c r="CE117" s="65"/>
      <c r="CF117" s="65"/>
      <c r="CG117" s="65"/>
      <c r="CH117" s="65"/>
      <c r="CI117" s="65"/>
      <c r="CJ117" s="65"/>
      <c r="CK117" s="65"/>
      <c r="CL117" s="65"/>
      <c r="CM117" s="65"/>
      <c r="CN117" s="65"/>
      <c r="CO117" s="65"/>
      <c r="CP117" s="65"/>
      <c r="CQ117" s="65"/>
      <c r="CR117" s="65"/>
      <c r="CS117" s="65"/>
      <c r="CT117" s="65"/>
      <c r="CU117" s="65"/>
      <c r="CV117" s="65"/>
      <c r="CW117" s="65"/>
      <c r="CX117" s="65"/>
      <c r="CY117" s="65"/>
      <c r="CZ117" s="65"/>
      <c r="DA117" s="65"/>
      <c r="DB117" s="65"/>
      <c r="DC117" s="65"/>
      <c r="DD117" s="65"/>
      <c r="DE117" s="65"/>
      <c r="DF117" s="65"/>
      <c r="DG117" s="65"/>
      <c r="DH117" s="65"/>
      <c r="DI117" s="65"/>
      <c r="DJ117" s="65"/>
      <c r="DK117" s="65"/>
      <c r="DL117" s="65"/>
      <c r="DM117" s="65"/>
      <c r="DN117" s="65"/>
      <c r="DO117" s="65"/>
      <c r="DP117" s="65"/>
      <c r="DQ117" s="65"/>
      <c r="DR117" s="65"/>
      <c r="DS117" s="65"/>
      <c r="DT117" s="65"/>
      <c r="DU117" s="65"/>
      <c r="DV117" s="65"/>
      <c r="DW117" s="65"/>
      <c r="DX117" s="65"/>
      <c r="DY117" s="65"/>
      <c r="DZ117" s="65"/>
      <c r="EA117" s="65"/>
      <c r="EB117" s="65"/>
      <c r="EC117" s="65"/>
      <c r="ED117" s="65"/>
      <c r="EE117" s="65"/>
      <c r="EF117" s="65"/>
      <c r="EG117" s="65"/>
      <c r="EH117" s="65"/>
      <c r="EI117" s="65"/>
      <c r="EJ117" s="65"/>
      <c r="EK117" s="65"/>
      <c r="EL117" s="65"/>
      <c r="EM117" s="65"/>
      <c r="EN117" s="65"/>
      <c r="EO117" s="65"/>
      <c r="EP117" s="65"/>
      <c r="EQ117" s="65"/>
      <c r="ER117" s="65"/>
      <c r="ES117" s="65"/>
      <c r="ET117" s="65"/>
      <c r="EU117" s="65"/>
      <c r="EV117" s="65"/>
      <c r="EW117" s="65"/>
      <c r="EX117" s="65"/>
      <c r="EY117" s="65"/>
      <c r="EZ117" s="65"/>
      <c r="FA117" s="65"/>
      <c r="FB117" s="65"/>
      <c r="FC117" s="65"/>
      <c r="FD117" s="65"/>
      <c r="FE117" s="65"/>
      <c r="FF117" s="65"/>
      <c r="FG117" s="65"/>
      <c r="FH117" s="65"/>
      <c r="FI117" s="65"/>
      <c r="FJ117" s="65"/>
      <c r="FK117" s="65"/>
      <c r="FL117" s="65"/>
      <c r="FM117" s="65"/>
      <c r="FN117" s="65"/>
      <c r="FO117" s="65"/>
      <c r="FP117" s="65"/>
      <c r="FQ117" s="65"/>
      <c r="FR117" s="65"/>
      <c r="FS117" s="65"/>
      <c r="FT117" s="65"/>
      <c r="FU117" s="65"/>
      <c r="FV117" s="65"/>
      <c r="FW117" s="65"/>
      <c r="FX117" s="65"/>
      <c r="FY117" s="65"/>
      <c r="FZ117" s="65"/>
      <c r="GA117" s="65"/>
      <c r="GB117" s="65"/>
      <c r="GC117" s="65"/>
      <c r="GD117" s="65"/>
      <c r="GE117" s="65"/>
      <c r="GF117" s="65"/>
      <c r="GG117" s="65"/>
      <c r="GH117" s="65"/>
      <c r="GI117" s="65"/>
      <c r="GJ117" s="65"/>
      <c r="GK117" s="65"/>
      <c r="GL117" s="65"/>
      <c r="GM117" s="65"/>
      <c r="GN117" s="65"/>
      <c r="GO117" s="65"/>
      <c r="GP117" s="65"/>
      <c r="GQ117" s="65"/>
      <c r="GR117" s="65"/>
      <c r="GS117" s="65"/>
      <c r="GT117" s="65"/>
      <c r="GU117" s="65"/>
      <c r="GV117" s="65"/>
      <c r="GW117" s="65"/>
      <c r="GX117" s="65"/>
      <c r="GY117" s="65"/>
      <c r="GZ117" s="65"/>
      <c r="HA117" s="65"/>
      <c r="HB117" s="65"/>
      <c r="HC117" s="65"/>
      <c r="HD117" s="65"/>
      <c r="HE117" s="65"/>
      <c r="HF117" s="65"/>
      <c r="HG117" s="65"/>
      <c r="HH117" s="65"/>
      <c r="HI117" s="65"/>
      <c r="HJ117" s="65"/>
      <c r="HK117" s="65"/>
      <c r="HL117" s="65"/>
      <c r="HM117" s="65"/>
      <c r="HN117" s="65"/>
      <c r="HO117" s="65"/>
      <c r="HP117" s="65"/>
      <c r="HQ117" s="65"/>
      <c r="HR117" s="65"/>
      <c r="HS117" s="65"/>
      <c r="HT117" s="65"/>
    </row>
    <row r="119" spans="1:228" ht="13.15" customHeight="1" x14ac:dyDescent="0.2">
      <c r="A119" s="70"/>
      <c r="B119" s="71"/>
      <c r="C119" s="72"/>
      <c r="D119" s="73"/>
      <c r="E119" s="74"/>
      <c r="F119" s="74"/>
      <c r="G119" s="74"/>
      <c r="H119" s="74"/>
      <c r="I119" s="74"/>
      <c r="J119" s="74"/>
      <c r="K119" s="74"/>
      <c r="L119" s="51"/>
      <c r="M119" s="74"/>
      <c r="N119" s="74"/>
      <c r="O119" s="74"/>
      <c r="P119" s="51"/>
      <c r="Q119" s="75"/>
      <c r="R119" s="76"/>
      <c r="S119" s="76"/>
      <c r="T119" s="77"/>
      <c r="U119" s="78"/>
      <c r="V119" s="78"/>
      <c r="W119" s="76"/>
      <c r="X119" s="76"/>
      <c r="Y119" s="79"/>
      <c r="Z119" s="79"/>
      <c r="AA119" s="79"/>
      <c r="AB119" s="79"/>
      <c r="AC119" s="79"/>
      <c r="AD119" s="79"/>
      <c r="AE119" s="79"/>
      <c r="AF119" s="79"/>
      <c r="AG119" s="79"/>
      <c r="AH119" s="79"/>
      <c r="AI119" s="79"/>
      <c r="AJ119" s="79"/>
      <c r="AK119" s="79"/>
      <c r="AL119" s="79"/>
      <c r="AM119" s="79"/>
      <c r="AN119" s="79"/>
      <c r="AO119" s="79"/>
      <c r="AP119" s="79"/>
      <c r="AQ119" s="79"/>
      <c r="AR119" s="79"/>
      <c r="AS119" s="80"/>
      <c r="AT119" s="80"/>
      <c r="AU119" s="81"/>
      <c r="AV119" s="82"/>
      <c r="AW119" s="70"/>
      <c r="BC119" s="65"/>
      <c r="BD119" s="65"/>
      <c r="BE119" s="65"/>
      <c r="BF119" s="65"/>
      <c r="BG119" s="65"/>
      <c r="BH119" s="65"/>
      <c r="BI119" s="65"/>
      <c r="BJ119" s="65"/>
      <c r="BK119" s="65"/>
      <c r="BL119" s="65"/>
      <c r="BM119" s="65"/>
      <c r="BN119" s="65"/>
      <c r="BO119" s="65"/>
      <c r="BP119" s="65"/>
      <c r="BQ119" s="65"/>
      <c r="BR119" s="65"/>
      <c r="BS119" s="65"/>
      <c r="BT119" s="65"/>
      <c r="BU119" s="65"/>
      <c r="BV119" s="65"/>
      <c r="BW119" s="65"/>
      <c r="BX119" s="65"/>
      <c r="BY119" s="65"/>
      <c r="BZ119" s="65"/>
      <c r="CA119" s="65"/>
      <c r="CB119" s="65"/>
      <c r="CC119" s="65"/>
      <c r="CD119" s="65"/>
      <c r="CE119" s="65"/>
      <c r="CF119" s="65"/>
      <c r="CG119" s="65"/>
      <c r="CH119" s="65"/>
      <c r="CI119" s="65"/>
      <c r="CJ119" s="65"/>
      <c r="CK119" s="65"/>
      <c r="CL119" s="65"/>
      <c r="CM119" s="65"/>
      <c r="CN119" s="65"/>
      <c r="CO119" s="65"/>
      <c r="CP119" s="65"/>
      <c r="CQ119" s="65"/>
      <c r="CR119" s="65"/>
      <c r="CS119" s="65"/>
      <c r="CT119" s="65"/>
      <c r="CU119" s="65"/>
      <c r="CV119" s="65"/>
      <c r="CW119" s="65"/>
      <c r="CX119" s="65"/>
      <c r="CY119" s="65"/>
      <c r="CZ119" s="65"/>
      <c r="DA119" s="65"/>
      <c r="DB119" s="65"/>
      <c r="DC119" s="65"/>
      <c r="DD119" s="65"/>
      <c r="DE119" s="65"/>
      <c r="DF119" s="65"/>
      <c r="DG119" s="65"/>
      <c r="DH119" s="65"/>
      <c r="DI119" s="65"/>
      <c r="DJ119" s="65"/>
      <c r="DK119" s="65"/>
      <c r="DL119" s="65"/>
      <c r="DM119" s="65"/>
      <c r="DN119" s="65"/>
      <c r="DO119" s="65"/>
      <c r="DP119" s="65"/>
      <c r="DQ119" s="65"/>
      <c r="DR119" s="65"/>
      <c r="DS119" s="65"/>
      <c r="DT119" s="65"/>
      <c r="DU119" s="65"/>
      <c r="DV119" s="65"/>
      <c r="DW119" s="65"/>
      <c r="DX119" s="65"/>
      <c r="DY119" s="65"/>
      <c r="DZ119" s="65"/>
      <c r="EA119" s="65"/>
      <c r="EB119" s="65"/>
      <c r="EC119" s="65"/>
      <c r="ED119" s="65"/>
      <c r="EE119" s="65"/>
      <c r="EF119" s="65"/>
      <c r="EG119" s="65"/>
      <c r="EH119" s="65"/>
      <c r="EI119" s="65"/>
      <c r="EJ119" s="65"/>
      <c r="EK119" s="65"/>
      <c r="EL119" s="65"/>
      <c r="EM119" s="65"/>
      <c r="EN119" s="65"/>
      <c r="EO119" s="65"/>
      <c r="EP119" s="65"/>
      <c r="EQ119" s="65"/>
      <c r="ER119" s="65"/>
      <c r="ES119" s="65"/>
      <c r="ET119" s="65"/>
      <c r="EU119" s="65"/>
      <c r="EV119" s="65"/>
      <c r="EW119" s="65"/>
      <c r="EX119" s="65"/>
      <c r="EY119" s="65"/>
      <c r="EZ119" s="65"/>
      <c r="FA119" s="65"/>
      <c r="FB119" s="65"/>
      <c r="FC119" s="65"/>
      <c r="FD119" s="65"/>
      <c r="FE119" s="65"/>
      <c r="FF119" s="65"/>
      <c r="FG119" s="65"/>
      <c r="FH119" s="65"/>
      <c r="FI119" s="65"/>
      <c r="FJ119" s="65"/>
      <c r="FK119" s="65"/>
      <c r="FL119" s="65"/>
      <c r="FM119" s="65"/>
      <c r="FN119" s="65"/>
      <c r="FO119" s="65"/>
      <c r="FP119" s="65"/>
      <c r="FQ119" s="65"/>
      <c r="FR119" s="65"/>
      <c r="FS119" s="65"/>
      <c r="FT119" s="65"/>
      <c r="FU119" s="65"/>
      <c r="FV119" s="65"/>
      <c r="FW119" s="65"/>
      <c r="FX119" s="65"/>
      <c r="FY119" s="65"/>
      <c r="FZ119" s="65"/>
      <c r="GA119" s="65"/>
      <c r="GB119" s="65"/>
      <c r="GC119" s="65"/>
      <c r="GD119" s="65"/>
      <c r="GE119" s="65"/>
      <c r="GF119" s="65"/>
      <c r="GG119" s="65"/>
      <c r="GH119" s="65"/>
      <c r="GI119" s="65"/>
      <c r="GJ119" s="65"/>
      <c r="GK119" s="65"/>
      <c r="GL119" s="65"/>
      <c r="GM119" s="65"/>
      <c r="GN119" s="65"/>
      <c r="GO119" s="65"/>
      <c r="GP119" s="65"/>
      <c r="GQ119" s="65"/>
      <c r="GR119" s="65"/>
      <c r="GS119" s="65"/>
      <c r="GT119" s="65"/>
      <c r="GU119" s="65"/>
      <c r="GV119" s="65"/>
      <c r="GW119" s="65"/>
      <c r="GX119" s="65"/>
      <c r="GY119" s="65"/>
      <c r="GZ119" s="65"/>
      <c r="HA119" s="65"/>
      <c r="HB119" s="65"/>
      <c r="HC119" s="65"/>
      <c r="HD119" s="65"/>
      <c r="HE119" s="65"/>
      <c r="HF119" s="65"/>
      <c r="HG119" s="65"/>
      <c r="HH119" s="65"/>
      <c r="HI119" s="65"/>
      <c r="HJ119" s="65"/>
      <c r="HK119" s="65"/>
      <c r="HL119" s="65"/>
      <c r="HM119" s="65"/>
      <c r="HN119" s="65"/>
      <c r="HO119" s="65"/>
      <c r="HP119" s="65"/>
      <c r="HQ119" s="65"/>
      <c r="HR119" s="65"/>
      <c r="HS119" s="65"/>
      <c r="HT119" s="65"/>
    </row>
    <row r="121" spans="1:228" ht="13.15" customHeight="1" x14ac:dyDescent="0.2">
      <c r="A121" s="70"/>
      <c r="B121" s="71"/>
      <c r="C121" s="72"/>
      <c r="D121" s="73"/>
      <c r="E121" s="74"/>
      <c r="F121" s="74"/>
      <c r="G121" s="74"/>
      <c r="H121" s="74"/>
      <c r="I121" s="74"/>
      <c r="J121" s="74"/>
      <c r="K121" s="74"/>
      <c r="L121" s="51"/>
      <c r="M121" s="74"/>
      <c r="N121" s="74"/>
      <c r="O121" s="74"/>
      <c r="P121" s="51"/>
      <c r="Q121" s="75"/>
      <c r="R121" s="76"/>
      <c r="S121" s="76"/>
      <c r="T121" s="77"/>
      <c r="U121" s="78"/>
      <c r="V121" s="78"/>
      <c r="W121" s="76"/>
      <c r="X121" s="76"/>
      <c r="Y121" s="79"/>
      <c r="Z121" s="79"/>
      <c r="AA121" s="79"/>
      <c r="AB121" s="79"/>
      <c r="AC121" s="79"/>
      <c r="AD121" s="79"/>
      <c r="AE121" s="79"/>
      <c r="AF121" s="79"/>
      <c r="AG121" s="79"/>
      <c r="AH121" s="79"/>
      <c r="AI121" s="79"/>
      <c r="AJ121" s="79"/>
      <c r="AK121" s="79"/>
      <c r="AL121" s="79"/>
      <c r="AM121" s="79"/>
      <c r="AN121" s="79"/>
      <c r="AO121" s="79"/>
      <c r="AP121" s="79"/>
      <c r="AQ121" s="79"/>
      <c r="AR121" s="79"/>
      <c r="AS121" s="80"/>
      <c r="AT121" s="80"/>
      <c r="AU121" s="81"/>
      <c r="AV121" s="82"/>
      <c r="AW121" s="70"/>
      <c r="BC121" s="65"/>
      <c r="BD121" s="65"/>
      <c r="BE121" s="65"/>
      <c r="BF121" s="65"/>
      <c r="BG121" s="65"/>
      <c r="BH121" s="65"/>
      <c r="BI121" s="65"/>
      <c r="BJ121" s="65"/>
      <c r="BK121" s="65"/>
      <c r="BL121" s="65"/>
      <c r="BM121" s="65"/>
      <c r="BN121" s="65"/>
      <c r="BO121" s="65"/>
      <c r="BP121" s="65"/>
      <c r="BQ121" s="65"/>
      <c r="BR121" s="65"/>
      <c r="BS121" s="65"/>
      <c r="BT121" s="65"/>
      <c r="BU121" s="65"/>
      <c r="BV121" s="65"/>
      <c r="BW121" s="65"/>
      <c r="BX121" s="65"/>
      <c r="BY121" s="65"/>
      <c r="BZ121" s="65"/>
      <c r="CA121" s="65"/>
      <c r="CB121" s="65"/>
      <c r="CC121" s="65"/>
      <c r="CD121" s="65"/>
      <c r="CE121" s="65"/>
      <c r="CF121" s="65"/>
      <c r="CG121" s="65"/>
      <c r="CH121" s="65"/>
      <c r="CI121" s="65"/>
      <c r="CJ121" s="65"/>
      <c r="CK121" s="65"/>
      <c r="CL121" s="65"/>
      <c r="CM121" s="65"/>
      <c r="CN121" s="65"/>
      <c r="CO121" s="65"/>
      <c r="CP121" s="65"/>
      <c r="CQ121" s="65"/>
      <c r="CR121" s="65"/>
      <c r="CS121" s="65"/>
      <c r="CT121" s="65"/>
      <c r="CU121" s="65"/>
      <c r="CV121" s="65"/>
      <c r="CW121" s="65"/>
      <c r="CX121" s="65"/>
      <c r="CY121" s="65"/>
      <c r="CZ121" s="65"/>
      <c r="DA121" s="65"/>
      <c r="DB121" s="65"/>
      <c r="DC121" s="65"/>
      <c r="DD121" s="65"/>
      <c r="DE121" s="65"/>
      <c r="DF121" s="65"/>
      <c r="DG121" s="65"/>
      <c r="DH121" s="65"/>
      <c r="DI121" s="65"/>
      <c r="DJ121" s="65"/>
      <c r="DK121" s="65"/>
      <c r="DL121" s="65"/>
      <c r="DM121" s="65"/>
      <c r="DN121" s="65"/>
      <c r="DO121" s="65"/>
      <c r="DP121" s="65"/>
      <c r="DQ121" s="65"/>
      <c r="DR121" s="65"/>
      <c r="DS121" s="65"/>
      <c r="DT121" s="65"/>
      <c r="DU121" s="65"/>
      <c r="DV121" s="65"/>
      <c r="DW121" s="65"/>
      <c r="DX121" s="65"/>
      <c r="DY121" s="65"/>
      <c r="DZ121" s="65"/>
      <c r="EA121" s="65"/>
      <c r="EB121" s="65"/>
      <c r="EC121" s="65"/>
      <c r="ED121" s="65"/>
      <c r="EE121" s="65"/>
      <c r="EF121" s="65"/>
      <c r="EG121" s="65"/>
      <c r="EH121" s="65"/>
      <c r="EI121" s="65"/>
      <c r="EJ121" s="65"/>
      <c r="EK121" s="65"/>
      <c r="EL121" s="65"/>
      <c r="EM121" s="65"/>
      <c r="EN121" s="65"/>
      <c r="EO121" s="65"/>
      <c r="EP121" s="65"/>
      <c r="EQ121" s="65"/>
      <c r="ER121" s="65"/>
      <c r="ES121" s="65"/>
      <c r="ET121" s="65"/>
      <c r="EU121" s="65"/>
      <c r="EV121" s="65"/>
      <c r="EW121" s="65"/>
      <c r="EX121" s="65"/>
      <c r="EY121" s="65"/>
      <c r="EZ121" s="65"/>
      <c r="FA121" s="65"/>
      <c r="FB121" s="65"/>
      <c r="FC121" s="65"/>
      <c r="FD121" s="65"/>
      <c r="FE121" s="65"/>
      <c r="FF121" s="65"/>
      <c r="FG121" s="65"/>
      <c r="FH121" s="65"/>
      <c r="FI121" s="65"/>
      <c r="FJ121" s="65"/>
      <c r="FK121" s="65"/>
      <c r="FL121" s="65"/>
      <c r="FM121" s="65"/>
      <c r="FN121" s="65"/>
      <c r="FO121" s="65"/>
      <c r="FP121" s="65"/>
      <c r="FQ121" s="65"/>
      <c r="FR121" s="65"/>
      <c r="FS121" s="65"/>
      <c r="FT121" s="65"/>
      <c r="FU121" s="65"/>
      <c r="FV121" s="65"/>
      <c r="FW121" s="65"/>
      <c r="FX121" s="65"/>
      <c r="FY121" s="65"/>
      <c r="FZ121" s="65"/>
      <c r="GA121" s="65"/>
      <c r="GB121" s="65"/>
      <c r="GC121" s="65"/>
      <c r="GD121" s="65"/>
      <c r="GE121" s="65"/>
      <c r="GF121" s="65"/>
      <c r="GG121" s="65"/>
      <c r="GH121" s="65"/>
      <c r="GI121" s="65"/>
      <c r="GJ121" s="65"/>
      <c r="GK121" s="65"/>
      <c r="GL121" s="65"/>
      <c r="GM121" s="65"/>
      <c r="GN121" s="65"/>
      <c r="GO121" s="65"/>
      <c r="GP121" s="65"/>
      <c r="GQ121" s="65"/>
      <c r="GR121" s="65"/>
      <c r="GS121" s="65"/>
      <c r="GT121" s="65"/>
      <c r="GU121" s="65"/>
      <c r="GV121" s="65"/>
      <c r="GW121" s="65"/>
      <c r="GX121" s="65"/>
      <c r="GY121" s="65"/>
      <c r="GZ121" s="65"/>
      <c r="HA121" s="65"/>
      <c r="HB121" s="65"/>
      <c r="HC121" s="65"/>
      <c r="HD121" s="65"/>
      <c r="HE121" s="65"/>
      <c r="HF121" s="65"/>
      <c r="HG121" s="65"/>
      <c r="HH121" s="65"/>
      <c r="HI121" s="65"/>
      <c r="HJ121" s="65"/>
      <c r="HK121" s="65"/>
      <c r="HL121" s="65"/>
      <c r="HM121" s="65"/>
      <c r="HN121" s="65"/>
      <c r="HO121" s="65"/>
      <c r="HP121" s="65"/>
      <c r="HQ121" s="65"/>
      <c r="HR121" s="65"/>
      <c r="HS121" s="65"/>
      <c r="HT121" s="65"/>
    </row>
    <row r="123" spans="1:228" ht="13.15" customHeight="1" x14ac:dyDescent="0.2">
      <c r="A123" s="70"/>
      <c r="B123" s="71"/>
      <c r="C123" s="72"/>
      <c r="D123" s="73"/>
      <c r="E123" s="74"/>
      <c r="F123" s="74"/>
      <c r="G123" s="74"/>
      <c r="H123" s="74"/>
      <c r="I123" s="74"/>
      <c r="J123" s="74"/>
      <c r="K123" s="74"/>
      <c r="L123" s="51"/>
      <c r="M123" s="74"/>
      <c r="N123" s="74"/>
      <c r="O123" s="74"/>
      <c r="P123" s="51"/>
      <c r="Q123" s="75"/>
      <c r="R123" s="76"/>
      <c r="S123" s="76"/>
      <c r="T123" s="77"/>
      <c r="U123" s="78"/>
      <c r="V123" s="78"/>
      <c r="W123" s="76"/>
      <c r="X123" s="76"/>
      <c r="Y123" s="79"/>
      <c r="Z123" s="79"/>
      <c r="AA123" s="79"/>
      <c r="AB123" s="79"/>
      <c r="AC123" s="79"/>
      <c r="AD123" s="79"/>
      <c r="AE123" s="79"/>
      <c r="AF123" s="79"/>
      <c r="AG123" s="79"/>
      <c r="AH123" s="79"/>
      <c r="AI123" s="79"/>
      <c r="AJ123" s="79"/>
      <c r="AK123" s="79"/>
      <c r="AL123" s="79"/>
      <c r="AM123" s="79"/>
      <c r="AN123" s="79"/>
      <c r="AO123" s="79"/>
      <c r="AP123" s="79"/>
      <c r="AQ123" s="79"/>
      <c r="AR123" s="79"/>
      <c r="AS123" s="80"/>
      <c r="AT123" s="80"/>
      <c r="AU123" s="81"/>
      <c r="AV123" s="82"/>
      <c r="AW123" s="70"/>
      <c r="BC123" s="65"/>
      <c r="BD123" s="65"/>
      <c r="BE123" s="65"/>
      <c r="BF123" s="65"/>
      <c r="BG123" s="65"/>
      <c r="BH123" s="65"/>
      <c r="BI123" s="65"/>
      <c r="BJ123" s="65"/>
      <c r="BK123" s="65"/>
      <c r="BL123" s="65"/>
      <c r="BM123" s="65"/>
      <c r="BN123" s="65"/>
      <c r="BO123" s="65"/>
      <c r="BP123" s="65"/>
      <c r="BQ123" s="65"/>
      <c r="BR123" s="65"/>
      <c r="BS123" s="65"/>
      <c r="BT123" s="65"/>
      <c r="BU123" s="65"/>
      <c r="BV123" s="65"/>
      <c r="BW123" s="65"/>
      <c r="BX123" s="65"/>
      <c r="BY123" s="65"/>
      <c r="BZ123" s="65"/>
      <c r="CA123" s="65"/>
      <c r="CB123" s="65"/>
      <c r="CC123" s="65"/>
      <c r="CD123" s="65"/>
      <c r="CE123" s="65"/>
      <c r="CF123" s="65"/>
      <c r="CG123" s="65"/>
      <c r="CH123" s="65"/>
      <c r="CI123" s="65"/>
      <c r="CJ123" s="65"/>
      <c r="CK123" s="65"/>
      <c r="CL123" s="65"/>
      <c r="CM123" s="65"/>
      <c r="CN123" s="65"/>
      <c r="CO123" s="65"/>
      <c r="CP123" s="65"/>
      <c r="CQ123" s="65"/>
      <c r="CR123" s="65"/>
      <c r="CS123" s="65"/>
      <c r="CT123" s="65"/>
      <c r="CU123" s="65"/>
      <c r="CV123" s="65"/>
      <c r="CW123" s="65"/>
      <c r="CX123" s="65"/>
      <c r="CY123" s="65"/>
      <c r="CZ123" s="65"/>
      <c r="DA123" s="65"/>
      <c r="DB123" s="65"/>
      <c r="DC123" s="65"/>
      <c r="DD123" s="65"/>
      <c r="DE123" s="65"/>
      <c r="DF123" s="65"/>
      <c r="DG123" s="65"/>
      <c r="DH123" s="65"/>
      <c r="DI123" s="65"/>
      <c r="DJ123" s="65"/>
      <c r="DK123" s="65"/>
      <c r="DL123" s="65"/>
      <c r="DM123" s="65"/>
      <c r="DN123" s="65"/>
      <c r="DO123" s="65"/>
      <c r="DP123" s="65"/>
      <c r="DQ123" s="65"/>
      <c r="DR123" s="65"/>
      <c r="DS123" s="65"/>
      <c r="DT123" s="65"/>
      <c r="DU123" s="65"/>
      <c r="DV123" s="65"/>
      <c r="DW123" s="65"/>
      <c r="DX123" s="65"/>
      <c r="DY123" s="65"/>
      <c r="DZ123" s="65"/>
      <c r="EA123" s="65"/>
      <c r="EB123" s="65"/>
      <c r="EC123" s="65"/>
      <c r="ED123" s="65"/>
      <c r="EE123" s="65"/>
      <c r="EF123" s="65"/>
      <c r="EG123" s="65"/>
      <c r="EH123" s="65"/>
      <c r="EI123" s="65"/>
      <c r="EJ123" s="65"/>
      <c r="EK123" s="65"/>
      <c r="EL123" s="65"/>
      <c r="EM123" s="65"/>
      <c r="EN123" s="65"/>
      <c r="EO123" s="65"/>
      <c r="EP123" s="65"/>
      <c r="EQ123" s="65"/>
      <c r="ER123" s="65"/>
      <c r="ES123" s="65"/>
      <c r="ET123" s="65"/>
      <c r="EU123" s="65"/>
      <c r="EV123" s="65"/>
      <c r="EW123" s="65"/>
      <c r="EX123" s="65"/>
      <c r="EY123" s="65"/>
      <c r="EZ123" s="65"/>
      <c r="FA123" s="65"/>
      <c r="FB123" s="65"/>
      <c r="FC123" s="65"/>
      <c r="FD123" s="65"/>
      <c r="FE123" s="65"/>
      <c r="FF123" s="65"/>
      <c r="FG123" s="65"/>
      <c r="FH123" s="65"/>
      <c r="FI123" s="65"/>
      <c r="FJ123" s="65"/>
      <c r="FK123" s="65"/>
      <c r="FL123" s="65"/>
      <c r="FM123" s="65"/>
      <c r="FN123" s="65"/>
      <c r="FO123" s="65"/>
      <c r="FP123" s="65"/>
      <c r="FQ123" s="65"/>
      <c r="FR123" s="65"/>
      <c r="FS123" s="65"/>
      <c r="FT123" s="65"/>
      <c r="FU123" s="65"/>
      <c r="FV123" s="65"/>
      <c r="FW123" s="65"/>
      <c r="FX123" s="65"/>
      <c r="FY123" s="65"/>
      <c r="FZ123" s="65"/>
      <c r="GA123" s="65"/>
      <c r="GB123" s="65"/>
      <c r="GC123" s="65"/>
      <c r="GD123" s="65"/>
      <c r="GE123" s="65"/>
      <c r="GF123" s="65"/>
      <c r="GG123" s="65"/>
      <c r="GH123" s="65"/>
      <c r="GI123" s="65"/>
      <c r="GJ123" s="65"/>
      <c r="GK123" s="65"/>
      <c r="GL123" s="65"/>
      <c r="GM123" s="65"/>
      <c r="GN123" s="65"/>
      <c r="GO123" s="65"/>
      <c r="GP123" s="65"/>
      <c r="GQ123" s="65"/>
      <c r="GR123" s="65"/>
      <c r="GS123" s="65"/>
      <c r="GT123" s="65"/>
      <c r="GU123" s="65"/>
      <c r="GV123" s="65"/>
      <c r="GW123" s="65"/>
      <c r="GX123" s="65"/>
      <c r="GY123" s="65"/>
      <c r="GZ123" s="65"/>
      <c r="HA123" s="65"/>
      <c r="HB123" s="65"/>
      <c r="HC123" s="65"/>
      <c r="HD123" s="65"/>
      <c r="HE123" s="65"/>
      <c r="HF123" s="65"/>
      <c r="HG123" s="65"/>
      <c r="HH123" s="65"/>
      <c r="HI123" s="65"/>
      <c r="HJ123" s="65"/>
      <c r="HK123" s="65"/>
      <c r="HL123" s="65"/>
      <c r="HM123" s="65"/>
      <c r="HN123" s="65"/>
      <c r="HO123" s="65"/>
      <c r="HP123" s="65"/>
      <c r="HQ123" s="65"/>
      <c r="HR123" s="65"/>
      <c r="HS123" s="65"/>
      <c r="HT123" s="65"/>
    </row>
    <row r="125" spans="1:228" ht="13.15" customHeight="1" x14ac:dyDescent="0.2">
      <c r="A125" s="70"/>
      <c r="B125" s="71"/>
      <c r="C125" s="72"/>
      <c r="D125" s="73"/>
      <c r="E125" s="74"/>
      <c r="F125" s="74"/>
      <c r="G125" s="74"/>
      <c r="H125" s="74"/>
      <c r="I125" s="74"/>
      <c r="J125" s="74"/>
      <c r="K125" s="74"/>
      <c r="L125" s="51"/>
      <c r="M125" s="74"/>
      <c r="N125" s="74"/>
      <c r="O125" s="74"/>
      <c r="P125" s="51"/>
      <c r="Q125" s="75"/>
      <c r="R125" s="76"/>
      <c r="S125" s="76"/>
      <c r="T125" s="77"/>
      <c r="U125" s="78"/>
      <c r="V125" s="78"/>
      <c r="W125" s="76"/>
      <c r="X125" s="76"/>
      <c r="Y125" s="79"/>
      <c r="Z125" s="79"/>
      <c r="AA125" s="79"/>
      <c r="AB125" s="79"/>
      <c r="AC125" s="79"/>
      <c r="AD125" s="79"/>
      <c r="AE125" s="79"/>
      <c r="AF125" s="79"/>
      <c r="AG125" s="79"/>
      <c r="AH125" s="79"/>
      <c r="AI125" s="79"/>
      <c r="AJ125" s="79"/>
      <c r="AK125" s="79"/>
      <c r="AL125" s="79"/>
      <c r="AM125" s="79"/>
      <c r="AN125" s="79"/>
      <c r="AO125" s="79"/>
      <c r="AP125" s="79"/>
      <c r="AQ125" s="79"/>
      <c r="AR125" s="79"/>
      <c r="AS125" s="80"/>
      <c r="AT125" s="80"/>
      <c r="AU125" s="81"/>
      <c r="AV125" s="82"/>
      <c r="AW125" s="70"/>
      <c r="BC125" s="65"/>
      <c r="BD125" s="65"/>
      <c r="BE125" s="65"/>
      <c r="BF125" s="65"/>
      <c r="BG125" s="65"/>
      <c r="BH125" s="65"/>
      <c r="BI125" s="65"/>
      <c r="BJ125" s="65"/>
      <c r="BK125" s="65"/>
      <c r="BL125" s="65"/>
      <c r="BM125" s="65"/>
      <c r="BN125" s="65"/>
      <c r="BO125" s="65"/>
      <c r="BP125" s="65"/>
      <c r="BQ125" s="65"/>
      <c r="BR125" s="65"/>
      <c r="BS125" s="65"/>
      <c r="BT125" s="65"/>
      <c r="BU125" s="65"/>
      <c r="BV125" s="65"/>
      <c r="BW125" s="65"/>
      <c r="BX125" s="65"/>
      <c r="BY125" s="65"/>
      <c r="BZ125" s="65"/>
      <c r="CA125" s="65"/>
      <c r="CB125" s="65"/>
      <c r="CC125" s="65"/>
      <c r="CD125" s="65"/>
      <c r="CE125" s="65"/>
      <c r="CF125" s="65"/>
      <c r="CG125" s="65"/>
      <c r="CH125" s="65"/>
      <c r="CI125" s="65"/>
      <c r="CJ125" s="65"/>
      <c r="CK125" s="65"/>
      <c r="CL125" s="65"/>
      <c r="CM125" s="65"/>
      <c r="CN125" s="65"/>
      <c r="CO125" s="65"/>
      <c r="CP125" s="65"/>
      <c r="CQ125" s="65"/>
      <c r="CR125" s="65"/>
      <c r="CS125" s="65"/>
      <c r="CT125" s="65"/>
      <c r="CU125" s="65"/>
      <c r="CV125" s="65"/>
      <c r="CW125" s="65"/>
      <c r="CX125" s="65"/>
      <c r="CY125" s="65"/>
      <c r="CZ125" s="65"/>
      <c r="DA125" s="65"/>
      <c r="DB125" s="65"/>
      <c r="DC125" s="65"/>
      <c r="DD125" s="65"/>
      <c r="DE125" s="65"/>
      <c r="DF125" s="65"/>
      <c r="DG125" s="65"/>
      <c r="DH125" s="65"/>
      <c r="DI125" s="65"/>
      <c r="DJ125" s="65"/>
      <c r="DK125" s="65"/>
      <c r="DL125" s="65"/>
      <c r="DM125" s="65"/>
      <c r="DN125" s="65"/>
      <c r="DO125" s="65"/>
      <c r="DP125" s="65"/>
      <c r="DQ125" s="65"/>
      <c r="DR125" s="65"/>
      <c r="DS125" s="65"/>
      <c r="DT125" s="65"/>
      <c r="DU125" s="65"/>
      <c r="DV125" s="65"/>
      <c r="DW125" s="65"/>
      <c r="DX125" s="65"/>
      <c r="DY125" s="65"/>
      <c r="DZ125" s="65"/>
      <c r="EA125" s="65"/>
      <c r="EB125" s="65"/>
      <c r="EC125" s="65"/>
      <c r="ED125" s="65"/>
      <c r="EE125" s="65"/>
      <c r="EF125" s="65"/>
      <c r="EG125" s="65"/>
      <c r="EH125" s="65"/>
      <c r="EI125" s="65"/>
      <c r="EJ125" s="65"/>
      <c r="EK125" s="65"/>
      <c r="EL125" s="65"/>
      <c r="EM125" s="65"/>
      <c r="EN125" s="65"/>
      <c r="EO125" s="65"/>
      <c r="EP125" s="65"/>
      <c r="EQ125" s="65"/>
      <c r="ER125" s="65"/>
      <c r="ES125" s="65"/>
      <c r="ET125" s="65"/>
      <c r="EU125" s="65"/>
      <c r="EV125" s="65"/>
      <c r="EW125" s="65"/>
      <c r="EX125" s="65"/>
      <c r="EY125" s="65"/>
      <c r="EZ125" s="65"/>
      <c r="FA125" s="65"/>
      <c r="FB125" s="65"/>
      <c r="FC125" s="65"/>
      <c r="FD125" s="65"/>
      <c r="FE125" s="65"/>
      <c r="FF125" s="65"/>
      <c r="FG125" s="65"/>
      <c r="FH125" s="65"/>
      <c r="FI125" s="65"/>
      <c r="FJ125" s="65"/>
      <c r="FK125" s="65"/>
      <c r="FL125" s="65"/>
      <c r="FM125" s="65"/>
      <c r="FN125" s="65"/>
      <c r="FO125" s="65"/>
      <c r="FP125" s="65"/>
      <c r="FQ125" s="65"/>
      <c r="FR125" s="65"/>
      <c r="FS125" s="65"/>
      <c r="FT125" s="65"/>
      <c r="FU125" s="65"/>
      <c r="FV125" s="65"/>
      <c r="FW125" s="65"/>
      <c r="FX125" s="65"/>
      <c r="FY125" s="65"/>
      <c r="FZ125" s="65"/>
      <c r="GA125" s="65"/>
      <c r="GB125" s="65"/>
      <c r="GC125" s="65"/>
      <c r="GD125" s="65"/>
      <c r="GE125" s="65"/>
      <c r="GF125" s="65"/>
      <c r="GG125" s="65"/>
      <c r="GH125" s="65"/>
      <c r="GI125" s="65"/>
      <c r="GJ125" s="65"/>
      <c r="GK125" s="65"/>
      <c r="GL125" s="65"/>
      <c r="GM125" s="65"/>
      <c r="GN125" s="65"/>
      <c r="GO125" s="65"/>
      <c r="GP125" s="65"/>
      <c r="GQ125" s="65"/>
      <c r="GR125" s="65"/>
      <c r="GS125" s="65"/>
      <c r="GT125" s="65"/>
      <c r="GU125" s="65"/>
      <c r="GV125" s="65"/>
      <c r="GW125" s="65"/>
      <c r="GX125" s="65"/>
      <c r="GY125" s="65"/>
      <c r="GZ125" s="65"/>
      <c r="HA125" s="65"/>
      <c r="HB125" s="65"/>
      <c r="HC125" s="65"/>
      <c r="HD125" s="65"/>
      <c r="HE125" s="65"/>
      <c r="HF125" s="65"/>
      <c r="HG125" s="65"/>
      <c r="HH125" s="65"/>
      <c r="HI125" s="65"/>
      <c r="HJ125" s="65"/>
      <c r="HK125" s="65"/>
      <c r="HL125" s="65"/>
      <c r="HM125" s="65"/>
      <c r="HN125" s="65"/>
      <c r="HO125" s="65"/>
      <c r="HP125" s="65"/>
      <c r="HQ125" s="65"/>
      <c r="HR125" s="65"/>
      <c r="HS125" s="65"/>
      <c r="HT125" s="65"/>
    </row>
    <row r="127" spans="1:228" s="37" customFormat="1" x14ac:dyDescent="0.2">
      <c r="A127" s="83"/>
      <c r="C127" s="83"/>
      <c r="D127" s="46" t="s">
        <v>213</v>
      </c>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4"/>
      <c r="AT127" s="84"/>
      <c r="AU127" s="83"/>
      <c r="AV127" s="84"/>
      <c r="AW127" s="83"/>
      <c r="AX127" s="43"/>
      <c r="AY127" s="85"/>
      <c r="AZ127" s="85"/>
      <c r="BA127" s="86"/>
    </row>
    <row r="128" spans="1:228" s="37" customFormat="1" x14ac:dyDescent="0.2">
      <c r="A128" s="83"/>
      <c r="C128" s="46"/>
      <c r="D128" s="46" t="s">
        <v>55</v>
      </c>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87"/>
      <c r="AT128" s="87"/>
      <c r="AU128" s="46"/>
      <c r="AV128" s="87"/>
      <c r="AW128" s="46"/>
      <c r="AX128" s="43"/>
      <c r="AY128" s="85"/>
      <c r="AZ128" s="85"/>
      <c r="BA128" s="86"/>
    </row>
    <row r="129" spans="1:53" s="37" customFormat="1" x14ac:dyDescent="0.2">
      <c r="A129" s="83"/>
      <c r="C129" s="46"/>
      <c r="D129" s="46" t="s">
        <v>56</v>
      </c>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36"/>
      <c r="AT129" s="36"/>
      <c r="AU129" s="46"/>
      <c r="AV129" s="36"/>
      <c r="AW129" s="46"/>
      <c r="AX129" s="43"/>
      <c r="AY129" s="85"/>
      <c r="AZ129" s="85"/>
      <c r="BA129" s="86"/>
    </row>
    <row r="130" spans="1:53" s="37" customFormat="1" x14ac:dyDescent="0.2">
      <c r="A130" s="83"/>
      <c r="C130" s="46"/>
      <c r="D130" s="46" t="s">
        <v>57</v>
      </c>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36"/>
      <c r="AT130" s="36"/>
      <c r="AU130" s="46"/>
      <c r="AV130" s="36"/>
      <c r="AW130" s="68"/>
      <c r="AX130" s="43"/>
      <c r="AY130" s="85"/>
      <c r="AZ130" s="85"/>
      <c r="BA130" s="86"/>
    </row>
    <row r="131" spans="1:53" s="37" customFormat="1" x14ac:dyDescent="0.2">
      <c r="A131" s="83"/>
      <c r="C131" s="46"/>
      <c r="D131" s="46" t="s">
        <v>58</v>
      </c>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36"/>
      <c r="AT131" s="36"/>
      <c r="AU131" s="46"/>
      <c r="AV131" s="36"/>
      <c r="AW131" s="46"/>
      <c r="AX131" s="43"/>
      <c r="AY131" s="85"/>
      <c r="AZ131" s="85"/>
      <c r="BA131" s="86"/>
    </row>
    <row r="132" spans="1:53" s="37" customFormat="1" x14ac:dyDescent="0.2">
      <c r="A132" s="83"/>
      <c r="C132" s="46">
        <v>1</v>
      </c>
      <c r="D132" s="46" t="s">
        <v>59</v>
      </c>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36" t="s">
        <v>53</v>
      </c>
      <c r="AT132" s="36"/>
      <c r="AU132" s="46"/>
      <c r="AV132" s="36"/>
      <c r="AW132" s="46"/>
      <c r="AX132" s="43"/>
      <c r="AY132" s="85"/>
      <c r="AZ132" s="85"/>
      <c r="BA132" s="86"/>
    </row>
    <row r="133" spans="1:53" s="37" customFormat="1" x14ac:dyDescent="0.2">
      <c r="A133" s="83"/>
      <c r="C133" s="46"/>
      <c r="D133" s="46" t="s">
        <v>60</v>
      </c>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36"/>
      <c r="AT133" s="36"/>
      <c r="AU133" s="46"/>
      <c r="AV133" s="36"/>
      <c r="AW133" s="46"/>
      <c r="AX133" s="43"/>
      <c r="AY133" s="85"/>
      <c r="AZ133" s="85"/>
      <c r="BA133" s="86"/>
    </row>
    <row r="134" spans="1:53" s="37" customFormat="1" x14ac:dyDescent="0.2">
      <c r="A134" s="83"/>
      <c r="C134" s="46"/>
      <c r="D134" s="46" t="s">
        <v>61</v>
      </c>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36"/>
      <c r="AT134" s="36"/>
      <c r="AU134" s="46"/>
      <c r="AV134" s="36"/>
      <c r="AW134" s="46"/>
      <c r="AX134" s="43"/>
      <c r="AY134" s="85"/>
      <c r="AZ134" s="85"/>
      <c r="BA134" s="86"/>
    </row>
    <row r="135" spans="1:53" s="37" customFormat="1" x14ac:dyDescent="0.2">
      <c r="A135" s="83"/>
      <c r="C135" s="46"/>
      <c r="D135" s="46" t="s">
        <v>62</v>
      </c>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36"/>
      <c r="AT135" s="36"/>
      <c r="AU135" s="46"/>
      <c r="AV135" s="36"/>
      <c r="AW135" s="46"/>
      <c r="AX135" s="43"/>
      <c r="AY135" s="85"/>
      <c r="AZ135" s="85"/>
      <c r="BA135" s="86"/>
    </row>
    <row r="136" spans="1:53" s="37" customFormat="1" x14ac:dyDescent="0.2">
      <c r="A136" s="83"/>
      <c r="C136" s="46"/>
      <c r="D136" s="46" t="s">
        <v>63</v>
      </c>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36"/>
      <c r="AT136" s="36"/>
      <c r="AU136" s="46"/>
      <c r="AV136" s="36"/>
      <c r="AW136" s="46"/>
      <c r="AX136" s="43"/>
      <c r="AY136" s="85"/>
      <c r="AZ136" s="85"/>
      <c r="BA136" s="86"/>
    </row>
    <row r="137" spans="1:53" s="37" customFormat="1" x14ac:dyDescent="0.2">
      <c r="A137" s="83"/>
      <c r="C137" s="46"/>
      <c r="D137" s="46" t="s">
        <v>64</v>
      </c>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36"/>
      <c r="AT137" s="36"/>
      <c r="AU137" s="46"/>
      <c r="AV137" s="36"/>
      <c r="AW137" s="46"/>
      <c r="AX137" s="43"/>
      <c r="AY137" s="85"/>
      <c r="AZ137" s="85"/>
      <c r="BA137" s="86"/>
    </row>
    <row r="138" spans="1:53" s="37" customFormat="1" x14ac:dyDescent="0.2">
      <c r="A138" s="83"/>
      <c r="C138" s="46"/>
      <c r="D138" s="46" t="s">
        <v>65</v>
      </c>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36"/>
      <c r="AT138" s="36"/>
      <c r="AU138" s="46"/>
      <c r="AV138" s="36"/>
      <c r="AW138" s="46"/>
      <c r="AX138" s="43"/>
      <c r="AY138" s="85"/>
      <c r="AZ138" s="85"/>
      <c r="BA138" s="86"/>
    </row>
    <row r="139" spans="1:53" s="37" customFormat="1" x14ac:dyDescent="0.2">
      <c r="A139" s="83"/>
      <c r="C139" s="46"/>
      <c r="D139" s="46" t="s">
        <v>66</v>
      </c>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36"/>
      <c r="AT139" s="36"/>
      <c r="AU139" s="46"/>
      <c r="AV139" s="36"/>
      <c r="AW139" s="46"/>
      <c r="AX139" s="43"/>
      <c r="AY139" s="85"/>
      <c r="AZ139" s="85"/>
      <c r="BA139" s="86"/>
    </row>
    <row r="140" spans="1:53" s="37" customFormat="1" x14ac:dyDescent="0.2">
      <c r="A140" s="83"/>
      <c r="C140" s="46"/>
      <c r="D140" s="46" t="s">
        <v>67</v>
      </c>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36"/>
      <c r="AT140" s="36"/>
      <c r="AU140" s="46"/>
      <c r="AV140" s="36"/>
      <c r="AW140" s="46"/>
      <c r="AX140" s="43"/>
      <c r="AY140" s="85"/>
      <c r="AZ140" s="85"/>
      <c r="BA140" s="86"/>
    </row>
    <row r="141" spans="1:53" s="37" customFormat="1" x14ac:dyDescent="0.2">
      <c r="A141" s="83"/>
      <c r="C141" s="46"/>
      <c r="D141" s="46" t="s">
        <v>68</v>
      </c>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36"/>
      <c r="AT141" s="36"/>
      <c r="AU141" s="46"/>
      <c r="AV141" s="36"/>
      <c r="AW141" s="46"/>
      <c r="AX141" s="43"/>
      <c r="AY141" s="85"/>
      <c r="AZ141" s="85"/>
      <c r="BA141" s="86"/>
    </row>
    <row r="142" spans="1:53" s="37" customFormat="1" x14ac:dyDescent="0.2">
      <c r="A142" s="83"/>
      <c r="C142" s="46"/>
      <c r="D142" s="46" t="s">
        <v>69</v>
      </c>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36"/>
      <c r="AT142" s="36"/>
      <c r="AU142" s="46"/>
      <c r="AV142" s="36"/>
      <c r="AW142" s="46"/>
      <c r="AX142" s="43"/>
      <c r="AY142" s="85"/>
      <c r="AZ142" s="85"/>
      <c r="BA142" s="86"/>
    </row>
    <row r="143" spans="1:53" s="37" customFormat="1" x14ac:dyDescent="0.2">
      <c r="A143" s="83"/>
      <c r="C143" s="46"/>
      <c r="D143" s="46" t="s">
        <v>70</v>
      </c>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36"/>
      <c r="AT143" s="36"/>
      <c r="AU143" s="46"/>
      <c r="AV143" s="36"/>
      <c r="AW143" s="46"/>
      <c r="AX143" s="43"/>
      <c r="AY143" s="85"/>
      <c r="AZ143" s="85"/>
      <c r="BA143" s="86"/>
    </row>
    <row r="144" spans="1:53" s="37" customFormat="1" x14ac:dyDescent="0.2">
      <c r="A144" s="83"/>
      <c r="C144" s="46"/>
      <c r="D144" s="46" t="s">
        <v>71</v>
      </c>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36"/>
      <c r="AT144" s="36"/>
      <c r="AU144" s="46"/>
      <c r="AV144" s="36"/>
      <c r="AW144" s="46"/>
      <c r="AX144" s="43"/>
      <c r="AY144" s="85"/>
      <c r="AZ144" s="85"/>
      <c r="BA144" s="86"/>
    </row>
    <row r="145" spans="1:53" s="37" customFormat="1" x14ac:dyDescent="0.2">
      <c r="A145" s="83"/>
      <c r="C145" s="46"/>
      <c r="D145" s="46" t="s">
        <v>72</v>
      </c>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36"/>
      <c r="AT145" s="36"/>
      <c r="AU145" s="46"/>
      <c r="AV145" s="36"/>
      <c r="AW145" s="46"/>
      <c r="AX145" s="43"/>
      <c r="AY145" s="85"/>
      <c r="AZ145" s="85"/>
      <c r="BA145" s="86"/>
    </row>
    <row r="146" spans="1:53" s="37" customFormat="1" x14ac:dyDescent="0.2">
      <c r="A146" s="83"/>
      <c r="C146" s="46">
        <v>2</v>
      </c>
      <c r="D146" s="46" t="s">
        <v>73</v>
      </c>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36"/>
      <c r="AT146" s="36"/>
      <c r="AU146" s="46"/>
      <c r="AV146" s="36"/>
      <c r="AW146" s="46"/>
      <c r="AX146" s="43"/>
      <c r="AY146" s="85"/>
      <c r="AZ146" s="85"/>
      <c r="BA146" s="86"/>
    </row>
    <row r="147" spans="1:53" s="37" customFormat="1" x14ac:dyDescent="0.2">
      <c r="A147" s="83"/>
      <c r="C147" s="46">
        <v>3</v>
      </c>
      <c r="D147" s="46" t="s">
        <v>74</v>
      </c>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36"/>
      <c r="AT147" s="36"/>
      <c r="AU147" s="46"/>
      <c r="AV147" s="36"/>
      <c r="AW147" s="46"/>
      <c r="AX147" s="43"/>
      <c r="AY147" s="85"/>
      <c r="AZ147" s="85"/>
      <c r="BA147" s="86"/>
    </row>
    <row r="148" spans="1:53" s="37" customFormat="1" x14ac:dyDescent="0.2">
      <c r="A148" s="83"/>
      <c r="C148" s="46">
        <v>4</v>
      </c>
      <c r="D148" s="46" t="s">
        <v>75</v>
      </c>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36"/>
      <c r="AT148" s="36"/>
      <c r="AU148" s="46"/>
      <c r="AV148" s="36"/>
      <c r="AW148" s="46"/>
      <c r="AX148" s="43"/>
      <c r="AY148" s="85"/>
      <c r="AZ148" s="85"/>
      <c r="BA148" s="86"/>
    </row>
    <row r="149" spans="1:53" s="37" customFormat="1" x14ac:dyDescent="0.2">
      <c r="A149" s="83"/>
      <c r="C149" s="46">
        <v>5</v>
      </c>
      <c r="D149" s="46" t="s">
        <v>76</v>
      </c>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36"/>
      <c r="AT149" s="36"/>
      <c r="AU149" s="46"/>
      <c r="AV149" s="36"/>
      <c r="AW149" s="46"/>
      <c r="AX149" s="43"/>
      <c r="AY149" s="85"/>
      <c r="AZ149" s="85"/>
      <c r="BA149" s="86"/>
    </row>
    <row r="150" spans="1:53" s="37" customFormat="1" x14ac:dyDescent="0.2">
      <c r="A150" s="83"/>
      <c r="C150" s="46">
        <v>6</v>
      </c>
      <c r="D150" s="46" t="s">
        <v>77</v>
      </c>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36"/>
      <c r="AT150" s="36"/>
      <c r="AU150" s="46"/>
      <c r="AV150" s="36"/>
      <c r="AW150" s="46"/>
      <c r="AX150" s="43"/>
      <c r="AY150" s="85"/>
      <c r="AZ150" s="85"/>
      <c r="BA150" s="86"/>
    </row>
    <row r="151" spans="1:53" s="37" customFormat="1" x14ac:dyDescent="0.2">
      <c r="A151" s="83"/>
      <c r="C151" s="46">
        <v>7</v>
      </c>
      <c r="D151" s="46" t="s">
        <v>78</v>
      </c>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36"/>
      <c r="AT151" s="36"/>
      <c r="AU151" s="46"/>
      <c r="AV151" s="36"/>
      <c r="AW151" s="46"/>
      <c r="AX151" s="43"/>
      <c r="AY151" s="85"/>
      <c r="AZ151" s="85"/>
      <c r="BA151" s="86"/>
    </row>
    <row r="152" spans="1:53" s="37" customFormat="1" x14ac:dyDescent="0.2">
      <c r="A152" s="83"/>
      <c r="C152" s="46">
        <v>8</v>
      </c>
      <c r="D152" s="46" t="s">
        <v>79</v>
      </c>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36"/>
      <c r="AT152" s="36"/>
      <c r="AU152" s="46"/>
      <c r="AV152" s="36"/>
      <c r="AW152" s="46"/>
      <c r="AX152" s="43"/>
      <c r="AY152" s="85"/>
      <c r="AZ152" s="85"/>
      <c r="BA152" s="86"/>
    </row>
    <row r="153" spans="1:53" s="37" customFormat="1" ht="24.75" customHeight="1" x14ac:dyDescent="0.2">
      <c r="A153" s="83"/>
      <c r="C153" s="46">
        <v>9</v>
      </c>
      <c r="D153" s="349" t="s">
        <v>80</v>
      </c>
      <c r="E153" s="349"/>
      <c r="F153" s="349"/>
      <c r="G153" s="349"/>
      <c r="H153" s="349"/>
      <c r="I153" s="349"/>
      <c r="J153" s="349"/>
      <c r="K153" s="349"/>
      <c r="L153" s="349"/>
      <c r="M153" s="349"/>
      <c r="N153" s="349"/>
      <c r="O153" s="349"/>
      <c r="P153" s="349"/>
      <c r="Q153" s="349"/>
      <c r="R153" s="349"/>
      <c r="S153" s="349"/>
      <c r="T153" s="349"/>
      <c r="U153" s="349"/>
      <c r="V153" s="349"/>
      <c r="W153" s="349"/>
      <c r="X153" s="349"/>
      <c r="Y153" s="349"/>
      <c r="Z153" s="349"/>
      <c r="AA153" s="349"/>
      <c r="AB153" s="349"/>
      <c r="AC153" s="349"/>
      <c r="AD153" s="349"/>
      <c r="AE153" s="349"/>
      <c r="AF153" s="349"/>
      <c r="AG153" s="349"/>
      <c r="AH153" s="349"/>
      <c r="AI153" s="349"/>
      <c r="AJ153" s="349"/>
      <c r="AK153" s="349"/>
      <c r="AL153" s="349"/>
      <c r="AM153" s="349"/>
      <c r="AN153" s="349"/>
      <c r="AO153" s="349"/>
      <c r="AP153" s="349"/>
      <c r="AQ153" s="349"/>
      <c r="AR153" s="349"/>
      <c r="AS153" s="349"/>
      <c r="AT153" s="349"/>
      <c r="AU153" s="349"/>
      <c r="AV153" s="349"/>
      <c r="AW153" s="349"/>
      <c r="AX153" s="43"/>
      <c r="AY153" s="85"/>
      <c r="AZ153" s="85"/>
      <c r="BA153" s="86"/>
    </row>
    <row r="154" spans="1:53" s="37" customFormat="1" x14ac:dyDescent="0.2">
      <c r="A154" s="83"/>
      <c r="C154" s="46">
        <v>10</v>
      </c>
      <c r="D154" s="46" t="s">
        <v>81</v>
      </c>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36"/>
      <c r="AT154" s="36"/>
      <c r="AU154" s="46"/>
      <c r="AV154" s="36"/>
      <c r="AW154" s="46"/>
      <c r="AX154" s="43"/>
      <c r="AY154" s="85"/>
      <c r="AZ154" s="85"/>
      <c r="BA154" s="86"/>
    </row>
    <row r="155" spans="1:53" s="37" customFormat="1" x14ac:dyDescent="0.2">
      <c r="A155" s="83"/>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36"/>
      <c r="AT155" s="36"/>
      <c r="AU155" s="46"/>
      <c r="AV155" s="36"/>
      <c r="AW155" s="46"/>
      <c r="AX155" s="43"/>
      <c r="AY155" s="85"/>
      <c r="AZ155" s="85"/>
      <c r="BA155" s="86"/>
    </row>
    <row r="156" spans="1:53" s="37" customFormat="1" x14ac:dyDescent="0.2">
      <c r="A156" s="83"/>
      <c r="C156" s="46">
        <v>11</v>
      </c>
      <c r="D156" s="46" t="s">
        <v>82</v>
      </c>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36"/>
      <c r="AT156" s="36"/>
      <c r="AU156" s="46"/>
      <c r="AV156" s="36"/>
      <c r="AW156" s="46"/>
      <c r="AX156" s="43"/>
      <c r="AY156" s="85"/>
      <c r="AZ156" s="85"/>
      <c r="BA156" s="86"/>
    </row>
    <row r="157" spans="1:53" s="37" customFormat="1" x14ac:dyDescent="0.2">
      <c r="A157" s="83"/>
      <c r="C157" s="46">
        <v>12</v>
      </c>
      <c r="D157" s="46" t="s">
        <v>83</v>
      </c>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36"/>
      <c r="AT157" s="36"/>
      <c r="AU157" s="46"/>
      <c r="AV157" s="36"/>
      <c r="AW157" s="46"/>
      <c r="AX157" s="43"/>
      <c r="AY157" s="85"/>
      <c r="AZ157" s="85"/>
      <c r="BA157" s="86"/>
    </row>
    <row r="158" spans="1:53" s="37" customFormat="1" x14ac:dyDescent="0.2">
      <c r="A158" s="83"/>
      <c r="C158" s="46">
        <v>13</v>
      </c>
      <c r="D158" s="46" t="s">
        <v>84</v>
      </c>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36"/>
      <c r="AT158" s="36"/>
      <c r="AU158" s="46"/>
      <c r="AV158" s="36"/>
      <c r="AW158" s="46"/>
      <c r="AX158" s="43"/>
      <c r="AY158" s="85"/>
      <c r="AZ158" s="85"/>
      <c r="BA158" s="86"/>
    </row>
    <row r="159" spans="1:53" s="37" customFormat="1" x14ac:dyDescent="0.2">
      <c r="A159" s="83"/>
      <c r="C159" s="46">
        <v>14</v>
      </c>
      <c r="D159" s="46" t="s">
        <v>85</v>
      </c>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36"/>
      <c r="AT159" s="36"/>
      <c r="AU159" s="46"/>
      <c r="AV159" s="36"/>
      <c r="AW159" s="46"/>
      <c r="AX159" s="43"/>
      <c r="AY159" s="85"/>
      <c r="AZ159" s="85"/>
      <c r="BA159" s="86"/>
    </row>
    <row r="160" spans="1:53" s="37" customFormat="1" x14ac:dyDescent="0.2">
      <c r="A160" s="83"/>
      <c r="C160" s="46">
        <v>15</v>
      </c>
      <c r="D160" s="46" t="s">
        <v>86</v>
      </c>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36"/>
      <c r="AT160" s="36"/>
      <c r="AU160" s="46"/>
      <c r="AV160" s="36"/>
      <c r="AW160" s="46"/>
      <c r="AX160" s="43"/>
      <c r="AY160" s="85"/>
      <c r="AZ160" s="85"/>
      <c r="BA160" s="86"/>
    </row>
    <row r="161" spans="1:53" s="37" customFormat="1" x14ac:dyDescent="0.2">
      <c r="A161" s="83"/>
      <c r="C161" s="46" t="s">
        <v>87</v>
      </c>
      <c r="D161" s="46" t="s">
        <v>88</v>
      </c>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36"/>
      <c r="AT161" s="36"/>
      <c r="AU161" s="46"/>
      <c r="AV161" s="36"/>
      <c r="AW161" s="46"/>
      <c r="AX161" s="43"/>
      <c r="AY161" s="85"/>
      <c r="AZ161" s="85"/>
      <c r="BA161" s="86"/>
    </row>
    <row r="162" spans="1:53" s="37" customFormat="1" ht="26.25" customHeight="1" x14ac:dyDescent="0.2">
      <c r="A162" s="83"/>
      <c r="C162" s="46">
        <v>18</v>
      </c>
      <c r="D162" s="349" t="s">
        <v>89</v>
      </c>
      <c r="E162" s="349"/>
      <c r="F162" s="349"/>
      <c r="G162" s="349"/>
      <c r="H162" s="349"/>
      <c r="I162" s="349"/>
      <c r="J162" s="349"/>
      <c r="K162" s="349"/>
      <c r="L162" s="349"/>
      <c r="M162" s="349"/>
      <c r="N162" s="349"/>
      <c r="O162" s="349"/>
      <c r="P162" s="349"/>
      <c r="Q162" s="349"/>
      <c r="R162" s="349"/>
      <c r="S162" s="349"/>
      <c r="T162" s="349"/>
      <c r="U162" s="349"/>
      <c r="V162" s="349"/>
      <c r="W162" s="349"/>
      <c r="X162" s="349"/>
      <c r="Y162" s="349"/>
      <c r="Z162" s="349"/>
      <c r="AA162" s="349"/>
      <c r="AB162" s="349"/>
      <c r="AC162" s="349"/>
      <c r="AD162" s="349"/>
      <c r="AE162" s="349"/>
      <c r="AF162" s="349"/>
      <c r="AG162" s="349"/>
      <c r="AH162" s="349"/>
      <c r="AI162" s="349"/>
      <c r="AJ162" s="349"/>
      <c r="AK162" s="349"/>
      <c r="AL162" s="349"/>
      <c r="AM162" s="349"/>
      <c r="AN162" s="349"/>
      <c r="AO162" s="349"/>
      <c r="AP162" s="349"/>
      <c r="AQ162" s="349"/>
      <c r="AR162" s="349"/>
      <c r="AS162" s="349"/>
      <c r="AT162" s="349"/>
      <c r="AU162" s="349"/>
      <c r="AV162" s="349"/>
      <c r="AW162" s="349"/>
      <c r="AX162" s="43"/>
      <c r="AY162" s="85"/>
      <c r="AZ162" s="85"/>
      <c r="BA162" s="86"/>
    </row>
    <row r="163" spans="1:53" s="37" customFormat="1" x14ac:dyDescent="0.2">
      <c r="A163" s="83"/>
      <c r="C163" s="46">
        <v>19</v>
      </c>
      <c r="D163" s="46" t="s">
        <v>90</v>
      </c>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36"/>
      <c r="AT163" s="36"/>
      <c r="AU163" s="46"/>
      <c r="AV163" s="36"/>
      <c r="AW163" s="46"/>
      <c r="AX163" s="43"/>
      <c r="AY163" s="85"/>
      <c r="AZ163" s="85"/>
      <c r="BA163" s="86"/>
    </row>
    <row r="164" spans="1:53" s="37" customFormat="1" x14ac:dyDescent="0.2">
      <c r="A164" s="83"/>
      <c r="C164" s="46">
        <v>20</v>
      </c>
      <c r="D164" s="46" t="s">
        <v>214</v>
      </c>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36"/>
      <c r="AT164" s="36"/>
      <c r="AU164" s="46"/>
      <c r="AV164" s="36"/>
      <c r="AW164" s="46"/>
      <c r="AX164" s="43"/>
      <c r="AY164" s="85"/>
      <c r="AZ164" s="85"/>
      <c r="BA164" s="86"/>
    </row>
    <row r="165" spans="1:53" s="88" customFormat="1" ht="13.15" customHeight="1" x14ac:dyDescent="0.2">
      <c r="B165" s="73"/>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36"/>
      <c r="AT165" s="36"/>
      <c r="AU165" s="46"/>
      <c r="AV165" s="36"/>
      <c r="AW165" s="46"/>
      <c r="AX165" s="89"/>
      <c r="AY165" s="90"/>
      <c r="AZ165" s="90"/>
      <c r="BA165" s="91"/>
    </row>
  </sheetData>
  <protectedRanges>
    <protectedRange sqref="J100" name="Диапазон3_8_1_1_2_1_1_2" securityDescriptor="O:WDG:WDD:(A;;CC;;;S-1-5-21-1281035640-548247933-376692995-11259)(A;;CC;;;S-1-5-21-1281035640-548247933-376692995-11258)(A;;CC;;;S-1-5-21-1281035640-548247933-376692995-5864)"/>
    <protectedRange algorithmName="SHA-512" hashValue="0u3ObdI19Ty4nwOr/y65d9UuMZ3OudxbpyV+TSAf9ywzI6O/K2WR3IRMCi9ZZS0x0rSM1lsnjORm1tPcxcVLBQ==" saltValue="gIyPh9/qJCZTgQn7Vin6/A==" spinCount="100000" sqref="D105:I105" name="Диапазон3_16_1_4_1_5_1_2_1" securityDescriptor="O:WDG:WDD:(A;;CC;;;S-1-5-21-1281035640-548247933-376692995-11259)(A;;CC;;;S-1-5-21-1281035640-548247933-376692995-11258)(A;;CC;;;S-1-5-21-1281035640-548247933-376692995-5864)"/>
    <protectedRange algorithmName="SHA-512" hashValue="4jQ+0mVB5keBm4pRkjcqRb4wH5T00OSVcS8O0vGBvSWgkBDlvgzqGakmMzkrtZmh3SfcK9OC107rnU798f9s8A==" saltValue="y4V5iG+jLJ3isN54VsN8iA==" spinCount="100000" sqref="J105:N105" name="Диапазон3_16_1_1_3_1_5_1_2_1" securityDescriptor="O:WDG:WDD:(A;;CC;;;S-1-5-21-1281035640-548247933-376692995-11259)(A;;CC;;;S-1-5-21-1281035640-548247933-376692995-11258)(A;;CC;;;S-1-5-21-1281035640-548247933-376692995-5864)"/>
    <protectedRange algorithmName="SHA-512" hashValue="0u3ObdI19Ty4nwOr/y65d9UuMZ3OudxbpyV+TSAf9ywzI6O/K2WR3IRMCi9ZZS0x0rSM1lsnjORm1tPcxcVLBQ==" saltValue="gIyPh9/qJCZTgQn7Vin6/A==" spinCount="100000" sqref="D110:I110" name="Диапазон3_16_1_4_1_5_1_2_1_1" securityDescriptor="O:WDG:WDD:(A;;CC;;;S-1-5-21-1281035640-548247933-376692995-11259)(A;;CC;;;S-1-5-21-1281035640-548247933-376692995-11258)(A;;CC;;;S-1-5-21-1281035640-548247933-376692995-5864)"/>
    <protectedRange algorithmName="SHA-512" hashValue="4jQ+0mVB5keBm4pRkjcqRb4wH5T00OSVcS8O0vGBvSWgkBDlvgzqGakmMzkrtZmh3SfcK9OC107rnU798f9s8A==" saltValue="y4V5iG+jLJ3isN54VsN8iA==" spinCount="100000" sqref="J110:N110" name="Диапазон3_16_1_1_3_1_5_1_2_1_1" securityDescriptor="O:WDG:WDD:(A;;CC;;;S-1-5-21-1281035640-548247933-376692995-11259)(A;;CC;;;S-1-5-21-1281035640-548247933-376692995-11258)(A;;CC;;;S-1-5-21-1281035640-548247933-376692995-5864)"/>
    <protectedRange algorithmName="SHA-512" hashValue="6Nnx7OLR9nC9wSX/K18O+rYVVHJSWWrcB0iHniU1HVbpsICwgMVRJHGege2qU6nCDCoOoBktbIeff/XDHcJtRw==" saltValue="zUhs8GSGMl+X0xXhyjsS1Q==" spinCount="100000" sqref="B50" name="Айгуль_10_1_1_2_1"/>
    <protectedRange algorithmName="SHA-512" hashValue="6Nnx7OLR9nC9wSX/K18O+rYVVHJSWWrcB0iHniU1HVbpsICwgMVRJHGege2qU6nCDCoOoBktbIeff/XDHcJtRw==" saltValue="zUhs8GSGMl+X0xXhyjsS1Q==" spinCount="100000" sqref="B96" name="Айгуль_10_1_1_2_1_1"/>
    <protectedRange algorithmName="SHA-512" hashValue="hSEdrBABwpAoRwRdlxV8ZRo4eV4eG0L33/rNn6+o8EV8xHmI5MXyoJ88cNEsHEVVyjPVmHq5BUxNNqxdcUpEiQ==" saltValue="7giKXNtmMxHwu1ALqwEUyA==" spinCount="100000" sqref="B9" name="Данияр_42_1_1_3_3"/>
    <protectedRange algorithmName="SHA-512" hashValue="hSEdrBABwpAoRwRdlxV8ZRo4eV4eG0L33/rNn6+o8EV8xHmI5MXyoJ88cNEsHEVVyjPVmHq5BUxNNqxdcUpEiQ==" saltValue="7giKXNtmMxHwu1ALqwEUyA==" spinCount="100000" sqref="B12" name="Данияр_38_1_1_1_1_1_2_1_1"/>
    <protectedRange algorithmName="SHA-512" hashValue="hSEdrBABwpAoRwRdlxV8ZRo4eV4eG0L33/rNn6+o8EV8xHmI5MXyoJ88cNEsHEVVyjPVmHq5BUxNNqxdcUpEiQ==" saltValue="7giKXNtmMxHwu1ALqwEUyA==" spinCount="100000" sqref="B13" name="Данияр_39_1_1_1_3_1_1"/>
    <protectedRange algorithmName="SHA-512" hashValue="hSEdrBABwpAoRwRdlxV8ZRo4eV4eG0L33/rNn6+o8EV8xHmI5MXyoJ88cNEsHEVVyjPVmHq5BUxNNqxdcUpEiQ==" saltValue="7giKXNtmMxHwu1ALqwEUyA==" spinCount="100000" sqref="B14" name="Данияр_40_3_1_8_3_1_1"/>
    <protectedRange algorithmName="SHA-512" hashValue="hSEdrBABwpAoRwRdlxV8ZRo4eV4eG0L33/rNn6+o8EV8xHmI5MXyoJ88cNEsHEVVyjPVmHq5BUxNNqxdcUpEiQ==" saltValue="7giKXNtmMxHwu1ALqwEUyA==" spinCount="100000" sqref="B27" name="Данияр_40_3_1_60_2_1_3"/>
    <protectedRange algorithmName="SHA-512" hashValue="hSEdrBABwpAoRwRdlxV8ZRo4eV4eG0L33/rNn6+o8EV8xHmI5MXyoJ88cNEsHEVVyjPVmHq5BUxNNqxdcUpEiQ==" saltValue="7giKXNtmMxHwu1ALqwEUyA==" spinCount="100000" sqref="B41" name="Данияр_47_2_1_2_2_3"/>
    <protectedRange algorithmName="SHA-512" hashValue="hSEdrBABwpAoRwRdlxV8ZRo4eV4eG0L33/rNn6+o8EV8xHmI5MXyoJ88cNEsHEVVyjPVmHq5BUxNNqxdcUpEiQ==" saltValue="7giKXNtmMxHwu1ALqwEUyA==" spinCount="100000" sqref="B55" name="Данияр_42_1_1_3_1_1"/>
    <protectedRange algorithmName="SHA-512" hashValue="hSEdrBABwpAoRwRdlxV8ZRo4eV4eG0L33/rNn6+o8EV8xHmI5MXyoJ88cNEsHEVVyjPVmHq5BUxNNqxdcUpEiQ==" saltValue="7giKXNtmMxHwu1ALqwEUyA==" spinCount="100000" sqref="B58" name="Данияр_38_1_1_1_1_1_2_1_2"/>
    <protectedRange algorithmName="SHA-512" hashValue="hSEdrBABwpAoRwRdlxV8ZRo4eV4eG0L33/rNn6+o8EV8xHmI5MXyoJ88cNEsHEVVyjPVmHq5BUxNNqxdcUpEiQ==" saltValue="7giKXNtmMxHwu1ALqwEUyA==" spinCount="100000" sqref="B59" name="Данияр_39_1_1_1_3_1_2"/>
    <protectedRange algorithmName="SHA-512" hashValue="hSEdrBABwpAoRwRdlxV8ZRo4eV4eG0L33/rNn6+o8EV8xHmI5MXyoJ88cNEsHEVVyjPVmHq5BUxNNqxdcUpEiQ==" saltValue="7giKXNtmMxHwu1ALqwEUyA==" spinCount="100000" sqref="B60" name="Данияр_40_3_1_8_3_1_2"/>
    <protectedRange algorithmName="SHA-512" hashValue="hSEdrBABwpAoRwRdlxV8ZRo4eV4eG0L33/rNn6+o8EV8xHmI5MXyoJ88cNEsHEVVyjPVmHq5BUxNNqxdcUpEiQ==" saltValue="7giKXNtmMxHwu1ALqwEUyA==" spinCount="100000" sqref="B73" name="Данияр_40_3_1_60_2_1_4"/>
    <protectedRange algorithmName="SHA-512" hashValue="hSEdrBABwpAoRwRdlxV8ZRo4eV4eG0L33/rNn6+o8EV8xHmI5MXyoJ88cNEsHEVVyjPVmHq5BUxNNqxdcUpEiQ==" saltValue="7giKXNtmMxHwu1ALqwEUyA==" spinCount="100000" sqref="B87" name="Данияр_47_2_1_2_2_1_1"/>
    <protectedRange algorithmName="SHA-512" hashValue="0u3ObdI19Ty4nwOr/y65d9UuMZ3OudxbpyV+TSAf9ywzI6O/K2WR3IRMCi9ZZS0x0rSM1lsnjORm1tPcxcVLBQ==" saltValue="gIyPh9/qJCZTgQn7Vin6/A==" spinCount="100000" sqref="G107:K107" name="Диапазон3_16_1_4_1_2_1_2_1_1_1" securityDescriptor="O:WDG:WDD:(A;;CC;;;S-1-5-21-1281035640-548247933-376692995-11259)(A;;CC;;;S-1-5-21-1281035640-548247933-376692995-11258)(A;;CC;;;S-1-5-21-1281035640-548247933-376692995-5864)"/>
    <protectedRange algorithmName="SHA-512" hashValue="4jQ+0mVB5keBm4pRkjcqRb4wH5T00OSVcS8O0vGBvSWgkBDlvgzqGakmMzkrtZmh3SfcK9OC107rnU798f9s8A==" saltValue="y4V5iG+jLJ3isN54VsN8iA==" spinCount="100000" sqref="M107:T107" name="Диапазон3_16_1_1_3_1_2_1_2_1_1_1" securityDescriptor="O:WDG:WDD:(A;;CC;;;S-1-5-21-1281035640-548247933-376692995-11259)(A;;CC;;;S-1-5-21-1281035640-548247933-376692995-11258)(A;;CC;;;S-1-5-21-1281035640-548247933-376692995-5864)"/>
    <protectedRange algorithmName="SHA-512" hashValue="1HMpv3McKgnBD6ZYueSJrMmTbXbWWqiQJFcFVvZdE8Sjwv0fg6kSm9qWau21eupnI6cuvE3WZdX8idLRIxxCkg==" saltValue="r0dudpqEUyL5Bu1yQ8ehsg==" spinCount="100000" sqref="L107" name="Диапазон3_16_1_2_3_1_1" securityDescriptor="O:WDG:WDD:(A;;CC;;;S-1-5-21-1281035640-548247933-376692995-11259)(A;;CC;;;S-1-5-21-1281035640-548247933-376692995-11258)(A;;CC;;;S-1-5-21-1281035640-548247933-376692995-5864)"/>
    <protectedRange algorithmName="SHA-512" hashValue="4i0Rv6QPFBkN5x7CXeoWnu3AeEiVndB4AF3NT3/S7EdC/dcWPKOQMYb4m0gsjzNyOx8BsTuGSurcXK+kK1sG7Q==" saltValue="IO1oI4uYinT908lvjr53LA==" spinCount="100000" sqref="B107" name="Айгуль_42_1_3_1"/>
    <protectedRange algorithmName="SHA-512" hashValue="0u3ObdI19Ty4nwOr/y65d9UuMZ3OudxbpyV+TSAf9ywzI6O/K2WR3IRMCi9ZZS0x0rSM1lsnjORm1tPcxcVLBQ==" saltValue="gIyPh9/qJCZTgQn7Vin6/A==" spinCount="100000" sqref="G112:K112" name="Диапазон3_16_1_4_1_2_1_2_1_1_1_1" securityDescriptor="O:WDG:WDD:(A;;CC;;;S-1-5-21-1281035640-548247933-376692995-11259)(A;;CC;;;S-1-5-21-1281035640-548247933-376692995-11258)(A;;CC;;;S-1-5-21-1281035640-548247933-376692995-5864)"/>
    <protectedRange algorithmName="SHA-512" hashValue="4jQ+0mVB5keBm4pRkjcqRb4wH5T00OSVcS8O0vGBvSWgkBDlvgzqGakmMzkrtZmh3SfcK9OC107rnU798f9s8A==" saltValue="y4V5iG+jLJ3isN54VsN8iA==" spinCount="100000" sqref="M112:T112" name="Диапазон3_16_1_1_3_1_2_1_2_1_1_1_1" securityDescriptor="O:WDG:WDD:(A;;CC;;;S-1-5-21-1281035640-548247933-376692995-11259)(A;;CC;;;S-1-5-21-1281035640-548247933-376692995-11258)(A;;CC;;;S-1-5-21-1281035640-548247933-376692995-5864)"/>
    <protectedRange algorithmName="SHA-512" hashValue="1HMpv3McKgnBD6ZYueSJrMmTbXbWWqiQJFcFVvZdE8Sjwv0fg6kSm9qWau21eupnI6cuvE3WZdX8idLRIxxCkg==" saltValue="r0dudpqEUyL5Bu1yQ8ehsg==" spinCount="100000" sqref="L112" name="Диапазон3_16_1_2_3_1_1_1" securityDescriptor="O:WDG:WDD:(A;;CC;;;S-1-5-21-1281035640-548247933-376692995-11259)(A;;CC;;;S-1-5-21-1281035640-548247933-376692995-11258)(A;;CC;;;S-1-5-21-1281035640-548247933-376692995-5864)"/>
    <protectedRange algorithmName="SHA-512" hashValue="4i0Rv6QPFBkN5x7CXeoWnu3AeEiVndB4AF3NT3/S7EdC/dcWPKOQMYb4m0gsjzNyOx8BsTuGSurcXK+kK1sG7Q==" saltValue="IO1oI4uYinT908lvjr53LA==" spinCount="100000" sqref="B112" name="Айгуль_42_1_3_1_1"/>
    <protectedRange algorithmName="SHA-512" hashValue="0u3ObdI19Ty4nwOr/y65d9UuMZ3OudxbpyV+TSAf9ywzI6O/K2WR3IRMCi9ZZS0x0rSM1lsnjORm1tPcxcVLBQ==" saltValue="gIyPh9/qJCZTgQn7Vin6/A==" spinCount="100000" sqref="D106:I106" name="Диапазон3_16_1_4_1_2_2_1_2_1_1" securityDescriptor="O:WDG:WDD:(A;;CC;;;S-1-5-21-1281035640-548247933-376692995-11259)(A;;CC;;;S-1-5-21-1281035640-548247933-376692995-11258)(A;;CC;;;S-1-5-21-1281035640-548247933-376692995-5864)"/>
    <protectedRange algorithmName="SHA-512" hashValue="4jQ+0mVB5keBm4pRkjcqRb4wH5T00OSVcS8O0vGBvSWgkBDlvgzqGakmMzkrtZmh3SfcK9OC107rnU798f9s8A==" saltValue="y4V5iG+jLJ3isN54VsN8iA==" spinCount="100000" sqref="J106:N106" name="Диапазон3_16_1_1_3_1_2_2_1_2_1_1" securityDescriptor="O:WDG:WDD:(A;;CC;;;S-1-5-21-1281035640-548247933-376692995-11259)(A;;CC;;;S-1-5-21-1281035640-548247933-376692995-11258)(A;;CC;;;S-1-5-21-1281035640-548247933-376692995-5864)"/>
    <protectedRange algorithmName="SHA-512" hashValue="0u3ObdI19Ty4nwOr/y65d9UuMZ3OudxbpyV+TSAf9ywzI6O/K2WR3IRMCi9ZZS0x0rSM1lsnjORm1tPcxcVLBQ==" saltValue="gIyPh9/qJCZTgQn7Vin6/A==" spinCount="100000" sqref="D111:I111" name="Диапазон3_16_1_4_1_2_2_1_2_1_1_1" securityDescriptor="O:WDG:WDD:(A;;CC;;;S-1-5-21-1281035640-548247933-376692995-11259)(A;;CC;;;S-1-5-21-1281035640-548247933-376692995-11258)(A;;CC;;;S-1-5-21-1281035640-548247933-376692995-5864)"/>
    <protectedRange algorithmName="SHA-512" hashValue="4jQ+0mVB5keBm4pRkjcqRb4wH5T00OSVcS8O0vGBvSWgkBDlvgzqGakmMzkrtZmh3SfcK9OC107rnU798f9s8A==" saltValue="y4V5iG+jLJ3isN54VsN8iA==" spinCount="100000" sqref="J111:N111" name="Диапазон3_16_1_1_3_1_2_2_1_2_1_1_1" securityDescriptor="O:WDG:WDD:(A;;CC;;;S-1-5-21-1281035640-548247933-376692995-11259)(A;;CC;;;S-1-5-21-1281035640-548247933-376692995-11258)(A;;CC;;;S-1-5-21-1281035640-548247933-376692995-5864)"/>
  </protectedRanges>
  <autoFilter ref="A6:HT113">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autoFilter>
  <mergeCells count="26">
    <mergeCell ref="D153:AW153"/>
    <mergeCell ref="D162:AW162"/>
    <mergeCell ref="AS4:AS5"/>
    <mergeCell ref="AT4:AT5"/>
    <mergeCell ref="AU4:AU5"/>
    <mergeCell ref="AV4:AV5"/>
    <mergeCell ref="AW4:AW5"/>
    <mergeCell ref="Q6:AQ6"/>
    <mergeCell ref="M4:M5"/>
    <mergeCell ref="N4:N5"/>
    <mergeCell ref="O4:O5"/>
    <mergeCell ref="P4:P5"/>
    <mergeCell ref="Q4:AQ4"/>
    <mergeCell ref="AR4:AR5"/>
    <mergeCell ref="G4:G5"/>
    <mergeCell ref="H4:H5"/>
    <mergeCell ref="I4:I5"/>
    <mergeCell ref="J4:J5"/>
    <mergeCell ref="K4:K5"/>
    <mergeCell ref="L4:L5"/>
    <mergeCell ref="A4:A5"/>
    <mergeCell ref="B4:B5"/>
    <mergeCell ref="C4:C5"/>
    <mergeCell ref="D4:D5"/>
    <mergeCell ref="E4:E5"/>
    <mergeCell ref="F4:F5"/>
  </mergeCells>
  <conditionalFormatting sqref="F166:F1048576 F3:F8 F53:F54">
    <cfRule type="duplicateValues" dxfId="79" priority="421"/>
  </conditionalFormatting>
  <conditionalFormatting sqref="F98">
    <cfRule type="duplicateValues" dxfId="78" priority="427"/>
  </conditionalFormatting>
  <conditionalFormatting sqref="F116">
    <cfRule type="duplicateValues" dxfId="77" priority="361"/>
  </conditionalFormatting>
  <conditionalFormatting sqref="F118">
    <cfRule type="duplicateValues" dxfId="76" priority="360"/>
  </conditionalFormatting>
  <conditionalFormatting sqref="F120">
    <cfRule type="duplicateValues" dxfId="75" priority="359"/>
  </conditionalFormatting>
  <conditionalFormatting sqref="F122">
    <cfRule type="duplicateValues" dxfId="74" priority="358"/>
  </conditionalFormatting>
  <conditionalFormatting sqref="F124">
    <cfRule type="duplicateValues" dxfId="73" priority="357"/>
  </conditionalFormatting>
  <conditionalFormatting sqref="F126">
    <cfRule type="duplicateValues" dxfId="72" priority="356"/>
  </conditionalFormatting>
  <conditionalFormatting sqref="C52 AY52">
    <cfRule type="duplicateValues" dxfId="71" priority="113"/>
  </conditionalFormatting>
  <conditionalFormatting sqref="F95:F97">
    <cfRule type="duplicateValues" dxfId="70" priority="73"/>
  </conditionalFormatting>
  <conditionalFormatting sqref="C49:C51">
    <cfRule type="duplicateValues" dxfId="69" priority="1389"/>
  </conditionalFormatting>
  <conditionalFormatting sqref="C49:C51">
    <cfRule type="duplicateValues" dxfId="68" priority="1390"/>
  </conditionalFormatting>
  <conditionalFormatting sqref="F12">
    <cfRule type="duplicateValues" dxfId="67" priority="67"/>
  </conditionalFormatting>
  <conditionalFormatting sqref="F13">
    <cfRule type="duplicateValues" dxfId="66" priority="66"/>
  </conditionalFormatting>
  <conditionalFormatting sqref="F14">
    <cfRule type="duplicateValues" dxfId="65" priority="65"/>
  </conditionalFormatting>
  <conditionalFormatting sqref="F15">
    <cfRule type="duplicateValues" dxfId="64" priority="64"/>
  </conditionalFormatting>
  <conditionalFormatting sqref="F16">
    <cfRule type="duplicateValues" dxfId="63" priority="63"/>
  </conditionalFormatting>
  <conditionalFormatting sqref="F17">
    <cfRule type="duplicateValues" dxfId="62" priority="62"/>
  </conditionalFormatting>
  <conditionalFormatting sqref="F18">
    <cfRule type="duplicateValues" dxfId="61" priority="61"/>
  </conditionalFormatting>
  <conditionalFormatting sqref="F19">
    <cfRule type="duplicateValues" dxfId="60" priority="60"/>
  </conditionalFormatting>
  <conditionalFormatting sqref="F20">
    <cfRule type="duplicateValues" dxfId="59" priority="59"/>
  </conditionalFormatting>
  <conditionalFormatting sqref="F21">
    <cfRule type="duplicateValues" dxfId="58" priority="58"/>
  </conditionalFormatting>
  <conditionalFormatting sqref="F22">
    <cfRule type="duplicateValues" dxfId="57" priority="57"/>
  </conditionalFormatting>
  <conditionalFormatting sqref="F23">
    <cfRule type="duplicateValues" dxfId="56" priority="56"/>
  </conditionalFormatting>
  <conditionalFormatting sqref="F24">
    <cfRule type="duplicateValues" dxfId="55" priority="55"/>
  </conditionalFormatting>
  <conditionalFormatting sqref="F26">
    <cfRule type="duplicateValues" dxfId="54" priority="54"/>
  </conditionalFormatting>
  <conditionalFormatting sqref="F25">
    <cfRule type="duplicateValues" dxfId="53" priority="53"/>
  </conditionalFormatting>
  <conditionalFormatting sqref="F27">
    <cfRule type="duplicateValues" dxfId="52" priority="52"/>
  </conditionalFormatting>
  <conditionalFormatting sqref="F9:F11">
    <cfRule type="duplicateValues" dxfId="51" priority="68"/>
  </conditionalFormatting>
  <conditionalFormatting sqref="AY34 C34">
    <cfRule type="duplicateValues" dxfId="50" priority="51"/>
  </conditionalFormatting>
  <conditionalFormatting sqref="AY35 C35">
    <cfRule type="duplicateValues" dxfId="49" priority="50"/>
  </conditionalFormatting>
  <conditionalFormatting sqref="AY36 C36">
    <cfRule type="duplicateValues" dxfId="48" priority="49"/>
  </conditionalFormatting>
  <conditionalFormatting sqref="AY37 C37">
    <cfRule type="duplicateValues" dxfId="47" priority="48"/>
  </conditionalFormatting>
  <conditionalFormatting sqref="AY38 C38">
    <cfRule type="duplicateValues" dxfId="46" priority="47"/>
  </conditionalFormatting>
  <conditionalFormatting sqref="AY39 C39">
    <cfRule type="duplicateValues" dxfId="45" priority="46"/>
  </conditionalFormatting>
  <conditionalFormatting sqref="C40">
    <cfRule type="duplicateValues" dxfId="44" priority="44"/>
  </conditionalFormatting>
  <conditionalFormatting sqref="A40 C40">
    <cfRule type="duplicateValues" dxfId="43" priority="45"/>
  </conditionalFormatting>
  <conditionalFormatting sqref="AY41 C41">
    <cfRule type="duplicateValues" dxfId="42" priority="43"/>
  </conditionalFormatting>
  <conditionalFormatting sqref="AY42 C42">
    <cfRule type="duplicateValues" dxfId="41" priority="42"/>
  </conditionalFormatting>
  <conditionalFormatting sqref="AY43 C43">
    <cfRule type="duplicateValues" dxfId="40" priority="41"/>
  </conditionalFormatting>
  <conditionalFormatting sqref="AY44 C44">
    <cfRule type="duplicateValues" dxfId="39" priority="40"/>
  </conditionalFormatting>
  <conditionalFormatting sqref="AY45 C45">
    <cfRule type="duplicateValues" dxfId="38" priority="39"/>
  </conditionalFormatting>
  <conditionalFormatting sqref="AY47 C47">
    <cfRule type="duplicateValues" dxfId="37" priority="38"/>
  </conditionalFormatting>
  <conditionalFormatting sqref="AY48 C48">
    <cfRule type="duplicateValues" dxfId="36" priority="37"/>
  </conditionalFormatting>
  <conditionalFormatting sqref="F55:F57">
    <cfRule type="duplicateValues" dxfId="35" priority="36"/>
  </conditionalFormatting>
  <conditionalFormatting sqref="F58">
    <cfRule type="duplicateValues" dxfId="34" priority="35"/>
  </conditionalFormatting>
  <conditionalFormatting sqref="F59">
    <cfRule type="duplicateValues" dxfId="33" priority="34"/>
  </conditionalFormatting>
  <conditionalFormatting sqref="F60">
    <cfRule type="duplicateValues" dxfId="32" priority="33"/>
  </conditionalFormatting>
  <conditionalFormatting sqref="F61">
    <cfRule type="duplicateValues" dxfId="31" priority="32"/>
  </conditionalFormatting>
  <conditionalFormatting sqref="F62">
    <cfRule type="duplicateValues" dxfId="30" priority="31"/>
  </conditionalFormatting>
  <conditionalFormatting sqref="F63">
    <cfRule type="duplicateValues" dxfId="29" priority="30"/>
  </conditionalFormatting>
  <conditionalFormatting sqref="F64">
    <cfRule type="duplicateValues" dxfId="28" priority="29"/>
  </conditionalFormatting>
  <conditionalFormatting sqref="F65">
    <cfRule type="duplicateValues" dxfId="27" priority="28"/>
  </conditionalFormatting>
  <conditionalFormatting sqref="F66">
    <cfRule type="duplicateValues" dxfId="26" priority="27"/>
  </conditionalFormatting>
  <conditionalFormatting sqref="F67">
    <cfRule type="duplicateValues" dxfId="25" priority="26"/>
  </conditionalFormatting>
  <conditionalFormatting sqref="F68">
    <cfRule type="duplicateValues" dxfId="24" priority="25"/>
  </conditionalFormatting>
  <conditionalFormatting sqref="F69">
    <cfRule type="duplicateValues" dxfId="23" priority="24"/>
  </conditionalFormatting>
  <conditionalFormatting sqref="F70">
    <cfRule type="duplicateValues" dxfId="22" priority="23"/>
  </conditionalFormatting>
  <conditionalFormatting sqref="F72">
    <cfRule type="duplicateValues" dxfId="21" priority="22"/>
  </conditionalFormatting>
  <conditionalFormatting sqref="F71">
    <cfRule type="duplicateValues" dxfId="20" priority="21"/>
  </conditionalFormatting>
  <conditionalFormatting sqref="F73">
    <cfRule type="duplicateValues" dxfId="19" priority="20"/>
  </conditionalFormatting>
  <conditionalFormatting sqref="C83">
    <cfRule type="duplicateValues" dxfId="18" priority="17"/>
  </conditionalFormatting>
  <conditionalFormatting sqref="AG83">
    <cfRule type="duplicateValues" dxfId="17" priority="16"/>
  </conditionalFormatting>
  <conditionalFormatting sqref="AG84 C84">
    <cfRule type="duplicateValues" dxfId="16" priority="15"/>
  </conditionalFormatting>
  <conditionalFormatting sqref="C85">
    <cfRule type="duplicateValues" dxfId="15" priority="14"/>
  </conditionalFormatting>
  <conditionalFormatting sqref="AG85">
    <cfRule type="duplicateValues" dxfId="14" priority="13"/>
  </conditionalFormatting>
  <conditionalFormatting sqref="C86">
    <cfRule type="duplicateValues" dxfId="13" priority="11"/>
  </conditionalFormatting>
  <conditionalFormatting sqref="A86 C86">
    <cfRule type="duplicateValues" dxfId="12" priority="12"/>
  </conditionalFormatting>
  <conditionalFormatting sqref="AG87 C87">
    <cfRule type="duplicateValues" dxfId="11" priority="10"/>
  </conditionalFormatting>
  <conditionalFormatting sqref="AG88 C88">
    <cfRule type="duplicateValues" dxfId="10" priority="9"/>
  </conditionalFormatting>
  <conditionalFormatting sqref="C89">
    <cfRule type="duplicateValues" dxfId="9" priority="8"/>
  </conditionalFormatting>
  <conditionalFormatting sqref="AG89">
    <cfRule type="duplicateValues" dxfId="8" priority="7"/>
  </conditionalFormatting>
  <conditionalFormatting sqref="C90:C94">
    <cfRule type="duplicateValues" dxfId="7" priority="6"/>
  </conditionalFormatting>
  <conditionalFormatting sqref="AG90:AG94">
    <cfRule type="duplicateValues" dxfId="6" priority="5"/>
  </conditionalFormatting>
  <conditionalFormatting sqref="C82">
    <cfRule type="duplicateValues" dxfId="5" priority="18"/>
  </conditionalFormatting>
  <conditionalFormatting sqref="AG82">
    <cfRule type="duplicateValues" dxfId="4" priority="19"/>
  </conditionalFormatting>
  <conditionalFormatting sqref="AG80 C80">
    <cfRule type="duplicateValues" dxfId="3" priority="4"/>
  </conditionalFormatting>
  <conditionalFormatting sqref="AG81 C81">
    <cfRule type="duplicateValues" dxfId="2" priority="3"/>
  </conditionalFormatting>
  <conditionalFormatting sqref="I107">
    <cfRule type="duplicateValues" dxfId="1" priority="2"/>
  </conditionalFormatting>
  <conditionalFormatting sqref="I112">
    <cfRule type="duplicateValues" dxfId="0" priority="1"/>
  </conditionalFormatting>
  <dataValidations disablePrompts="1" count="8">
    <dataValidation type="custom" allowBlank="1" showInputMessage="1" showErrorMessage="1" sqref="ANW100 AXS100 BHO100 BRK100 CBG100 CLC100 CUY100 DEU100 DOQ100 DYM100 EII100 ESE100 FCA100 FLW100 FVS100 GFO100 GPK100 GZG100 HJC100 HSY100 ICU100 IMQ100 IWM100 JGI100 JQE100 KAA100 KJW100 KTS100 LDO100 LNK100 LXG100 MHC100 MQY100 NAU100 NKQ100 NUM100 OEI100 OOE100 OYA100 PHW100 PRS100 QBO100 QLK100 QVG100 RFC100 ROY100 RYU100 SIQ100 SSM100 TCI100 TME100 TWA100 UFW100 UPS100 UZO100 VJK100 VTG100 WDC100 WMY100 WWU100 KI100 UE100 AEA100 AE100">
      <formula1>AC100*AD100</formula1>
    </dataValidation>
    <dataValidation type="list" allowBlank="1" showInputMessage="1" sqref="WXR100 WNV100 BJ100 BM100 BG100 WDZ100 VUD100 VKH100 VAL100 UQP100 UGT100 TWX100 TNB100 TDF100 STJ100 SJN100 RZR100 RPV100 RFZ100 QWD100 QMH100 QCL100 PSP100 PIT100 OYX100 OPB100 OFF100 NVJ100 NLN100 NBR100 MRV100 MHZ100 LYD100 LOH100 LEL100 KUP100 KKT100 KAX100 JRB100 JHF100 IXJ100 INN100 IDR100 HTV100 HJZ100 HAD100 GQH100 GGL100 FWP100 FMT100 FCX100 ETB100 EJF100 DZJ100 DPN100 DFR100 CVV100 CLZ100 CCD100 BSH100 BIL100 AYP100 AOT100 AEX100 VB100 LF100 WXU100 WNY100 WEC100 VUG100 VKK100 VAO100 UQS100 UGW100 TXA100 TNE100 TDI100 STM100 SJQ100 RZU100 RPY100 RGC100 QWG100 QMK100 QCO100 PSS100 PIW100 OZA100 OPE100 OFI100 NVM100 NLQ100 NBU100 MRY100 MIC100 LYG100 LOK100 LEO100 KUS100 KKW100 KBA100 JRE100 JHI100 IXM100 INQ100 IDU100 HTY100 HKC100 HAG100 GQK100 GGO100 FWS100 FMW100 FDA100 ETE100 EJI100 DZM100 DPQ100 DFU100 CVY100 CMC100 CCG100 BSK100 BIO100 AYS100 AOW100 AFA100 VE100 LI100 WXO100 WNS100 WDW100 VUA100 VKE100 VAI100 UQM100 UGQ100 TWU100 TMY100 TDC100 STG100 SJK100 RZO100 RPS100 RFW100 QWA100 QME100 QCI100 PSM100 PIQ100 OYU100 OOY100 OFC100 NVG100 NLK100 NBO100 MRS100 MHW100 LYA100 LOE100 LEI100 KUM100 KKQ100 KAU100 JQY100 JHC100 IXG100 INK100 IDO100 HTS100 HJW100 HAA100 GQE100 GGI100 FWM100 FMQ100 FCU100 ESY100 EJC100 DZG100 DPK100 DFO100 CVS100 CLW100 CCA100 BSE100 BII100 AYM100 AOQ100 AEU100 UY100 LC100">
      <formula1>атрибут</formula1>
    </dataValidation>
    <dataValidation type="textLength" operator="equal" allowBlank="1" showInputMessage="1" showErrorMessage="1" error="Код КАТО должен содержать 9 символов" sqref="WWD100 JV100 TR100 ADN100 ANJ100 AXF100 BHB100 BQX100 CAT100 CKP100 CUL100 DEH100 DOD100 DXZ100 EHV100 ERR100 FBN100 FLJ100 FVF100 GFB100 GOX100 GYT100 HIP100 HSL100 ICH100 IMD100 IVZ100 JFV100 JPR100 JZN100 KJJ100 KTF100 LDB100 LMX100 LWT100 MGP100 MQL100 NAH100 NKD100 NTZ100 ODV100 ONR100 OXN100 PHJ100 PRF100 QBB100 QKX100 QUT100 REP100 ROL100 RYH100 SID100 SRZ100 TBV100 TLR100 TVN100 UFJ100 UPF100 UZB100 VIX100 VST100 WCP100 WML100 WWH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R100 N100">
      <formula1>9</formula1>
    </dataValidation>
    <dataValidation type="whole" allowBlank="1" showInputMessage="1" showErrorMessage="1" sqref="JQ100 TM100 ADI100 ANE100 AXA100 BGW100 BQS100 CAO100 CKK100 CUG100 DEC100 DNY100 DXU100 EHQ100 ERM100 FBI100 FLE100 FVA100 GEW100 GOS100 GYO100 HIK100 HSG100 ICC100 ILY100 IVU100 JFQ100 JPM100 JZI100 KJE100 KTA100 LCW100 LMS100 LWO100 MGK100 MQG100 NAC100 NJY100 NTU100 ODQ100 ONM100 OXI100 PHE100 PRA100 QAW100 QKS100 QUO100 REK100 ROG100 RYC100 SHY100 SRU100 TBQ100 TLM100 TVI100 UFE100 UPA100 UYW100 VIS100 VSO100 WCK100 WMG100 WWC100 KB100:KD100 TX100:TZ100 ADT100:ADV100 ANP100:ANR100 AXL100:AXN100 BHH100:BHJ100 BRD100:BRF100 CAZ100:CBB100 CKV100:CKX100 CUR100:CUT100 DEN100:DEP100 DOJ100:DOL100 DYF100:DYH100 EIB100:EID100 ERX100:ERZ100 FBT100:FBV100 FLP100:FLR100 FVL100:FVN100 GFH100:GFJ100 GPD100:GPF100 GYZ100:GZB100 HIV100:HIX100 HSR100:HST100 ICN100:ICP100 IMJ100:IML100 IWF100:IWH100 JGB100:JGD100 JPX100:JPZ100 JZT100:JZV100 KJP100:KJR100 KTL100:KTN100 LDH100:LDJ100 LND100:LNF100 LWZ100:LXB100 MGV100:MGX100 MQR100:MQT100 NAN100:NAP100 NKJ100:NKL100 NUF100:NUH100 OEB100:OED100 ONX100:ONZ100 OXT100:OXV100 PHP100:PHR100 PRL100:PRN100 QBH100:QBJ100 QLD100:QLF100 QUZ100:QVB100 REV100:REX100 ROR100:ROT100 RYN100:RYP100 SIJ100:SIL100 SSF100:SSH100 TCB100:TCD100 TLX100:TLZ100 TVT100:TVV100 UFP100:UFR100 UPL100:UPN100 UZH100:UZJ100 VJD100:VJF100 VSZ100:VTB100 WCV100:WCX100 WMR100:WMT100 WWN100:WWP100 X100:Z100 M100">
      <formula1>0</formula1>
      <formula2>100</formula2>
    </dataValidation>
    <dataValidation type="list" allowBlank="1" showInputMessage="1" showErrorMessage="1" sqref="TK100 ADG100 ANC100 AWY100 BGU100 BQQ100 CAM100 CKI100 CUE100 DEA100 DNW100 DXS100 EHO100 ERK100 FBG100 FLC100 FUY100 GEU100 GOQ100 GYM100 HII100 HSE100 ICA100 ILW100 IVS100 JFO100 JPK100 JZG100 KJC100 KSY100 LCU100 LMQ100 LWM100 MGI100 MQE100 NAA100 NJW100 NTS100 ODO100 ONK100 OXG100 PHC100 PQY100 QAU100 QKQ100 QUM100 REI100 ROE100 RYA100 SHW100 SRS100 TBO100 TLK100 TVG100 UFC100 UOY100 UYU100 VIQ100 VSM100 WCI100 WME100 WWA100 JO100 K100">
      <formula1>осн</formula1>
    </dataValidation>
    <dataValidation type="list" allowBlank="1" showInputMessage="1" showErrorMessage="1" sqref="ADH100 AND100 AWZ100 BGV100 BQR100 CAN100 CKJ100 CUF100 DEB100 DNX100 DXT100 EHP100 ERL100 FBH100 FLD100 FUZ100 GEV100 GOR100 GYN100 HIJ100 HSF100 ICB100 ILX100 IVT100 JFP100 JPL100 JZH100 KJD100 KSZ100 LCV100 LMR100 LWN100 MGJ100 MQF100 NAB100 NJX100 NTT100 ODP100 ONL100 OXH100 PHD100 PQZ100 QAV100 QKR100 QUN100 REJ100 ROF100 RYB100 SHX100 SRT100 TBP100 TLL100 TVH100 UFD100 UOZ100 UYV100 VIR100 VSN100 WCJ100 WMF100 WWB100 JP100 TL100 L100">
      <formula1>Приоритет_закупок</formula1>
    </dataValidation>
    <dataValidation type="list" allowBlank="1" showInputMessage="1" showErrorMessage="1" sqref="ADF100 ANB100 AWX100 BGT100 BQP100 CAL100 CKH100 CUD100 DDZ100 DNV100 DXR100 EHN100 ERJ100 FBF100 FLB100 FUX100 GET100 GOP100 GYL100 HIH100 HSD100 IBZ100 ILV100 IVR100 JFN100 JPJ100 JZF100 KJB100 KSX100 LCT100 LMP100 LWL100 MGH100 MQD100 MZZ100 NJV100 NTR100 ODN100 ONJ100 OXF100 PHB100 PQX100 QAT100 QKP100 QUL100 REH100 ROD100 RXZ100 SHV100 SRR100 TBN100 TLJ100 TVF100 UFB100 UOX100 UYT100 VIP100 VSL100 WCH100 WMD100 WVZ100 JN100 TJ100 J100">
      <formula1>Способ_закупок</formula1>
    </dataValidation>
    <dataValidation type="textLength" operator="equal" allowBlank="1" showInputMessage="1" showErrorMessage="1" error="БИН должен содержать 12 символов" sqref="WXL100 WNP100 WDT100 VTX100 VKB100 VAF100 UQJ100 UGN100 TWR100 TMV100 TCZ100 STD100 SJH100 RZL100 RPP100 RFT100 QVX100 QMB100 QCF100 PSJ100 PIN100 OYR100 OOV100 OEZ100 NVD100 NLH100 NBL100 MRP100 MHT100 LXX100 LOB100 LEF100 KUJ100 KKN100 KAR100 JQV100 JGZ100 IXD100 INH100 IDL100 HTP100 HJT100 GZX100 GQB100 GGF100 FWJ100 FMN100 FCR100 ESV100 EIZ100 DZD100 DPH100 DFL100 CVP100 CLT100 CBX100 BSB100 BIF100 AYJ100 AON100 AER100 UV100 BD100 KZ100">
      <formula1>12</formula1>
    </dataValidation>
  </dataValidations>
  <pageMargins left="0.31496062992125984" right="0.31496062992125984"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№85 новая форма</vt:lpstr>
      <vt:lpstr>№85 старая форма</vt:lpstr>
      <vt:lpstr>'№85 новая форма'!Область_печати</vt:lpstr>
      <vt:lpstr>'№85 старая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Ергалиев Равиль Лукпанович</cp:lastModifiedBy>
  <cp:lastPrinted>2019-03-01T05:22:45Z</cp:lastPrinted>
  <dcterms:created xsi:type="dcterms:W3CDTF">2017-05-02T05:10:22Z</dcterms:created>
  <dcterms:modified xsi:type="dcterms:W3CDTF">2019-03-20T11:13:26Z</dcterms:modified>
</cp:coreProperties>
</file>